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kellyishida/Desktop/USP/AULAS Graduação/2021/Farmácia 2021/"/>
    </mc:Choice>
  </mc:AlternateContent>
  <xr:revisionPtr revIDLastSave="0" documentId="13_ncr:1_{014F51F7-E0D4-8249-92CD-0139DE887C3B}" xr6:coauthVersionLast="46" xr6:coauthVersionMax="46" xr10:uidLastSave="{00000000-0000-0000-0000-000000000000}"/>
  <bookViews>
    <workbookView xWindow="1460" yWindow="1380" windowWidth="26520" windowHeight="13760" xr2:uid="{00000000-000D-0000-FFFF-FFFF00000000}"/>
  </bookViews>
  <sheets>
    <sheet name="Not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1" l="1"/>
  <c r="R28" i="1"/>
  <c r="R29" i="1"/>
  <c r="R30" i="1"/>
  <c r="T30" i="1" s="1"/>
  <c r="R31" i="1"/>
  <c r="R32" i="1"/>
  <c r="R21" i="1"/>
  <c r="R5" i="1"/>
  <c r="R6" i="1"/>
  <c r="R4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58" i="1"/>
  <c r="O59" i="1"/>
  <c r="O60" i="1"/>
  <c r="O61" i="1"/>
  <c r="O62" i="1"/>
  <c r="O49" i="1"/>
  <c r="O50" i="1"/>
  <c r="O51" i="1"/>
  <c r="O52" i="1"/>
  <c r="O53" i="1"/>
  <c r="O54" i="1"/>
  <c r="O55" i="1"/>
  <c r="O56" i="1"/>
  <c r="O57" i="1"/>
  <c r="O48" i="1"/>
  <c r="O47" i="1"/>
  <c r="O46" i="1"/>
  <c r="O45" i="1"/>
  <c r="O44" i="1"/>
  <c r="O43" i="1"/>
  <c r="O38" i="1"/>
  <c r="O39" i="1"/>
  <c r="O40" i="1"/>
  <c r="O41" i="1"/>
  <c r="O42" i="1"/>
  <c r="O33" i="1"/>
  <c r="O34" i="1"/>
  <c r="O35" i="1"/>
  <c r="O36" i="1"/>
  <c r="O23" i="1"/>
  <c r="O24" i="1"/>
  <c r="T24" i="1" s="1"/>
  <c r="O25" i="1"/>
  <c r="O26" i="1"/>
  <c r="O27" i="1"/>
  <c r="O28" i="1"/>
  <c r="O29" i="1"/>
  <c r="O30" i="1"/>
  <c r="O31" i="1"/>
  <c r="O32" i="1"/>
  <c r="O12" i="1"/>
  <c r="O13" i="1"/>
  <c r="O14" i="1"/>
  <c r="O15" i="1"/>
  <c r="O16" i="1"/>
  <c r="T16" i="1" s="1"/>
  <c r="O17" i="1"/>
  <c r="O18" i="1"/>
  <c r="O19" i="1"/>
  <c r="O20" i="1"/>
  <c r="O21" i="1"/>
  <c r="O22" i="1"/>
  <c r="O5" i="1"/>
  <c r="T5" i="1" s="1"/>
  <c r="AB5" i="1" s="1"/>
  <c r="O6" i="1"/>
  <c r="T6" i="1" s="1"/>
  <c r="O7" i="1"/>
  <c r="O8" i="1"/>
  <c r="O9" i="1"/>
  <c r="O10" i="1"/>
  <c r="T10" i="1" s="1"/>
  <c r="O11" i="1"/>
  <c r="O37" i="1"/>
  <c r="O4" i="1"/>
  <c r="AA31" i="1"/>
  <c r="AA27" i="1"/>
  <c r="AA12" i="1"/>
  <c r="R76" i="1"/>
  <c r="R77" i="1"/>
  <c r="R78" i="1"/>
  <c r="T78" i="1" s="1"/>
  <c r="R79" i="1"/>
  <c r="R80" i="1"/>
  <c r="R81" i="1"/>
  <c r="R82" i="1"/>
  <c r="R83" i="1"/>
  <c r="R84" i="1"/>
  <c r="R85" i="1"/>
  <c r="R70" i="1"/>
  <c r="R71" i="1"/>
  <c r="R72" i="1"/>
  <c r="R73" i="1"/>
  <c r="R74" i="1"/>
  <c r="R75" i="1"/>
  <c r="R64" i="1"/>
  <c r="R65" i="1"/>
  <c r="R66" i="1"/>
  <c r="R68" i="1"/>
  <c r="R69" i="1"/>
  <c r="R56" i="1"/>
  <c r="R57" i="1"/>
  <c r="R58" i="1"/>
  <c r="T58" i="1" s="1"/>
  <c r="R59" i="1"/>
  <c r="R60" i="1"/>
  <c r="T60" i="1" s="1"/>
  <c r="R61" i="1"/>
  <c r="R62" i="1"/>
  <c r="R63" i="1"/>
  <c r="R44" i="1"/>
  <c r="R45" i="1"/>
  <c r="R46" i="1"/>
  <c r="T46" i="1" s="1"/>
  <c r="AB46" i="1" s="1"/>
  <c r="R47" i="1"/>
  <c r="T47" i="1" s="1"/>
  <c r="R48" i="1"/>
  <c r="R49" i="1"/>
  <c r="R50" i="1"/>
  <c r="R51" i="1"/>
  <c r="R52" i="1"/>
  <c r="R53" i="1"/>
  <c r="R54" i="1"/>
  <c r="R55" i="1"/>
  <c r="R35" i="1"/>
  <c r="R36" i="1"/>
  <c r="R37" i="1"/>
  <c r="R38" i="1"/>
  <c r="R39" i="1"/>
  <c r="R40" i="1"/>
  <c r="R42" i="1"/>
  <c r="R43" i="1"/>
  <c r="R26" i="1"/>
  <c r="T26" i="1" s="1"/>
  <c r="R33" i="1"/>
  <c r="R34" i="1"/>
  <c r="R20" i="1"/>
  <c r="T20" i="1" s="1"/>
  <c r="R22" i="1"/>
  <c r="R23" i="1"/>
  <c r="R25" i="1"/>
  <c r="T25" i="1" s="1"/>
  <c r="R12" i="1"/>
  <c r="T12" i="1" s="1"/>
  <c r="R13" i="1"/>
  <c r="T13" i="1" s="1"/>
  <c r="R14" i="1"/>
  <c r="R15" i="1"/>
  <c r="T15" i="1" s="1"/>
  <c r="AB15" i="1" s="1"/>
  <c r="R17" i="1"/>
  <c r="T17" i="1" s="1"/>
  <c r="R18" i="1"/>
  <c r="R19" i="1"/>
  <c r="T19" i="1" s="1"/>
  <c r="R11" i="1"/>
  <c r="T11" i="1" s="1"/>
  <c r="AB11" i="1" s="1"/>
  <c r="R7" i="1"/>
  <c r="R8" i="1"/>
  <c r="R9" i="1"/>
  <c r="T9" i="1" s="1"/>
  <c r="AA58" i="1"/>
  <c r="AA79" i="1"/>
  <c r="AA81" i="1"/>
  <c r="AA85" i="1"/>
  <c r="AA60" i="1"/>
  <c r="AA61" i="1"/>
  <c r="AA66" i="1"/>
  <c r="AA68" i="1"/>
  <c r="AA74" i="1"/>
  <c r="AA78" i="1"/>
  <c r="AA45" i="1"/>
  <c r="AA47" i="1"/>
  <c r="AA54" i="1"/>
  <c r="AA32" i="1"/>
  <c r="AA35" i="1"/>
  <c r="AA38" i="1"/>
  <c r="AA40" i="1"/>
  <c r="AA21" i="1"/>
  <c r="AA22" i="1"/>
  <c r="AA5" i="1"/>
  <c r="AA6" i="1"/>
  <c r="AA7" i="1"/>
  <c r="AA8" i="1"/>
  <c r="AA9" i="1"/>
  <c r="AA10" i="1"/>
  <c r="AA11" i="1"/>
  <c r="AA13" i="1"/>
  <c r="AA15" i="1"/>
  <c r="AA17" i="1"/>
  <c r="AA18" i="1"/>
  <c r="AA19" i="1"/>
  <c r="AA20" i="1"/>
  <c r="AA4" i="1"/>
  <c r="Y76" i="1"/>
  <c r="AA76" i="1" s="1"/>
  <c r="Y77" i="1"/>
  <c r="AA77" i="1" s="1"/>
  <c r="Y80" i="1"/>
  <c r="AA80" i="1" s="1"/>
  <c r="Y82" i="1"/>
  <c r="AA82" i="1" s="1"/>
  <c r="Y83" i="1"/>
  <c r="AA83" i="1" s="1"/>
  <c r="Y84" i="1"/>
  <c r="AA84" i="1" s="1"/>
  <c r="Y65" i="1"/>
  <c r="AA65" i="1" s="1"/>
  <c r="Y69" i="1"/>
  <c r="AA69" i="1" s="1"/>
  <c r="Y70" i="1"/>
  <c r="AA70" i="1" s="1"/>
  <c r="Y71" i="1"/>
  <c r="AA71" i="1" s="1"/>
  <c r="Y72" i="1"/>
  <c r="AA72" i="1" s="1"/>
  <c r="Y73" i="1"/>
  <c r="AA73" i="1" s="1"/>
  <c r="Y75" i="1"/>
  <c r="AA75" i="1" s="1"/>
  <c r="Y51" i="1"/>
  <c r="AA51" i="1" s="1"/>
  <c r="Y52" i="1"/>
  <c r="AA52" i="1" s="1"/>
  <c r="Y53" i="1"/>
  <c r="AA53" i="1" s="1"/>
  <c r="Y55" i="1"/>
  <c r="AA55" i="1" s="1"/>
  <c r="Y56" i="1"/>
  <c r="AA56" i="1" s="1"/>
  <c r="Y57" i="1"/>
  <c r="AA57" i="1" s="1"/>
  <c r="Y59" i="1"/>
  <c r="AA59" i="1" s="1"/>
  <c r="Y62" i="1"/>
  <c r="AA62" i="1" s="1"/>
  <c r="Y63" i="1"/>
  <c r="AA63" i="1" s="1"/>
  <c r="Y64" i="1"/>
  <c r="AA64" i="1" s="1"/>
  <c r="Y42" i="1"/>
  <c r="AA42" i="1" s="1"/>
  <c r="Y43" i="1"/>
  <c r="AA43" i="1" s="1"/>
  <c r="Y44" i="1"/>
  <c r="AA44" i="1" s="1"/>
  <c r="Y46" i="1"/>
  <c r="AA46" i="1" s="1"/>
  <c r="Y48" i="1"/>
  <c r="AA48" i="1" s="1"/>
  <c r="Y49" i="1"/>
  <c r="AA49" i="1" s="1"/>
  <c r="Y50" i="1"/>
  <c r="AA50" i="1" s="1"/>
  <c r="Y33" i="1"/>
  <c r="AA33" i="1" s="1"/>
  <c r="Y34" i="1"/>
  <c r="AA34" i="1" s="1"/>
  <c r="Y36" i="1"/>
  <c r="AA36" i="1" s="1"/>
  <c r="Y37" i="1"/>
  <c r="AA37" i="1" s="1"/>
  <c r="Y39" i="1"/>
  <c r="AA39" i="1" s="1"/>
  <c r="Y25" i="1"/>
  <c r="AA25" i="1" s="1"/>
  <c r="Y26" i="1"/>
  <c r="AA26" i="1" s="1"/>
  <c r="Y28" i="1"/>
  <c r="AA28" i="1" s="1"/>
  <c r="Y29" i="1"/>
  <c r="AA29" i="1" s="1"/>
  <c r="Y30" i="1"/>
  <c r="AA30" i="1" s="1"/>
  <c r="Y23" i="1"/>
  <c r="AA23" i="1" s="1"/>
  <c r="Y14" i="1"/>
  <c r="AA14" i="1" s="1"/>
  <c r="AB25" i="1" l="1"/>
  <c r="AB58" i="1"/>
  <c r="AB30" i="1"/>
  <c r="AB9" i="1"/>
  <c r="AB19" i="1"/>
  <c r="T14" i="1"/>
  <c r="AB14" i="1" s="1"/>
  <c r="T23" i="1"/>
  <c r="AB23" i="1" s="1"/>
  <c r="T57" i="1"/>
  <c r="AB57" i="1" s="1"/>
  <c r="AB78" i="1"/>
  <c r="T7" i="1"/>
  <c r="AB7" i="1" s="1"/>
  <c r="T4" i="1"/>
  <c r="AB4" i="1" s="1"/>
  <c r="T21" i="1"/>
  <c r="AB21" i="1" s="1"/>
  <c r="T29" i="1"/>
  <c r="AB29" i="1" s="1"/>
  <c r="T8" i="1"/>
  <c r="AB8" i="1" s="1"/>
  <c r="T18" i="1"/>
  <c r="AB18" i="1" s="1"/>
  <c r="AB13" i="1"/>
  <c r="T22" i="1"/>
  <c r="AB22" i="1" s="1"/>
  <c r="AB26" i="1"/>
  <c r="AB60" i="1"/>
  <c r="AB6" i="1"/>
  <c r="T28" i="1"/>
  <c r="AB28" i="1" s="1"/>
  <c r="AB17" i="1"/>
  <c r="AB12" i="1"/>
  <c r="AB20" i="1"/>
  <c r="AB47" i="1"/>
  <c r="T59" i="1"/>
  <c r="AB59" i="1" s="1"/>
  <c r="T31" i="1"/>
  <c r="AB31" i="1" s="1"/>
  <c r="T27" i="1"/>
  <c r="AB27" i="1" s="1"/>
  <c r="T35" i="1"/>
  <c r="AB35" i="1" s="1"/>
  <c r="T66" i="1"/>
  <c r="AB66" i="1" s="1"/>
  <c r="T32" i="1"/>
  <c r="AB32" i="1" s="1"/>
  <c r="T39" i="1"/>
  <c r="AB39" i="1" s="1"/>
  <c r="T52" i="1"/>
  <c r="AB52" i="1" s="1"/>
  <c r="T48" i="1"/>
  <c r="AB48" i="1" s="1"/>
  <c r="T44" i="1"/>
  <c r="AB44" i="1" s="1"/>
  <c r="T56" i="1"/>
  <c r="AB56" i="1" s="1"/>
  <c r="T65" i="1"/>
  <c r="AB65" i="1" s="1"/>
  <c r="T73" i="1"/>
  <c r="AB73" i="1" s="1"/>
  <c r="T85" i="1"/>
  <c r="AB85" i="1" s="1"/>
  <c r="T81" i="1"/>
  <c r="AB81" i="1" s="1"/>
  <c r="T77" i="1"/>
  <c r="AB77" i="1" s="1"/>
  <c r="T43" i="1"/>
  <c r="AB43" i="1" s="1"/>
  <c r="T38" i="1"/>
  <c r="AB38" i="1" s="1"/>
  <c r="T55" i="1"/>
  <c r="AB55" i="1" s="1"/>
  <c r="T51" i="1"/>
  <c r="AB51" i="1" s="1"/>
  <c r="T63" i="1"/>
  <c r="AB63" i="1" s="1"/>
  <c r="T69" i="1"/>
  <c r="AB69" i="1" s="1"/>
  <c r="T64" i="1"/>
  <c r="AB64" i="1" s="1"/>
  <c r="T72" i="1"/>
  <c r="AB72" i="1" s="1"/>
  <c r="T84" i="1"/>
  <c r="AB84" i="1" s="1"/>
  <c r="T80" i="1"/>
  <c r="AB80" i="1" s="1"/>
  <c r="T76" i="1"/>
  <c r="AB76" i="1" s="1"/>
  <c r="T34" i="1"/>
  <c r="AB34" i="1" s="1"/>
  <c r="T42" i="1"/>
  <c r="AB42" i="1" s="1"/>
  <c r="T37" i="1"/>
  <c r="AB37" i="1" s="1"/>
  <c r="T54" i="1"/>
  <c r="AB54" i="1" s="1"/>
  <c r="T50" i="1"/>
  <c r="AB50" i="1" s="1"/>
  <c r="T62" i="1"/>
  <c r="AB62" i="1" s="1"/>
  <c r="T68" i="1"/>
  <c r="AB68" i="1" s="1"/>
  <c r="T71" i="1"/>
  <c r="AB71" i="1" s="1"/>
  <c r="T83" i="1"/>
  <c r="AB83" i="1" s="1"/>
  <c r="T79" i="1"/>
  <c r="AB79" i="1" s="1"/>
  <c r="T33" i="1"/>
  <c r="AB33" i="1" s="1"/>
  <c r="T40" i="1"/>
  <c r="AB40" i="1" s="1"/>
  <c r="T36" i="1"/>
  <c r="AB36" i="1" s="1"/>
  <c r="T53" i="1"/>
  <c r="AB53" i="1" s="1"/>
  <c r="T49" i="1"/>
  <c r="AB49" i="1" s="1"/>
  <c r="T45" i="1"/>
  <c r="AB45" i="1" s="1"/>
  <c r="T61" i="1"/>
  <c r="AB61" i="1" s="1"/>
  <c r="T74" i="1"/>
  <c r="AB74" i="1" s="1"/>
  <c r="T70" i="1"/>
  <c r="AB70" i="1" s="1"/>
  <c r="T82" i="1"/>
  <c r="AB82" i="1" s="1"/>
  <c r="T75" i="1"/>
  <c r="AB75" i="1" s="1"/>
</calcChain>
</file>

<file path=xl/sharedStrings.xml><?xml version="1.0" encoding="utf-8"?>
<sst xmlns="http://schemas.openxmlformats.org/spreadsheetml/2006/main" count="556" uniqueCount="295">
  <si>
    <t>Nome</t>
  </si>
  <si>
    <t>Sobrenome</t>
  </si>
  <si>
    <t>Número USP</t>
  </si>
  <si>
    <t>Questionário: Formulário Prática 2b (Real)</t>
  </si>
  <si>
    <t>Questionário: Formulário Prática 3 (Real)</t>
  </si>
  <si>
    <t>Questionário: Formulário Prática 5 (Real)</t>
  </si>
  <si>
    <t>Questionário: Questionário - Prática 1 (Real)</t>
  </si>
  <si>
    <t>Questionário: Questionário - Prática 2 (Real)</t>
  </si>
  <si>
    <t>Questionário: Questionário - Prática 4 (Real)</t>
  </si>
  <si>
    <t>Questionário: Formulário M1 - Características gerais, Fisiologia e Ecologia (Real)</t>
  </si>
  <si>
    <t>Questionário: Questionário 2 - Fisiologia Bacteriana (Real)</t>
  </si>
  <si>
    <t>Questionário: Formulário M2 - Micoses cutâneas e subcutâneas (Real)</t>
  </si>
  <si>
    <t>Questionário: Questionário 2b - Metabolismo bacteriano (Real)</t>
  </si>
  <si>
    <t>Questionário: Questionários de Genética bacteriana (Real)</t>
  </si>
  <si>
    <t>Questionário: Formulário M3 - Micoses sistêmicas (Real)</t>
  </si>
  <si>
    <t>Questionário: Formulário M4 - Antifúngicos e Identificação Polifásica (Real)</t>
  </si>
  <si>
    <t>Henrique</t>
  </si>
  <si>
    <t>Akira Iwasaki</t>
  </si>
  <si>
    <t>11391363</t>
  </si>
  <si>
    <t>-</t>
  </si>
  <si>
    <t>Marina</t>
  </si>
  <si>
    <t>Alvarenga Dannias</t>
  </si>
  <si>
    <t>11245817</t>
  </si>
  <si>
    <t>Heloisa</t>
  </si>
  <si>
    <t>Alvim Novaes Zanetti</t>
  </si>
  <si>
    <t>11352953</t>
  </si>
  <si>
    <t>Beatriz</t>
  </si>
  <si>
    <t>Amorim Demarchi</t>
  </si>
  <si>
    <t>9296981</t>
  </si>
  <si>
    <t>Isabela</t>
  </si>
  <si>
    <t>Andrade de Oliveira e Castro</t>
  </si>
  <si>
    <t>11323522</t>
  </si>
  <si>
    <t>Bianca</t>
  </si>
  <si>
    <t>Andrade Nicolau</t>
  </si>
  <si>
    <t>11245501</t>
  </si>
  <si>
    <t>Jessica</t>
  </si>
  <si>
    <t>Ayari Kamibayashi</t>
  </si>
  <si>
    <t>11245310</t>
  </si>
  <si>
    <t>Pedro</t>
  </si>
  <si>
    <t>Balbino Nogueira</t>
  </si>
  <si>
    <t>10347955</t>
  </si>
  <si>
    <t>Luana</t>
  </si>
  <si>
    <t>Baptista Tonholi</t>
  </si>
  <si>
    <t>10720979</t>
  </si>
  <si>
    <t>Luiza</t>
  </si>
  <si>
    <t>Barbosa Barros</t>
  </si>
  <si>
    <t>11283060</t>
  </si>
  <si>
    <t>Lucas</t>
  </si>
  <si>
    <t>Braga Soares Rodrigues</t>
  </si>
  <si>
    <t>11373904</t>
  </si>
  <si>
    <t>Gustavo</t>
  </si>
  <si>
    <t>Branzani Lino</t>
  </si>
  <si>
    <t>11245028</t>
  </si>
  <si>
    <t>Mayara</t>
  </si>
  <si>
    <t>Bruck</t>
  </si>
  <si>
    <t>11245394</t>
  </si>
  <si>
    <t>Alexandre</t>
  </si>
  <si>
    <t>Caetano Mendes Gomes</t>
  </si>
  <si>
    <t>11373870</t>
  </si>
  <si>
    <t>Juliana</t>
  </si>
  <si>
    <t>Caiana Ervilha</t>
  </si>
  <si>
    <t>11301243</t>
  </si>
  <si>
    <t>Edgar</t>
  </si>
  <si>
    <t>Caires Barros Junior</t>
  </si>
  <si>
    <t>11323481</t>
  </si>
  <si>
    <t>Costa Fonseca</t>
  </si>
  <si>
    <t>11283139</t>
  </si>
  <si>
    <t>Jennifer</t>
  </si>
  <si>
    <t>da Silva Paixao</t>
  </si>
  <si>
    <t>11245161</t>
  </si>
  <si>
    <t>Sarah</t>
  </si>
  <si>
    <t>de Araujo Sprengel</t>
  </si>
  <si>
    <t>11301285</t>
  </si>
  <si>
    <t>Michelle</t>
  </si>
  <si>
    <t>dos Santos Nobre</t>
  </si>
  <si>
    <t>11283226</t>
  </si>
  <si>
    <t>Leonardo</t>
  </si>
  <si>
    <t>Faria de Andrade</t>
  </si>
  <si>
    <t>11245219</t>
  </si>
  <si>
    <t>Guilherme</t>
  </si>
  <si>
    <t>Favato Alcantara</t>
  </si>
  <si>
    <t>11245306</t>
  </si>
  <si>
    <t>Vinicius</t>
  </si>
  <si>
    <t>Fernandes da Silva</t>
  </si>
  <si>
    <t>11373911</t>
  </si>
  <si>
    <t>Fernando de Souza Azevedo</t>
  </si>
  <si>
    <t>9370685</t>
  </si>
  <si>
    <t>Fernando Palma Silva</t>
  </si>
  <si>
    <t>11245647</t>
  </si>
  <si>
    <t>Ferreira de Moura</t>
  </si>
  <si>
    <t>11283143</t>
  </si>
  <si>
    <t>Mariana</t>
  </si>
  <si>
    <t>Ferreira Esteves</t>
  </si>
  <si>
    <t>11301264</t>
  </si>
  <si>
    <t>Gabrielli</t>
  </si>
  <si>
    <t>Fonseca de Oliveira</t>
  </si>
  <si>
    <t>11245481</t>
  </si>
  <si>
    <t>Camila</t>
  </si>
  <si>
    <t>Frederico Galvani</t>
  </si>
  <si>
    <t>11283164</t>
  </si>
  <si>
    <t>Gade Assuncao</t>
  </si>
  <si>
    <t>10803821</t>
  </si>
  <si>
    <t>Vitor</t>
  </si>
  <si>
    <t>Galvao Lopes</t>
  </si>
  <si>
    <t>11245863</t>
  </si>
  <si>
    <t>Larissa</t>
  </si>
  <si>
    <t>Goncalves de Araujo Reis</t>
  </si>
  <si>
    <t>11283056</t>
  </si>
  <si>
    <t>Rodrigo</t>
  </si>
  <si>
    <t>Goncalves Queijo</t>
  </si>
  <si>
    <t>11373859</t>
  </si>
  <si>
    <t>Raul</t>
  </si>
  <si>
    <t>Granja Adoglio</t>
  </si>
  <si>
    <t>11245755</t>
  </si>
  <si>
    <t>Giulia</t>
  </si>
  <si>
    <t>Guilherme Silva</t>
  </si>
  <si>
    <t>11245626</t>
  </si>
  <si>
    <t>Felippe</t>
  </si>
  <si>
    <t>Jose de Oliveira Gallo</t>
  </si>
  <si>
    <t>11245734</t>
  </si>
  <si>
    <t>Kevin</t>
  </si>
  <si>
    <t>Kenji Fugitani Sato</t>
  </si>
  <si>
    <t>11399802</t>
  </si>
  <si>
    <t>Victor</t>
  </si>
  <si>
    <t>Kenji Sakiyama</t>
  </si>
  <si>
    <t>11245060</t>
  </si>
  <si>
    <t>Gabriel</t>
  </si>
  <si>
    <t>Lacerda dos Santos</t>
  </si>
  <si>
    <t>11373925</t>
  </si>
  <si>
    <t>Lauzem Previato Guimarães</t>
  </si>
  <si>
    <t>7295228</t>
  </si>
  <si>
    <t>Julia</t>
  </si>
  <si>
    <t>Leme Cardenuto</t>
  </si>
  <si>
    <t>11245327</t>
  </si>
  <si>
    <t>Iara</t>
  </si>
  <si>
    <t>Lima Reis</t>
  </si>
  <si>
    <t>11245630</t>
  </si>
  <si>
    <t>Lopes de Sousa</t>
  </si>
  <si>
    <t>11245550</t>
  </si>
  <si>
    <t>Cibeli</t>
  </si>
  <si>
    <t>Lopes Gomes Cardoso</t>
  </si>
  <si>
    <t>11245032</t>
  </si>
  <si>
    <t>Daniel</t>
  </si>
  <si>
    <t>Magno da Silva</t>
  </si>
  <si>
    <t>11283101</t>
  </si>
  <si>
    <t>Manzella Senne</t>
  </si>
  <si>
    <t>10758432</t>
  </si>
  <si>
    <t>Maria Muneratti Amorim</t>
  </si>
  <si>
    <t>11245442</t>
  </si>
  <si>
    <t>Sara</t>
  </si>
  <si>
    <t>Mariano Franco</t>
  </si>
  <si>
    <t>11245911</t>
  </si>
  <si>
    <t>Izabela</t>
  </si>
  <si>
    <t>Martins Barrero</t>
  </si>
  <si>
    <t>8569764</t>
  </si>
  <si>
    <t>Júlia</t>
  </si>
  <si>
    <t>Missioneiro Pilotto</t>
  </si>
  <si>
    <t>11910660</t>
  </si>
  <si>
    <t>Giovana</t>
  </si>
  <si>
    <t>Molgado de Oliveira</t>
  </si>
  <si>
    <t>11245946</t>
  </si>
  <si>
    <t>Moraes Leitao</t>
  </si>
  <si>
    <t>11245074</t>
  </si>
  <si>
    <t>Ana Caroline</t>
  </si>
  <si>
    <t>Moreira Pinto</t>
  </si>
  <si>
    <t>11245585</t>
  </si>
  <si>
    <t>Lyen</t>
  </si>
  <si>
    <t>Nascimento dos Santos Mattos</t>
  </si>
  <si>
    <t>11323501</t>
  </si>
  <si>
    <t>breno</t>
  </si>
  <si>
    <t>nascimento silvério</t>
  </si>
  <si>
    <t>9328137</t>
  </si>
  <si>
    <t>Nori Zuntini</t>
  </si>
  <si>
    <t>10300678</t>
  </si>
  <si>
    <t>Outi Crupe</t>
  </si>
  <si>
    <t>11245891</t>
  </si>
  <si>
    <t>Ana</t>
  </si>
  <si>
    <t>Paula Beraldo Ribeiro</t>
  </si>
  <si>
    <t>11245251</t>
  </si>
  <si>
    <t>Pitta Rodrigues</t>
  </si>
  <si>
    <t>11245178</t>
  </si>
  <si>
    <t>Francisco</t>
  </si>
  <si>
    <t>Rafael Pereira da Silva</t>
  </si>
  <si>
    <t>10690389</t>
  </si>
  <si>
    <t>Reis Oliveira</t>
  </si>
  <si>
    <t>11283042</t>
  </si>
  <si>
    <t>Ribeiro da Silva</t>
  </si>
  <si>
    <t>10758690</t>
  </si>
  <si>
    <t>Karen</t>
  </si>
  <si>
    <t>Richarde dos Santos</t>
  </si>
  <si>
    <t>11245115</t>
  </si>
  <si>
    <t>Alana</t>
  </si>
  <si>
    <t>Rita Ferreira Sales</t>
  </si>
  <si>
    <t>11323495</t>
  </si>
  <si>
    <t>Paulo Roberto</t>
  </si>
  <si>
    <t>Rodrigues Coutinho</t>
  </si>
  <si>
    <t>11246029</t>
  </si>
  <si>
    <t>Tamirys</t>
  </si>
  <si>
    <t>Rodrigues Gomes Silva</t>
  </si>
  <si>
    <t>11301292</t>
  </si>
  <si>
    <t>Felipe</t>
  </si>
  <si>
    <t>Romano Seixo</t>
  </si>
  <si>
    <t>11283081</t>
  </si>
  <si>
    <t>Vicenzo</t>
  </si>
  <si>
    <t>San Felipe Couri</t>
  </si>
  <si>
    <t>11245672</t>
  </si>
  <si>
    <t>Karoline</t>
  </si>
  <si>
    <t>Santana Oliveira</t>
  </si>
  <si>
    <t>11245884</t>
  </si>
  <si>
    <t>Matheus</t>
  </si>
  <si>
    <t>Sereno Teixeira</t>
  </si>
  <si>
    <t>11373891</t>
  </si>
  <si>
    <t>Lira</t>
  </si>
  <si>
    <t>Siqueira Lagonegro</t>
  </si>
  <si>
    <t>11245776</t>
  </si>
  <si>
    <t>Sisnandes dos Santos</t>
  </si>
  <si>
    <t>11245797</t>
  </si>
  <si>
    <t>Milena</t>
  </si>
  <si>
    <t>Soares Torres</t>
  </si>
  <si>
    <t>11245456</t>
  </si>
  <si>
    <t>Igor</t>
  </si>
  <si>
    <t>Soares Vieira Rolim</t>
  </si>
  <si>
    <t>10828590</t>
  </si>
  <si>
    <t>Souza Macario</t>
  </si>
  <si>
    <t>11246008</t>
  </si>
  <si>
    <t>Stella</t>
  </si>
  <si>
    <t>Tagomori Lopes dos Santos</t>
  </si>
  <si>
    <t>11245564</t>
  </si>
  <si>
    <t>Gabriela</t>
  </si>
  <si>
    <t>Thomazotti Estevez Claro Roberto</t>
  </si>
  <si>
    <t>11245925</t>
  </si>
  <si>
    <t>Nathalia</t>
  </si>
  <si>
    <t>Tiemi Taguchi</t>
  </si>
  <si>
    <t>11245518</t>
  </si>
  <si>
    <t>Deborah</t>
  </si>
  <si>
    <t>Valeriano Campos</t>
  </si>
  <si>
    <t>11245950</t>
  </si>
  <si>
    <t>Yasmin</t>
  </si>
  <si>
    <t>Verhalen Amorim</t>
  </si>
  <si>
    <t>11373863</t>
  </si>
  <si>
    <t>Christine</t>
  </si>
  <si>
    <t>Vitoria Santana</t>
  </si>
  <si>
    <t>11245762</t>
  </si>
  <si>
    <t>William</t>
  </si>
  <si>
    <t>Wallace de Lima</t>
  </si>
  <si>
    <t>11316722</t>
  </si>
  <si>
    <t>Seminários</t>
  </si>
  <si>
    <t>6,5</t>
  </si>
  <si>
    <t>7,8</t>
  </si>
  <si>
    <t>9,8</t>
  </si>
  <si>
    <t>9,5</t>
  </si>
  <si>
    <t>8,5</t>
  </si>
  <si>
    <t>8,6</t>
  </si>
  <si>
    <t>9</t>
  </si>
  <si>
    <t>9,3</t>
  </si>
  <si>
    <t>7,3</t>
  </si>
  <si>
    <t>7</t>
  </si>
  <si>
    <t> Prova 1 Noturno</t>
  </si>
  <si>
    <t>Virologia</t>
  </si>
  <si>
    <t>Bacteriologia</t>
  </si>
  <si>
    <t>Prova P2</t>
  </si>
  <si>
    <t>Prova P3</t>
  </si>
  <si>
    <t>Média Questionário</t>
  </si>
  <si>
    <t>Nota Bacteriologia</t>
  </si>
  <si>
    <t>Micologia</t>
  </si>
  <si>
    <t>Prova P4</t>
  </si>
  <si>
    <t>Nota Micologia</t>
  </si>
  <si>
    <t>Observação</t>
  </si>
  <si>
    <t>3</t>
  </si>
  <si>
    <t>5,90</t>
  </si>
  <si>
    <t>7,83</t>
  </si>
  <si>
    <t>8,58</t>
  </si>
  <si>
    <t>6,75</t>
  </si>
  <si>
    <t>6,13</t>
  </si>
  <si>
    <t>8,00</t>
  </si>
  <si>
    <t>0</t>
  </si>
  <si>
    <t>10</t>
  </si>
  <si>
    <t>4,75</t>
  </si>
  <si>
    <t>Média Prova</t>
  </si>
  <si>
    <t>Diurno</t>
  </si>
  <si>
    <t>DESISTIU</t>
  </si>
  <si>
    <t>6</t>
  </si>
  <si>
    <t>5</t>
  </si>
  <si>
    <t>8</t>
  </si>
  <si>
    <t>2</t>
  </si>
  <si>
    <t>7,6</t>
  </si>
  <si>
    <t>7,2</t>
  </si>
  <si>
    <t>4,4</t>
  </si>
  <si>
    <t>8,4</t>
  </si>
  <si>
    <t>Questionário: Questionário da aula de Estrutura (Real)</t>
  </si>
  <si>
    <t>7,5</t>
  </si>
  <si>
    <t>Recuperação</t>
  </si>
  <si>
    <t>NOTA final</t>
  </si>
  <si>
    <t>BMM0160 Noturno e Diurno - Nota Final</t>
  </si>
  <si>
    <t>Diurno/reprovado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</si>
</sst>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2" fontId="1" fillId="4" borderId="0" xfId="0" applyNumberFormat="1" applyFont="1" applyFill="1" applyAlignment="1">
      <alignment horizontal="center"/>
    </xf>
    <xf numFmtId="49" fontId="0" fillId="5" borderId="0" xfId="0" applyNumberFormat="1" applyFill="1" applyAlignment="1">
      <alignment horizontal="center"/>
    </xf>
    <xf numFmtId="49" fontId="2" fillId="5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3" fillId="5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49" fontId="3" fillId="8" borderId="0" xfId="0" applyNumberFormat="1" applyFont="1" applyFill="1" applyAlignment="1">
      <alignment horizontal="center"/>
    </xf>
    <xf numFmtId="49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49" fontId="3" fillId="7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3" fillId="7" borderId="0" xfId="0" applyNumberFormat="1" applyFont="1" applyFill="1" applyAlignment="1">
      <alignment horizontal="center"/>
    </xf>
    <xf numFmtId="0" fontId="0" fillId="4" borderId="0" xfId="0" applyFill="1"/>
    <xf numFmtId="2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43F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5"/>
  <sheetViews>
    <sheetView tabSelected="1" topLeftCell="H1" zoomScaleNormal="100" workbookViewId="0">
      <selection activeCell="AC21" sqref="AC21"/>
    </sheetView>
  </sheetViews>
  <sheetFormatPr baseColWidth="10" defaultColWidth="8.83203125" defaultRowHeight="15" x14ac:dyDescent="0.2"/>
  <cols>
    <col min="1" max="1" width="12.6640625" style="2" customWidth="1"/>
    <col min="2" max="2" width="22.33203125" style="2" customWidth="1"/>
    <col min="3" max="3" width="8.83203125" style="2"/>
    <col min="4" max="4" width="13.1640625" style="32" customWidth="1"/>
    <col min="5" max="5" width="8.83203125" style="29"/>
    <col min="6" max="6" width="7.6640625" style="3" customWidth="1"/>
    <col min="7" max="7" width="6.33203125" style="3" customWidth="1"/>
    <col min="8" max="8" width="7.83203125" style="3" customWidth="1"/>
    <col min="9" max="9" width="7" style="3" customWidth="1"/>
    <col min="10" max="10" width="6.33203125" style="3" customWidth="1"/>
    <col min="11" max="11" width="7.5" style="3" customWidth="1"/>
    <col min="12" max="12" width="7.1640625" style="3" customWidth="1"/>
    <col min="13" max="13" width="6.5" style="3" customWidth="1"/>
    <col min="14" max="14" width="7.83203125" style="3" customWidth="1"/>
    <col min="15" max="15" width="11.6640625" style="4" customWidth="1"/>
    <col min="16" max="17" width="8.83203125" style="3"/>
    <col min="18" max="18" width="10" style="4" bestFit="1" customWidth="1"/>
    <col min="19" max="19" width="8.83203125" style="4"/>
    <col min="20" max="20" width="15.6640625" style="4" customWidth="1"/>
    <col min="21" max="21" width="7.83203125" style="5" customWidth="1"/>
    <col min="22" max="23" width="8.6640625" style="5" customWidth="1"/>
    <col min="24" max="24" width="10.5" style="5" customWidth="1"/>
    <col min="25" max="25" width="8.83203125" style="5"/>
    <col min="26" max="26" width="8.1640625" style="5" customWidth="1"/>
    <col min="27" max="27" width="11.83203125" style="5" customWidth="1"/>
    <col min="28" max="28" width="13.1640625" style="19" customWidth="1"/>
    <col min="29" max="29" width="17.6640625" style="2" customWidth="1"/>
    <col min="30" max="30" width="16.33203125" style="2" bestFit="1" customWidth="1"/>
  </cols>
  <sheetData>
    <row r="1" spans="1:30" ht="25" customHeight="1" x14ac:dyDescent="0.25">
      <c r="A1" s="33"/>
      <c r="B1" s="35" t="s">
        <v>293</v>
      </c>
    </row>
    <row r="2" spans="1:30" ht="21" customHeight="1" x14ac:dyDescent="0.2">
      <c r="D2" s="32" t="s">
        <v>258</v>
      </c>
      <c r="F2" s="4" t="s">
        <v>259</v>
      </c>
      <c r="U2" s="6" t="s">
        <v>264</v>
      </c>
    </row>
    <row r="3" spans="1:30" x14ac:dyDescent="0.2">
      <c r="A3" s="7" t="s">
        <v>0</v>
      </c>
      <c r="B3" s="7" t="s">
        <v>1</v>
      </c>
      <c r="C3" s="7" t="s">
        <v>2</v>
      </c>
      <c r="D3" s="32" t="s">
        <v>257</v>
      </c>
      <c r="E3" s="29" t="s">
        <v>289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12</v>
      </c>
      <c r="N3" s="3" t="s">
        <v>13</v>
      </c>
      <c r="O3" s="4" t="s">
        <v>262</v>
      </c>
      <c r="P3" s="4" t="s">
        <v>260</v>
      </c>
      <c r="Q3" s="4" t="s">
        <v>261</v>
      </c>
      <c r="R3" s="4" t="s">
        <v>278</v>
      </c>
      <c r="S3" s="4" t="s">
        <v>246</v>
      </c>
      <c r="T3" s="8" t="s">
        <v>263</v>
      </c>
      <c r="U3" s="9" t="s">
        <v>9</v>
      </c>
      <c r="V3" s="9" t="s">
        <v>11</v>
      </c>
      <c r="W3" s="9" t="s">
        <v>14</v>
      </c>
      <c r="X3" s="9" t="s">
        <v>15</v>
      </c>
      <c r="Y3" s="10" t="s">
        <v>262</v>
      </c>
      <c r="Z3" s="6" t="s">
        <v>265</v>
      </c>
      <c r="AA3" s="10" t="s">
        <v>266</v>
      </c>
      <c r="AB3" s="19" t="s">
        <v>292</v>
      </c>
      <c r="AC3" s="33" t="s">
        <v>267</v>
      </c>
    </row>
    <row r="4" spans="1:30" s="1" customFormat="1" x14ac:dyDescent="0.2">
      <c r="A4" s="11" t="s">
        <v>191</v>
      </c>
      <c r="B4" s="11" t="s">
        <v>192</v>
      </c>
      <c r="C4" s="11" t="s">
        <v>193</v>
      </c>
      <c r="D4" s="13" t="s">
        <v>285</v>
      </c>
      <c r="E4" s="28">
        <v>10</v>
      </c>
      <c r="F4" s="12">
        <v>6.67</v>
      </c>
      <c r="G4" s="12">
        <v>10</v>
      </c>
      <c r="H4" s="12">
        <v>0</v>
      </c>
      <c r="I4" s="12">
        <v>10</v>
      </c>
      <c r="J4" s="12">
        <v>10</v>
      </c>
      <c r="K4" s="12">
        <v>0</v>
      </c>
      <c r="L4" s="12">
        <v>10</v>
      </c>
      <c r="M4" s="12">
        <v>8.33</v>
      </c>
      <c r="N4" s="12">
        <v>0</v>
      </c>
      <c r="O4" s="13">
        <f t="shared" ref="O4:O35" si="0">AVERAGE(E4:N4)</f>
        <v>6.5</v>
      </c>
      <c r="P4" s="12">
        <v>9.07</v>
      </c>
      <c r="Q4" s="12">
        <v>7.3</v>
      </c>
      <c r="R4" s="13">
        <f>(P4+Q4)/2</f>
        <v>8.1850000000000005</v>
      </c>
      <c r="S4" s="13" t="s">
        <v>247</v>
      </c>
      <c r="T4" s="13">
        <f>((6*R4)+(2*O4)+(2*S4))/10</f>
        <v>7.5110000000000001</v>
      </c>
      <c r="U4" s="11" t="s">
        <v>253</v>
      </c>
      <c r="V4" s="11" t="s">
        <v>281</v>
      </c>
      <c r="W4" s="11" t="s">
        <v>282</v>
      </c>
      <c r="X4" s="11" t="s">
        <v>276</v>
      </c>
      <c r="Y4" s="14" t="s">
        <v>290</v>
      </c>
      <c r="Z4" s="15" t="s">
        <v>269</v>
      </c>
      <c r="AA4" s="11">
        <f>((8*Z4)+(2*Y4))/10</f>
        <v>6.2200000000000006</v>
      </c>
      <c r="AB4" s="13">
        <f t="shared" ref="AB4:AB9" si="1">((D4*3)+(T4*4)+(AA4*3))/10</f>
        <v>7.1503999999999994</v>
      </c>
      <c r="AC4" s="16" t="s">
        <v>279</v>
      </c>
      <c r="AD4" s="15"/>
    </row>
    <row r="5" spans="1:30" x14ac:dyDescent="0.2">
      <c r="A5" s="17" t="s">
        <v>56</v>
      </c>
      <c r="B5" s="17" t="s">
        <v>57</v>
      </c>
      <c r="C5" s="17" t="s">
        <v>58</v>
      </c>
      <c r="D5" s="32">
        <v>10</v>
      </c>
      <c r="E5" s="29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3.33</v>
      </c>
      <c r="M5" s="3">
        <v>8.89</v>
      </c>
      <c r="N5" s="3">
        <v>6.67</v>
      </c>
      <c r="O5" s="4">
        <f t="shared" si="0"/>
        <v>8.8889999999999993</v>
      </c>
      <c r="P5" s="3">
        <v>8.48</v>
      </c>
      <c r="Q5" s="3">
        <v>8.6300000000000008</v>
      </c>
      <c r="R5" s="4">
        <f>AVERAGE(P5:Q5,P5:Q5)</f>
        <v>8.5549999999999997</v>
      </c>
      <c r="S5" s="4">
        <v>7</v>
      </c>
      <c r="T5" s="4">
        <f t="shared" ref="T5:T31" si="2">((6*R5)+(2*O5)+(2*S5))/10</f>
        <v>8.3108000000000004</v>
      </c>
      <c r="U5" s="5">
        <v>10</v>
      </c>
      <c r="V5" s="5">
        <v>10</v>
      </c>
      <c r="W5" s="5">
        <v>10</v>
      </c>
      <c r="X5" s="5">
        <v>10</v>
      </c>
      <c r="Y5" s="18" t="s">
        <v>276</v>
      </c>
      <c r="Z5" s="5" t="s">
        <v>270</v>
      </c>
      <c r="AA5" s="9">
        <f t="shared" ref="AA5:AA68" si="3">((8*Z5)+(2*Y5))/10</f>
        <v>8.2639999999999993</v>
      </c>
      <c r="AB5" s="19">
        <f t="shared" si="1"/>
        <v>8.8035200000000007</v>
      </c>
    </row>
    <row r="6" spans="1:30" x14ac:dyDescent="0.2">
      <c r="A6" s="17" t="s">
        <v>176</v>
      </c>
      <c r="B6" s="17" t="s">
        <v>177</v>
      </c>
      <c r="C6" s="17" t="s">
        <v>178</v>
      </c>
      <c r="D6" s="32">
        <v>9.1999999999999993</v>
      </c>
      <c r="E6" s="29">
        <v>10</v>
      </c>
      <c r="F6" s="3">
        <v>6.67</v>
      </c>
      <c r="G6" s="3">
        <v>10</v>
      </c>
      <c r="H6" s="3">
        <v>10</v>
      </c>
      <c r="I6" s="3">
        <v>10</v>
      </c>
      <c r="J6" s="3">
        <v>6.67</v>
      </c>
      <c r="K6" s="3">
        <v>6.67</v>
      </c>
      <c r="L6" s="3">
        <v>10</v>
      </c>
      <c r="M6" s="3">
        <v>10</v>
      </c>
      <c r="N6" s="3">
        <v>10</v>
      </c>
      <c r="O6" s="4">
        <f t="shared" si="0"/>
        <v>9.0010000000000012</v>
      </c>
      <c r="P6" s="3">
        <v>8.9499999999999993</v>
      </c>
      <c r="Q6" s="3">
        <v>8.69</v>
      </c>
      <c r="R6" s="4">
        <f t="shared" ref="R6:R70" si="4">AVERAGE(P6:Q6,P6:Q6)</f>
        <v>8.82</v>
      </c>
      <c r="S6" s="4">
        <v>9.5</v>
      </c>
      <c r="T6" s="4">
        <f t="shared" si="2"/>
        <v>8.9922000000000004</v>
      </c>
      <c r="U6" s="5">
        <v>10</v>
      </c>
      <c r="V6" s="5">
        <v>10</v>
      </c>
      <c r="W6" s="5">
        <v>10</v>
      </c>
      <c r="X6" s="5">
        <v>10</v>
      </c>
      <c r="Y6" s="18" t="s">
        <v>276</v>
      </c>
      <c r="Z6" s="5" t="s">
        <v>271</v>
      </c>
      <c r="AA6" s="9">
        <f t="shared" si="3"/>
        <v>8.8640000000000008</v>
      </c>
      <c r="AB6" s="19">
        <f t="shared" si="1"/>
        <v>9.0160799999999988</v>
      </c>
    </row>
    <row r="7" spans="1:30" x14ac:dyDescent="0.2">
      <c r="A7" s="17" t="s">
        <v>163</v>
      </c>
      <c r="B7" s="17" t="s">
        <v>164</v>
      </c>
      <c r="C7" s="17" t="s">
        <v>165</v>
      </c>
      <c r="D7" s="32">
        <v>4</v>
      </c>
      <c r="E7" s="29">
        <v>10</v>
      </c>
      <c r="F7" s="3">
        <v>0</v>
      </c>
      <c r="G7" s="3">
        <v>10</v>
      </c>
      <c r="H7" s="3">
        <v>0</v>
      </c>
      <c r="I7" s="3">
        <v>0</v>
      </c>
      <c r="J7" s="3">
        <v>10</v>
      </c>
      <c r="K7" s="3">
        <v>3.33</v>
      </c>
      <c r="L7" s="3">
        <v>3.33</v>
      </c>
      <c r="M7" s="3">
        <v>0</v>
      </c>
      <c r="N7" s="3">
        <v>6.67</v>
      </c>
      <c r="O7" s="4">
        <f t="shared" si="0"/>
        <v>4.3330000000000002</v>
      </c>
      <c r="P7" s="3">
        <v>8.58</v>
      </c>
      <c r="Q7" s="3">
        <v>3.81</v>
      </c>
      <c r="R7" s="4">
        <f t="shared" si="4"/>
        <v>6.1949999999999994</v>
      </c>
      <c r="S7" s="4">
        <v>9.3000000000000007</v>
      </c>
      <c r="T7" s="4">
        <f t="shared" si="2"/>
        <v>6.4436000000000009</v>
      </c>
      <c r="U7" s="5">
        <v>7</v>
      </c>
      <c r="V7" s="5">
        <v>2</v>
      </c>
      <c r="W7" s="18" t="s">
        <v>275</v>
      </c>
      <c r="X7" s="5">
        <v>10</v>
      </c>
      <c r="Y7" s="18" t="s">
        <v>277</v>
      </c>
      <c r="Z7" s="5" t="s">
        <v>272</v>
      </c>
      <c r="AA7" s="9">
        <f t="shared" si="3"/>
        <v>6.35</v>
      </c>
      <c r="AB7" s="19">
        <f t="shared" si="1"/>
        <v>5.6824399999999997</v>
      </c>
    </row>
    <row r="8" spans="1:30" x14ac:dyDescent="0.2">
      <c r="A8" s="17" t="s">
        <v>26</v>
      </c>
      <c r="B8" s="17" t="s">
        <v>27</v>
      </c>
      <c r="C8" s="17" t="s">
        <v>28</v>
      </c>
      <c r="D8" s="32">
        <v>6.8</v>
      </c>
      <c r="E8" s="29">
        <v>0</v>
      </c>
      <c r="F8" s="3" t="s">
        <v>19</v>
      </c>
      <c r="G8" s="3" t="s">
        <v>19</v>
      </c>
      <c r="H8" s="3" t="s">
        <v>19</v>
      </c>
      <c r="I8" s="3" t="s">
        <v>19</v>
      </c>
      <c r="J8" s="3" t="s">
        <v>19</v>
      </c>
      <c r="K8" s="3" t="s">
        <v>19</v>
      </c>
      <c r="L8" s="3" t="s">
        <v>19</v>
      </c>
      <c r="M8" s="3" t="s">
        <v>19</v>
      </c>
      <c r="N8" s="3" t="s">
        <v>19</v>
      </c>
      <c r="O8" s="4">
        <f t="shared" si="0"/>
        <v>0</v>
      </c>
      <c r="P8" s="3">
        <v>6.55</v>
      </c>
      <c r="Q8" s="3">
        <v>6.42</v>
      </c>
      <c r="R8" s="4">
        <f t="shared" si="4"/>
        <v>6.4849999999999994</v>
      </c>
      <c r="S8" s="4">
        <v>9</v>
      </c>
      <c r="T8" s="4">
        <f t="shared" si="2"/>
        <v>5.6909999999999998</v>
      </c>
      <c r="U8" s="18" t="s">
        <v>275</v>
      </c>
      <c r="V8" s="18" t="s">
        <v>275</v>
      </c>
      <c r="W8" s="18" t="s">
        <v>275</v>
      </c>
      <c r="X8" s="18" t="s">
        <v>275</v>
      </c>
      <c r="Y8" s="18" t="s">
        <v>275</v>
      </c>
      <c r="Z8" s="5" t="s">
        <v>273</v>
      </c>
      <c r="AA8" s="9">
        <f t="shared" si="3"/>
        <v>4.9039999999999999</v>
      </c>
      <c r="AB8" s="19">
        <f t="shared" si="1"/>
        <v>5.7876000000000003</v>
      </c>
    </row>
    <row r="9" spans="1:30" x14ac:dyDescent="0.2">
      <c r="A9" s="17" t="s">
        <v>26</v>
      </c>
      <c r="B9" s="17" t="s">
        <v>137</v>
      </c>
      <c r="C9" s="17" t="s">
        <v>138</v>
      </c>
      <c r="D9" s="32">
        <v>8.8000000000000007</v>
      </c>
      <c r="E9" s="29">
        <v>6.67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6.67</v>
      </c>
      <c r="L9" s="3">
        <v>10</v>
      </c>
      <c r="M9" s="3">
        <v>10</v>
      </c>
      <c r="N9" s="3">
        <v>8.33</v>
      </c>
      <c r="O9" s="4">
        <f t="shared" si="0"/>
        <v>9.1669999999999998</v>
      </c>
      <c r="P9" s="3">
        <v>8.24</v>
      </c>
      <c r="Q9" s="3">
        <v>6.92</v>
      </c>
      <c r="R9" s="4">
        <f t="shared" si="4"/>
        <v>7.58</v>
      </c>
      <c r="S9" s="4">
        <v>9.3000000000000007</v>
      </c>
      <c r="T9" s="4">
        <f t="shared" si="2"/>
        <v>8.2414000000000023</v>
      </c>
      <c r="U9" s="18" t="s">
        <v>268</v>
      </c>
      <c r="V9" s="5">
        <v>10</v>
      </c>
      <c r="W9" s="5">
        <v>10</v>
      </c>
      <c r="X9" s="5">
        <v>10</v>
      </c>
      <c r="Y9" s="5">
        <v>8.25</v>
      </c>
      <c r="Z9" s="5" t="s">
        <v>274</v>
      </c>
      <c r="AA9" s="9">
        <f t="shared" si="3"/>
        <v>8.0500000000000007</v>
      </c>
      <c r="AB9" s="19">
        <f t="shared" si="1"/>
        <v>8.3515600000000028</v>
      </c>
    </row>
    <row r="10" spans="1:30" s="25" customFormat="1" x14ac:dyDescent="0.2">
      <c r="A10" s="22" t="s">
        <v>26</v>
      </c>
      <c r="B10" s="22" t="s">
        <v>186</v>
      </c>
      <c r="C10" s="22" t="s">
        <v>187</v>
      </c>
      <c r="D10" s="20" t="s">
        <v>19</v>
      </c>
      <c r="E10" s="30" t="s">
        <v>19</v>
      </c>
      <c r="F10" s="23" t="s">
        <v>19</v>
      </c>
      <c r="G10" s="23" t="s">
        <v>19</v>
      </c>
      <c r="H10" s="23" t="s">
        <v>19</v>
      </c>
      <c r="I10" s="23" t="s">
        <v>19</v>
      </c>
      <c r="J10" s="23" t="s">
        <v>19</v>
      </c>
      <c r="K10" s="23" t="s">
        <v>19</v>
      </c>
      <c r="L10" s="23" t="s">
        <v>19</v>
      </c>
      <c r="M10" s="23" t="s">
        <v>19</v>
      </c>
      <c r="N10" s="23" t="s">
        <v>19</v>
      </c>
      <c r="O10" s="20" t="e">
        <f t="shared" si="0"/>
        <v>#DIV/0!</v>
      </c>
      <c r="P10" s="23" t="s">
        <v>19</v>
      </c>
      <c r="Q10" s="23" t="s">
        <v>19</v>
      </c>
      <c r="R10" s="20"/>
      <c r="S10" s="20" t="s">
        <v>19</v>
      </c>
      <c r="T10" s="20" t="e">
        <f t="shared" si="2"/>
        <v>#DIV/0!</v>
      </c>
      <c r="U10" s="22" t="s">
        <v>19</v>
      </c>
      <c r="V10" s="22" t="s">
        <v>19</v>
      </c>
      <c r="W10" s="22" t="s">
        <v>19</v>
      </c>
      <c r="X10" s="22" t="s">
        <v>19</v>
      </c>
      <c r="Y10" s="22"/>
      <c r="Z10" s="24"/>
      <c r="AA10" s="22">
        <f t="shared" si="3"/>
        <v>0</v>
      </c>
      <c r="AB10" s="20"/>
      <c r="AC10" s="24" t="s">
        <v>280</v>
      </c>
    </row>
    <row r="11" spans="1:30" x14ac:dyDescent="0.2">
      <c r="A11" s="17" t="s">
        <v>32</v>
      </c>
      <c r="B11" s="17" t="s">
        <v>33</v>
      </c>
      <c r="C11" s="17" t="s">
        <v>34</v>
      </c>
      <c r="D11" s="32">
        <v>8</v>
      </c>
      <c r="E11" s="29">
        <v>0</v>
      </c>
      <c r="F11" s="3">
        <v>6.67</v>
      </c>
      <c r="G11" s="3">
        <v>10</v>
      </c>
      <c r="H11" s="3">
        <v>0</v>
      </c>
      <c r="I11" s="3">
        <v>0</v>
      </c>
      <c r="J11" s="3">
        <v>0</v>
      </c>
      <c r="K11" s="3">
        <v>10</v>
      </c>
      <c r="L11" s="3">
        <v>6.67</v>
      </c>
      <c r="M11" s="3">
        <v>6.67</v>
      </c>
      <c r="N11" s="3">
        <v>8.33</v>
      </c>
      <c r="O11" s="4">
        <f t="shared" si="0"/>
        <v>4.8340000000000005</v>
      </c>
      <c r="P11" s="3">
        <v>7.95</v>
      </c>
      <c r="Q11" s="3">
        <v>8.56</v>
      </c>
      <c r="R11" s="4">
        <f t="shared" si="4"/>
        <v>8.2550000000000008</v>
      </c>
      <c r="S11" s="4">
        <v>9.3000000000000007</v>
      </c>
      <c r="T11" s="4">
        <f t="shared" si="2"/>
        <v>7.7797999999999998</v>
      </c>
      <c r="U11" s="9" t="s">
        <v>19</v>
      </c>
      <c r="V11" s="9" t="s">
        <v>19</v>
      </c>
      <c r="W11" s="9" t="s">
        <v>19</v>
      </c>
      <c r="X11" s="5">
        <v>3</v>
      </c>
      <c r="Y11" s="5">
        <v>0.75</v>
      </c>
      <c r="Z11" s="5">
        <v>7.42</v>
      </c>
      <c r="AA11" s="9">
        <f t="shared" si="3"/>
        <v>6.0860000000000003</v>
      </c>
      <c r="AB11" s="19">
        <f>((D11*3)+(T11*4)+(AA11*3))/10</f>
        <v>7.33772</v>
      </c>
    </row>
    <row r="12" spans="1:30" s="1" customFormat="1" x14ac:dyDescent="0.2">
      <c r="A12" s="11" t="s">
        <v>32</v>
      </c>
      <c r="B12" s="11" t="s">
        <v>65</v>
      </c>
      <c r="C12" s="11" t="s">
        <v>66</v>
      </c>
      <c r="D12" s="13" t="s">
        <v>283</v>
      </c>
      <c r="E12" s="28">
        <v>10</v>
      </c>
      <c r="F12" s="12">
        <v>10</v>
      </c>
      <c r="G12" s="12">
        <v>10</v>
      </c>
      <c r="H12" s="12">
        <v>10</v>
      </c>
      <c r="I12" s="12">
        <v>10</v>
      </c>
      <c r="J12" s="12">
        <v>10</v>
      </c>
      <c r="K12" s="12">
        <v>6.67</v>
      </c>
      <c r="L12" s="12">
        <v>6.67</v>
      </c>
      <c r="M12" s="12">
        <v>10</v>
      </c>
      <c r="N12" s="12">
        <v>0</v>
      </c>
      <c r="O12" s="13">
        <f t="shared" si="0"/>
        <v>8.3339999999999996</v>
      </c>
      <c r="P12" s="12">
        <v>7.28</v>
      </c>
      <c r="Q12" s="12">
        <v>5.98</v>
      </c>
      <c r="R12" s="13">
        <f t="shared" si="4"/>
        <v>6.6300000000000008</v>
      </c>
      <c r="S12" s="13" t="s">
        <v>247</v>
      </c>
      <c r="T12" s="13">
        <f t="shared" si="2"/>
        <v>6.9448000000000008</v>
      </c>
      <c r="U12" s="11" t="s">
        <v>281</v>
      </c>
      <c r="V12" s="11" t="s">
        <v>276</v>
      </c>
      <c r="W12" s="11" t="s">
        <v>283</v>
      </c>
      <c r="X12" s="11" t="s">
        <v>276</v>
      </c>
      <c r="Y12" s="14" t="s">
        <v>251</v>
      </c>
      <c r="Z12" s="15">
        <v>7.02</v>
      </c>
      <c r="AA12" s="11">
        <f t="shared" si="3"/>
        <v>7.3159999999999998</v>
      </c>
      <c r="AB12" s="13">
        <f>((D12*3)+(T12*4)+(AA12*3))/10</f>
        <v>7.3727200000000011</v>
      </c>
      <c r="AC12" s="16" t="s">
        <v>279</v>
      </c>
      <c r="AD12" s="15"/>
    </row>
    <row r="13" spans="1:30" x14ac:dyDescent="0.2">
      <c r="A13" s="17" t="s">
        <v>32</v>
      </c>
      <c r="B13" s="17" t="s">
        <v>161</v>
      </c>
      <c r="C13" s="17" t="s">
        <v>162</v>
      </c>
      <c r="D13" s="32">
        <v>8.4</v>
      </c>
      <c r="E13" s="3">
        <v>6.67</v>
      </c>
      <c r="F13" s="3">
        <v>10</v>
      </c>
      <c r="G13" s="3">
        <v>6.67</v>
      </c>
      <c r="H13" s="3">
        <v>0</v>
      </c>
      <c r="I13" s="3">
        <v>10</v>
      </c>
      <c r="J13" s="3">
        <v>6.67</v>
      </c>
      <c r="K13" s="3">
        <v>10</v>
      </c>
      <c r="L13" s="3">
        <v>3.33</v>
      </c>
      <c r="M13" s="3">
        <v>6.67</v>
      </c>
      <c r="N13" s="3">
        <v>10</v>
      </c>
      <c r="O13" s="4">
        <f t="shared" si="0"/>
        <v>7.0010000000000003</v>
      </c>
      <c r="P13" s="3">
        <v>8.1300000000000008</v>
      </c>
      <c r="Q13" s="3">
        <v>6.7</v>
      </c>
      <c r="R13" s="4">
        <f t="shared" si="4"/>
        <v>7.415</v>
      </c>
      <c r="S13" s="4">
        <v>9.5</v>
      </c>
      <c r="T13" s="4">
        <f t="shared" si="2"/>
        <v>7.7492000000000001</v>
      </c>
      <c r="U13" s="5">
        <v>10</v>
      </c>
      <c r="V13" s="5">
        <v>10</v>
      </c>
      <c r="W13" s="18" t="s">
        <v>275</v>
      </c>
      <c r="X13" s="5">
        <v>10</v>
      </c>
      <c r="Y13" s="5">
        <v>7.5</v>
      </c>
      <c r="Z13" s="5">
        <v>8.48</v>
      </c>
      <c r="AA13" s="9">
        <f t="shared" si="3"/>
        <v>8.2840000000000007</v>
      </c>
      <c r="AB13" s="19">
        <f>((D13*3)+(T13*4)+(AA13*3))/10</f>
        <v>8.1048799999999996</v>
      </c>
    </row>
    <row r="14" spans="1:30" x14ac:dyDescent="0.2">
      <c r="A14" s="17" t="s">
        <v>169</v>
      </c>
      <c r="B14" s="17" t="s">
        <v>170</v>
      </c>
      <c r="C14" s="17" t="s">
        <v>171</v>
      </c>
      <c r="D14" s="32">
        <v>8</v>
      </c>
      <c r="E14" s="29">
        <v>0</v>
      </c>
      <c r="F14" s="3">
        <v>10</v>
      </c>
      <c r="G14" s="3">
        <v>10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4">
        <f t="shared" si="0"/>
        <v>3</v>
      </c>
      <c r="P14" s="3">
        <v>9.52</v>
      </c>
      <c r="Q14" s="3">
        <v>6.2</v>
      </c>
      <c r="R14" s="4">
        <f t="shared" si="4"/>
        <v>7.8599999999999994</v>
      </c>
      <c r="S14" s="4" t="s">
        <v>247</v>
      </c>
      <c r="T14" s="4">
        <f t="shared" si="2"/>
        <v>6.6159999999999997</v>
      </c>
      <c r="U14" s="5">
        <v>5</v>
      </c>
      <c r="V14" s="5">
        <v>10</v>
      </c>
      <c r="W14" s="5">
        <v>2</v>
      </c>
      <c r="X14" s="5">
        <v>8</v>
      </c>
      <c r="Y14" s="5">
        <f>AVERAGE(U14:X14,U14:X14)</f>
        <v>6.25</v>
      </c>
      <c r="Z14" s="5">
        <v>6.57</v>
      </c>
      <c r="AA14" s="9">
        <f t="shared" si="3"/>
        <v>6.5060000000000002</v>
      </c>
      <c r="AB14" s="19">
        <f>((D14*3)+(T14*4)+(AA14*3))/10</f>
        <v>6.9981999999999998</v>
      </c>
    </row>
    <row r="15" spans="1:30" x14ac:dyDescent="0.2">
      <c r="A15" s="17" t="s">
        <v>97</v>
      </c>
      <c r="B15" s="17" t="s">
        <v>98</v>
      </c>
      <c r="C15" s="17" t="s">
        <v>99</v>
      </c>
      <c r="D15" s="32">
        <v>7.6</v>
      </c>
      <c r="E15" s="3">
        <v>5.83</v>
      </c>
      <c r="F15" s="3">
        <v>0</v>
      </c>
      <c r="G15" s="3">
        <v>0</v>
      </c>
      <c r="H15" s="3">
        <v>3.33</v>
      </c>
      <c r="I15" s="3">
        <v>3.33</v>
      </c>
      <c r="J15" s="3">
        <v>6.67</v>
      </c>
      <c r="K15" s="3">
        <v>0</v>
      </c>
      <c r="L15" s="3">
        <v>2.2200000000000002</v>
      </c>
      <c r="M15" s="3">
        <v>6.67</v>
      </c>
      <c r="N15" s="3">
        <v>10</v>
      </c>
      <c r="O15" s="4">
        <f t="shared" si="0"/>
        <v>3.8049999999999997</v>
      </c>
      <c r="P15" s="3">
        <v>7.12</v>
      </c>
      <c r="Q15" s="3">
        <v>6.55</v>
      </c>
      <c r="R15" s="4">
        <f t="shared" si="4"/>
        <v>6.835</v>
      </c>
      <c r="S15" s="4">
        <v>7.8</v>
      </c>
      <c r="T15" s="4">
        <f t="shared" si="2"/>
        <v>6.4219999999999997</v>
      </c>
      <c r="U15" s="18" t="s">
        <v>275</v>
      </c>
      <c r="V15" s="18" t="s">
        <v>275</v>
      </c>
      <c r="W15" s="18" t="s">
        <v>275</v>
      </c>
      <c r="X15" s="5">
        <v>4</v>
      </c>
      <c r="Y15" s="5">
        <v>1</v>
      </c>
      <c r="Z15" s="5">
        <v>5.42</v>
      </c>
      <c r="AA15" s="9">
        <f t="shared" si="3"/>
        <v>4.5359999999999996</v>
      </c>
      <c r="AB15" s="19">
        <f>((D15*3)+(T15*4)+(AA15*3))/10</f>
        <v>6.2096</v>
      </c>
    </row>
    <row r="16" spans="1:30" s="25" customFormat="1" x14ac:dyDescent="0.2">
      <c r="A16" s="22" t="s">
        <v>97</v>
      </c>
      <c r="B16" s="22" t="s">
        <v>129</v>
      </c>
      <c r="C16" s="22" t="s">
        <v>130</v>
      </c>
      <c r="D16" s="20" t="s">
        <v>19</v>
      </c>
      <c r="E16" s="30" t="s">
        <v>19</v>
      </c>
      <c r="F16" s="23" t="s">
        <v>19</v>
      </c>
      <c r="G16" s="23" t="s">
        <v>19</v>
      </c>
      <c r="H16" s="23" t="s">
        <v>19</v>
      </c>
      <c r="I16" s="23" t="s">
        <v>19</v>
      </c>
      <c r="J16" s="23" t="s">
        <v>19</v>
      </c>
      <c r="K16" s="23" t="s">
        <v>19</v>
      </c>
      <c r="L16" s="23" t="s">
        <v>19</v>
      </c>
      <c r="M16" s="23" t="s">
        <v>19</v>
      </c>
      <c r="N16" s="23" t="s">
        <v>19</v>
      </c>
      <c r="O16" s="20" t="e">
        <f t="shared" si="0"/>
        <v>#DIV/0!</v>
      </c>
      <c r="P16" s="23" t="s">
        <v>19</v>
      </c>
      <c r="Q16" s="23" t="s">
        <v>19</v>
      </c>
      <c r="R16" s="20"/>
      <c r="S16" s="20" t="s">
        <v>19</v>
      </c>
      <c r="T16" s="20" t="e">
        <f t="shared" si="2"/>
        <v>#DIV/0!</v>
      </c>
      <c r="U16" s="22" t="s">
        <v>19</v>
      </c>
      <c r="V16" s="22" t="s">
        <v>19</v>
      </c>
      <c r="W16" s="22" t="s">
        <v>19</v>
      </c>
      <c r="X16" s="22" t="s">
        <v>19</v>
      </c>
      <c r="Y16" s="22" t="s">
        <v>19</v>
      </c>
      <c r="Z16" s="24"/>
      <c r="AA16" s="26" t="s">
        <v>275</v>
      </c>
      <c r="AB16" s="20"/>
      <c r="AC16" s="24" t="s">
        <v>280</v>
      </c>
      <c r="AD16" s="24"/>
    </row>
    <row r="17" spans="1:30" x14ac:dyDescent="0.2">
      <c r="A17" s="17" t="s">
        <v>240</v>
      </c>
      <c r="B17" s="17" t="s">
        <v>241</v>
      </c>
      <c r="C17" s="17" t="s">
        <v>242</v>
      </c>
      <c r="D17" s="32">
        <v>8</v>
      </c>
      <c r="E17" s="3">
        <v>5.83</v>
      </c>
      <c r="F17" s="3">
        <v>6.67</v>
      </c>
      <c r="G17" s="3">
        <v>6.67</v>
      </c>
      <c r="H17" s="3">
        <v>6.67</v>
      </c>
      <c r="I17" s="3">
        <v>6.67</v>
      </c>
      <c r="J17" s="3">
        <v>6.67</v>
      </c>
      <c r="K17" s="3">
        <v>6.67</v>
      </c>
      <c r="L17" s="3">
        <v>8.89</v>
      </c>
      <c r="M17" s="3">
        <v>8.33</v>
      </c>
      <c r="N17" s="3">
        <v>8.33</v>
      </c>
      <c r="O17" s="4">
        <f t="shared" si="0"/>
        <v>7.1400000000000006</v>
      </c>
      <c r="P17" s="3">
        <v>8.1</v>
      </c>
      <c r="Q17" s="3">
        <v>8.8800000000000008</v>
      </c>
      <c r="R17" s="4">
        <f t="shared" si="4"/>
        <v>8.49</v>
      </c>
      <c r="S17" s="4" t="s">
        <v>254</v>
      </c>
      <c r="T17" s="4">
        <f t="shared" si="2"/>
        <v>8.3819999999999997</v>
      </c>
      <c r="U17" s="9" t="s">
        <v>19</v>
      </c>
      <c r="V17" s="5">
        <v>4</v>
      </c>
      <c r="W17" s="5">
        <v>5</v>
      </c>
      <c r="X17" s="5">
        <v>10</v>
      </c>
      <c r="Y17" s="5">
        <v>4.75</v>
      </c>
      <c r="Z17" s="5">
        <v>7.25</v>
      </c>
      <c r="AA17" s="9">
        <f t="shared" si="3"/>
        <v>6.75</v>
      </c>
      <c r="AB17" s="19">
        <f t="shared" ref="AB17:AB23" si="5">((D17*3)+(T17*4)+(AA17*3))/10</f>
        <v>7.7777999999999992</v>
      </c>
    </row>
    <row r="18" spans="1:30" x14ac:dyDescent="0.2">
      <c r="A18" s="17" t="s">
        <v>139</v>
      </c>
      <c r="B18" s="17" t="s">
        <v>140</v>
      </c>
      <c r="C18" s="17" t="s">
        <v>141</v>
      </c>
      <c r="D18" s="32">
        <v>8.8000000000000007</v>
      </c>
      <c r="E18" s="3">
        <v>8.33</v>
      </c>
      <c r="F18" s="3">
        <v>6.67</v>
      </c>
      <c r="G18" s="3">
        <v>10</v>
      </c>
      <c r="H18" s="3">
        <v>6.67</v>
      </c>
      <c r="I18" s="3">
        <v>3.33</v>
      </c>
      <c r="J18" s="3">
        <v>10</v>
      </c>
      <c r="K18" s="3">
        <v>6.67</v>
      </c>
      <c r="L18" s="3">
        <v>6.67</v>
      </c>
      <c r="M18" s="3">
        <v>10</v>
      </c>
      <c r="N18" s="3">
        <v>10</v>
      </c>
      <c r="O18" s="4">
        <f t="shared" si="0"/>
        <v>7.8340000000000005</v>
      </c>
      <c r="P18" s="3">
        <v>8.17</v>
      </c>
      <c r="Q18" s="3">
        <v>8.2799999999999994</v>
      </c>
      <c r="R18" s="4">
        <f t="shared" si="4"/>
        <v>8.2249999999999996</v>
      </c>
      <c r="S18" s="4" t="s">
        <v>249</v>
      </c>
      <c r="T18" s="4">
        <f t="shared" si="2"/>
        <v>8.4618000000000002</v>
      </c>
      <c r="U18" s="5">
        <v>10</v>
      </c>
      <c r="V18" s="18" t="s">
        <v>276</v>
      </c>
      <c r="W18" s="5">
        <v>10</v>
      </c>
      <c r="X18" s="5">
        <v>5</v>
      </c>
      <c r="Y18" s="5">
        <v>6.25</v>
      </c>
      <c r="Z18" s="5">
        <v>7.52</v>
      </c>
      <c r="AA18" s="9">
        <f t="shared" si="3"/>
        <v>7.266</v>
      </c>
      <c r="AB18" s="19">
        <f t="shared" si="5"/>
        <v>8.2045200000000005</v>
      </c>
    </row>
    <row r="19" spans="1:30" x14ac:dyDescent="0.2">
      <c r="A19" s="17" t="s">
        <v>142</v>
      </c>
      <c r="B19" s="17" t="s">
        <v>143</v>
      </c>
      <c r="C19" s="17" t="s">
        <v>144</v>
      </c>
      <c r="D19" s="32">
        <v>10</v>
      </c>
      <c r="E19" s="3">
        <v>6.67</v>
      </c>
      <c r="F19" s="3">
        <v>10</v>
      </c>
      <c r="G19" s="3">
        <v>6.67</v>
      </c>
      <c r="H19" s="3">
        <v>3.33</v>
      </c>
      <c r="I19" s="3">
        <v>10</v>
      </c>
      <c r="J19" s="3">
        <v>10</v>
      </c>
      <c r="K19" s="3">
        <v>3.33</v>
      </c>
      <c r="L19" s="3">
        <v>10</v>
      </c>
      <c r="M19" s="3">
        <v>10</v>
      </c>
      <c r="N19" s="3">
        <v>8.33</v>
      </c>
      <c r="O19" s="4">
        <f t="shared" si="0"/>
        <v>7.8330000000000002</v>
      </c>
      <c r="P19" s="3">
        <v>9.07</v>
      </c>
      <c r="Q19" s="3">
        <v>7.63</v>
      </c>
      <c r="R19" s="4">
        <f t="shared" si="4"/>
        <v>8.35</v>
      </c>
      <c r="S19" s="4" t="s">
        <v>256</v>
      </c>
      <c r="T19" s="4">
        <f t="shared" si="2"/>
        <v>7.9765999999999995</v>
      </c>
      <c r="U19" s="5">
        <v>10</v>
      </c>
      <c r="V19" s="5">
        <v>4</v>
      </c>
      <c r="W19" s="5">
        <v>10</v>
      </c>
      <c r="X19" s="5">
        <v>10</v>
      </c>
      <c r="Y19" s="5">
        <v>8.5</v>
      </c>
      <c r="Z19" s="5">
        <v>7.75</v>
      </c>
      <c r="AA19" s="9">
        <f t="shared" si="3"/>
        <v>7.9</v>
      </c>
      <c r="AB19" s="19">
        <f t="shared" si="5"/>
        <v>8.5606400000000011</v>
      </c>
    </row>
    <row r="20" spans="1:30" x14ac:dyDescent="0.2">
      <c r="A20" s="17" t="s">
        <v>234</v>
      </c>
      <c r="B20" s="17" t="s">
        <v>235</v>
      </c>
      <c r="C20" s="17" t="s">
        <v>236</v>
      </c>
      <c r="D20" s="32">
        <v>8</v>
      </c>
      <c r="E20" s="3">
        <v>3.33</v>
      </c>
      <c r="F20" s="3">
        <v>3.33</v>
      </c>
      <c r="G20" s="3">
        <v>0</v>
      </c>
      <c r="H20" s="3">
        <v>0</v>
      </c>
      <c r="I20" s="3">
        <v>6.67</v>
      </c>
      <c r="J20" s="3">
        <v>10</v>
      </c>
      <c r="K20" s="3">
        <v>0</v>
      </c>
      <c r="L20" s="3">
        <v>5.56</v>
      </c>
      <c r="M20" s="3">
        <v>10</v>
      </c>
      <c r="N20" s="3">
        <v>0</v>
      </c>
      <c r="O20" s="4">
        <f t="shared" si="0"/>
        <v>3.8890000000000002</v>
      </c>
      <c r="P20" s="3">
        <v>6.41</v>
      </c>
      <c r="Q20" s="3">
        <v>4.17</v>
      </c>
      <c r="R20" s="4">
        <f t="shared" si="4"/>
        <v>5.2900000000000009</v>
      </c>
      <c r="S20" s="4" t="s">
        <v>254</v>
      </c>
      <c r="T20" s="4">
        <f t="shared" si="2"/>
        <v>5.8118000000000007</v>
      </c>
      <c r="U20" s="5">
        <v>5</v>
      </c>
      <c r="V20" s="18" t="s">
        <v>275</v>
      </c>
      <c r="W20" s="18" t="s">
        <v>275</v>
      </c>
      <c r="X20" s="5">
        <v>3</v>
      </c>
      <c r="Y20" s="5">
        <v>2</v>
      </c>
      <c r="Z20" s="5">
        <v>4.32</v>
      </c>
      <c r="AA20" s="9">
        <f t="shared" si="3"/>
        <v>3.8560000000000003</v>
      </c>
      <c r="AB20" s="19">
        <f t="shared" si="5"/>
        <v>5.8815200000000001</v>
      </c>
    </row>
    <row r="21" spans="1:30" s="1" customFormat="1" x14ac:dyDescent="0.2">
      <c r="A21" s="11" t="s">
        <v>62</v>
      </c>
      <c r="B21" s="11" t="s">
        <v>63</v>
      </c>
      <c r="C21" s="11" t="s">
        <v>64</v>
      </c>
      <c r="D21" s="13" t="s">
        <v>287</v>
      </c>
      <c r="E21" s="28">
        <v>0</v>
      </c>
      <c r="F21" s="12" t="s">
        <v>19</v>
      </c>
      <c r="G21" s="12" t="s">
        <v>19</v>
      </c>
      <c r="H21" s="12" t="s">
        <v>19</v>
      </c>
      <c r="I21" s="12" t="s">
        <v>19</v>
      </c>
      <c r="J21" s="12" t="s">
        <v>19</v>
      </c>
      <c r="K21" s="12" t="s">
        <v>19</v>
      </c>
      <c r="L21" s="12" t="s">
        <v>19</v>
      </c>
      <c r="M21" s="12" t="s">
        <v>19</v>
      </c>
      <c r="N21" s="12" t="s">
        <v>19</v>
      </c>
      <c r="O21" s="13">
        <f t="shared" si="0"/>
        <v>0</v>
      </c>
      <c r="P21" s="12">
        <v>5.27</v>
      </c>
      <c r="Q21" s="12">
        <v>0</v>
      </c>
      <c r="R21" s="13">
        <f t="shared" si="4"/>
        <v>2.6349999999999998</v>
      </c>
      <c r="S21" s="13">
        <v>0</v>
      </c>
      <c r="T21" s="13">
        <f t="shared" si="2"/>
        <v>1.581</v>
      </c>
      <c r="U21" s="14" t="s">
        <v>275</v>
      </c>
      <c r="V21" s="14" t="s">
        <v>275</v>
      </c>
      <c r="W21" s="14" t="s">
        <v>275</v>
      </c>
      <c r="X21" s="14" t="s">
        <v>275</v>
      </c>
      <c r="Y21" s="14" t="s">
        <v>275</v>
      </c>
      <c r="Z21" s="15">
        <v>0</v>
      </c>
      <c r="AA21" s="11">
        <f>((8*Z21)+(2*Y21))/10</f>
        <v>0</v>
      </c>
      <c r="AB21" s="36">
        <f t="shared" si="5"/>
        <v>1.9524000000000001</v>
      </c>
      <c r="AC21" s="16" t="s">
        <v>294</v>
      </c>
      <c r="AD21" s="34"/>
    </row>
    <row r="22" spans="1:30" x14ac:dyDescent="0.2">
      <c r="A22" s="17" t="s">
        <v>200</v>
      </c>
      <c r="B22" s="17" t="s">
        <v>201</v>
      </c>
      <c r="C22" s="17" t="s">
        <v>202</v>
      </c>
      <c r="D22" s="32">
        <v>7.6</v>
      </c>
      <c r="E22" s="29">
        <v>10</v>
      </c>
      <c r="F22" s="3">
        <v>6.67</v>
      </c>
      <c r="G22" s="3">
        <v>10</v>
      </c>
      <c r="H22" s="3">
        <v>10</v>
      </c>
      <c r="I22" s="3">
        <v>10</v>
      </c>
      <c r="J22" s="3">
        <v>10</v>
      </c>
      <c r="K22" s="3">
        <v>6.67</v>
      </c>
      <c r="L22" s="3">
        <v>5.56</v>
      </c>
      <c r="M22" s="3">
        <v>6.67</v>
      </c>
      <c r="N22" s="3">
        <v>10</v>
      </c>
      <c r="O22" s="4">
        <f t="shared" si="0"/>
        <v>8.5570000000000004</v>
      </c>
      <c r="P22" s="3">
        <v>7.64</v>
      </c>
      <c r="Q22" s="3">
        <v>8.34</v>
      </c>
      <c r="R22" s="4">
        <f t="shared" si="4"/>
        <v>7.99</v>
      </c>
      <c r="S22" s="4" t="s">
        <v>252</v>
      </c>
      <c r="T22" s="4">
        <f t="shared" si="2"/>
        <v>8.2254000000000005</v>
      </c>
      <c r="U22" s="5">
        <v>10</v>
      </c>
      <c r="V22" s="5">
        <v>8</v>
      </c>
      <c r="W22" s="5">
        <v>10</v>
      </c>
      <c r="X22" s="5">
        <v>8</v>
      </c>
      <c r="Y22" s="5">
        <v>9</v>
      </c>
      <c r="Z22" s="5">
        <v>8.83</v>
      </c>
      <c r="AA22" s="9">
        <f t="shared" si="3"/>
        <v>8.8640000000000008</v>
      </c>
      <c r="AB22" s="19">
        <f t="shared" si="5"/>
        <v>8.2293599999999998</v>
      </c>
    </row>
    <row r="23" spans="1:30" x14ac:dyDescent="0.2">
      <c r="A23" s="17" t="s">
        <v>117</v>
      </c>
      <c r="B23" s="17" t="s">
        <v>118</v>
      </c>
      <c r="C23" s="17" t="s">
        <v>119</v>
      </c>
      <c r="D23" s="32">
        <v>6</v>
      </c>
      <c r="E23" s="3">
        <v>6.67</v>
      </c>
      <c r="F23" s="3">
        <v>10</v>
      </c>
      <c r="G23" s="3">
        <v>3.33</v>
      </c>
      <c r="H23" s="3">
        <v>6.67</v>
      </c>
      <c r="I23" s="3">
        <v>6.67</v>
      </c>
      <c r="J23" s="3">
        <v>6.67</v>
      </c>
      <c r="K23" s="3">
        <v>10</v>
      </c>
      <c r="L23" s="3">
        <v>3.33</v>
      </c>
      <c r="M23" s="3">
        <v>5</v>
      </c>
      <c r="N23" s="3">
        <v>6.67</v>
      </c>
      <c r="O23" s="4">
        <f t="shared" si="0"/>
        <v>6.5010000000000003</v>
      </c>
      <c r="P23" s="3">
        <v>8.3699999999999992</v>
      </c>
      <c r="Q23" s="3">
        <v>5.92</v>
      </c>
      <c r="R23" s="4">
        <f t="shared" si="4"/>
        <v>7.1449999999999996</v>
      </c>
      <c r="S23" s="4" t="s">
        <v>247</v>
      </c>
      <c r="T23" s="4">
        <f t="shared" si="2"/>
        <v>6.8872</v>
      </c>
      <c r="U23" s="5">
        <v>6</v>
      </c>
      <c r="V23" s="5">
        <v>4</v>
      </c>
      <c r="W23" s="5">
        <v>10</v>
      </c>
      <c r="X23" s="5">
        <v>5</v>
      </c>
      <c r="Y23" s="5">
        <f>AVERAGE(U23:X23)</f>
        <v>6.25</v>
      </c>
      <c r="Z23" s="5">
        <v>3.48</v>
      </c>
      <c r="AA23" s="9">
        <f t="shared" si="3"/>
        <v>4.0340000000000007</v>
      </c>
      <c r="AB23" s="19">
        <f t="shared" si="5"/>
        <v>5.7650800000000002</v>
      </c>
    </row>
    <row r="24" spans="1:30" s="25" customFormat="1" x14ac:dyDescent="0.2">
      <c r="A24" s="22" t="s">
        <v>181</v>
      </c>
      <c r="B24" s="22" t="s">
        <v>182</v>
      </c>
      <c r="C24" s="22" t="s">
        <v>183</v>
      </c>
      <c r="D24" s="20" t="s">
        <v>19</v>
      </c>
      <c r="E24" s="30"/>
      <c r="F24" s="23" t="s">
        <v>19</v>
      </c>
      <c r="G24" s="23" t="s">
        <v>19</v>
      </c>
      <c r="H24" s="23" t="s">
        <v>19</v>
      </c>
      <c r="I24" s="23" t="s">
        <v>19</v>
      </c>
      <c r="J24" s="23" t="s">
        <v>19</v>
      </c>
      <c r="K24" s="23" t="s">
        <v>19</v>
      </c>
      <c r="L24" s="23" t="s">
        <v>19</v>
      </c>
      <c r="M24" s="23" t="s">
        <v>19</v>
      </c>
      <c r="N24" s="23" t="s">
        <v>19</v>
      </c>
      <c r="O24" s="20" t="e">
        <f t="shared" si="0"/>
        <v>#DIV/0!</v>
      </c>
      <c r="P24" s="23" t="s">
        <v>19</v>
      </c>
      <c r="Q24" s="23" t="s">
        <v>19</v>
      </c>
      <c r="R24" s="20"/>
      <c r="S24" s="20" t="s">
        <v>19</v>
      </c>
      <c r="T24" s="20" t="e">
        <f t="shared" si="2"/>
        <v>#DIV/0!</v>
      </c>
      <c r="U24" s="22" t="s">
        <v>19</v>
      </c>
      <c r="V24" s="22" t="s">
        <v>19</v>
      </c>
      <c r="W24" s="22" t="s">
        <v>19</v>
      </c>
      <c r="X24" s="22" t="s">
        <v>19</v>
      </c>
      <c r="Y24" s="22" t="s">
        <v>19</v>
      </c>
      <c r="Z24" s="24"/>
      <c r="AA24" s="26" t="s">
        <v>275</v>
      </c>
      <c r="AB24" s="20"/>
      <c r="AC24" s="24" t="s">
        <v>280</v>
      </c>
      <c r="AD24" s="24"/>
    </row>
    <row r="25" spans="1:30" x14ac:dyDescent="0.2">
      <c r="A25" s="17" t="s">
        <v>126</v>
      </c>
      <c r="B25" s="17" t="s">
        <v>127</v>
      </c>
      <c r="C25" s="17" t="s">
        <v>128</v>
      </c>
      <c r="D25" s="32">
        <v>10</v>
      </c>
      <c r="E25" s="29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6.67</v>
      </c>
      <c r="M25" s="3">
        <v>8.33</v>
      </c>
      <c r="N25" s="3">
        <v>10</v>
      </c>
      <c r="O25" s="4">
        <f t="shared" si="0"/>
        <v>9.5</v>
      </c>
      <c r="P25" s="3">
        <v>8</v>
      </c>
      <c r="Q25" s="3">
        <v>7.36</v>
      </c>
      <c r="R25" s="4">
        <f t="shared" si="4"/>
        <v>7.68</v>
      </c>
      <c r="S25" s="4" t="s">
        <v>256</v>
      </c>
      <c r="T25" s="4">
        <f t="shared" si="2"/>
        <v>7.9079999999999995</v>
      </c>
      <c r="U25" s="5">
        <v>8</v>
      </c>
      <c r="V25" s="5">
        <v>6</v>
      </c>
      <c r="W25" s="5">
        <v>7</v>
      </c>
      <c r="X25" s="5">
        <v>7</v>
      </c>
      <c r="Y25" s="5">
        <f t="shared" ref="Y25:Y84" si="6">AVERAGE(U25:X25)</f>
        <v>7</v>
      </c>
      <c r="Z25" s="5">
        <v>7.33</v>
      </c>
      <c r="AA25" s="9">
        <f t="shared" si="3"/>
        <v>7.2640000000000002</v>
      </c>
      <c r="AB25" s="19">
        <f t="shared" ref="AB25:AB40" si="7">((D25*3)+(T25*4)+(AA25*3))/10</f>
        <v>8.3424000000000014</v>
      </c>
    </row>
    <row r="26" spans="1:30" x14ac:dyDescent="0.2">
      <c r="A26" s="17" t="s">
        <v>228</v>
      </c>
      <c r="B26" s="17" t="s">
        <v>229</v>
      </c>
      <c r="C26" s="17" t="s">
        <v>230</v>
      </c>
      <c r="D26" s="32">
        <v>8.4</v>
      </c>
      <c r="E26" s="29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6.67</v>
      </c>
      <c r="M26" s="3">
        <v>8.33</v>
      </c>
      <c r="N26" s="3">
        <v>8.33</v>
      </c>
      <c r="O26" s="4">
        <f t="shared" si="0"/>
        <v>9.3330000000000002</v>
      </c>
      <c r="P26" s="3">
        <v>8.09</v>
      </c>
      <c r="Q26" s="3">
        <v>8.31</v>
      </c>
      <c r="R26" s="4">
        <f t="shared" si="4"/>
        <v>8.1999999999999993</v>
      </c>
      <c r="S26" s="4" t="s">
        <v>252</v>
      </c>
      <c r="T26" s="4">
        <f t="shared" si="2"/>
        <v>8.5066000000000006</v>
      </c>
      <c r="U26" s="5">
        <v>10</v>
      </c>
      <c r="V26" s="5">
        <v>10</v>
      </c>
      <c r="W26" s="5">
        <v>10</v>
      </c>
      <c r="X26" s="5">
        <v>10</v>
      </c>
      <c r="Y26" s="5">
        <f t="shared" si="6"/>
        <v>10</v>
      </c>
      <c r="Z26" s="5">
        <v>7.4</v>
      </c>
      <c r="AA26" s="9">
        <f t="shared" si="3"/>
        <v>7.92</v>
      </c>
      <c r="AB26" s="19">
        <f t="shared" si="7"/>
        <v>8.2986400000000007</v>
      </c>
    </row>
    <row r="27" spans="1:30" s="1" customFormat="1" x14ac:dyDescent="0.2">
      <c r="A27" s="11" t="s">
        <v>94</v>
      </c>
      <c r="B27" s="11" t="s">
        <v>95</v>
      </c>
      <c r="C27" s="11" t="s">
        <v>96</v>
      </c>
      <c r="D27" s="13" t="s">
        <v>285</v>
      </c>
      <c r="E27" s="28">
        <v>10</v>
      </c>
      <c r="F27" s="12">
        <v>10</v>
      </c>
      <c r="G27" s="12">
        <v>6.67</v>
      </c>
      <c r="H27" s="12">
        <v>6.67</v>
      </c>
      <c r="I27" s="12">
        <v>10</v>
      </c>
      <c r="J27" s="12">
        <v>10</v>
      </c>
      <c r="K27" s="12">
        <v>6.67</v>
      </c>
      <c r="L27" s="12">
        <v>6.67</v>
      </c>
      <c r="M27" s="12">
        <v>8.33</v>
      </c>
      <c r="N27" s="12">
        <v>0</v>
      </c>
      <c r="O27" s="13">
        <f t="shared" si="0"/>
        <v>7.5010000000000003</v>
      </c>
      <c r="P27" s="12">
        <v>9.1999999999999993</v>
      </c>
      <c r="Q27" s="12">
        <v>7.56</v>
      </c>
      <c r="R27" s="13">
        <f t="shared" si="4"/>
        <v>8.379999999999999</v>
      </c>
      <c r="S27" s="13" t="s">
        <v>247</v>
      </c>
      <c r="T27" s="13">
        <f t="shared" si="2"/>
        <v>7.8281999999999998</v>
      </c>
      <c r="U27" s="11" t="s">
        <v>276</v>
      </c>
      <c r="V27" s="11" t="s">
        <v>284</v>
      </c>
      <c r="W27" s="11" t="s">
        <v>276</v>
      </c>
      <c r="X27" s="11" t="s">
        <v>276</v>
      </c>
      <c r="Y27" s="14" t="s">
        <v>283</v>
      </c>
      <c r="Z27" s="15">
        <v>7.6</v>
      </c>
      <c r="AA27" s="11">
        <f t="shared" si="3"/>
        <v>7.68</v>
      </c>
      <c r="AB27" s="13">
        <f t="shared" si="7"/>
        <v>7.7152799999999981</v>
      </c>
      <c r="AC27" s="16" t="s">
        <v>279</v>
      </c>
      <c r="AD27" s="15"/>
    </row>
    <row r="28" spans="1:30" x14ac:dyDescent="0.2">
      <c r="A28" s="17" t="s">
        <v>158</v>
      </c>
      <c r="B28" s="17" t="s">
        <v>159</v>
      </c>
      <c r="C28" s="17" t="s">
        <v>160</v>
      </c>
      <c r="D28" s="32">
        <v>8.8000000000000007</v>
      </c>
      <c r="E28" s="29">
        <v>10</v>
      </c>
      <c r="F28" s="3">
        <v>10</v>
      </c>
      <c r="G28" s="3">
        <v>6.67</v>
      </c>
      <c r="H28" s="3">
        <v>6.67</v>
      </c>
      <c r="I28" s="3">
        <v>6.67</v>
      </c>
      <c r="J28" s="3">
        <v>6.67</v>
      </c>
      <c r="K28" s="3">
        <v>3.33</v>
      </c>
      <c r="L28" s="3">
        <v>10</v>
      </c>
      <c r="M28" s="3">
        <v>6.67</v>
      </c>
      <c r="N28" s="3">
        <v>8.33</v>
      </c>
      <c r="O28" s="4">
        <f t="shared" si="0"/>
        <v>7.5010000000000003</v>
      </c>
      <c r="P28" s="3">
        <v>8.7200000000000006</v>
      </c>
      <c r="Q28" s="3">
        <v>7.14</v>
      </c>
      <c r="R28" s="4">
        <f t="shared" si="4"/>
        <v>7.93</v>
      </c>
      <c r="S28" s="4" t="s">
        <v>251</v>
      </c>
      <c r="T28" s="4">
        <f t="shared" si="2"/>
        <v>7.9581999999999997</v>
      </c>
      <c r="U28" s="5">
        <v>10</v>
      </c>
      <c r="V28" s="5">
        <v>10</v>
      </c>
      <c r="W28" s="5">
        <v>10</v>
      </c>
      <c r="X28" s="5">
        <v>8</v>
      </c>
      <c r="Y28" s="5">
        <f t="shared" si="6"/>
        <v>9.5</v>
      </c>
      <c r="Z28" s="5">
        <v>7.9</v>
      </c>
      <c r="AA28" s="9">
        <f t="shared" si="3"/>
        <v>8.2200000000000006</v>
      </c>
      <c r="AB28" s="19">
        <f t="shared" si="7"/>
        <v>8.2892799999999998</v>
      </c>
    </row>
    <row r="29" spans="1:30" x14ac:dyDescent="0.2">
      <c r="A29" s="17" t="s">
        <v>158</v>
      </c>
      <c r="B29" s="17" t="s">
        <v>215</v>
      </c>
      <c r="C29" s="17" t="s">
        <v>216</v>
      </c>
      <c r="D29" s="32">
        <v>5.6</v>
      </c>
      <c r="E29" s="29">
        <v>0</v>
      </c>
      <c r="F29" s="3">
        <v>0</v>
      </c>
      <c r="G29" s="3">
        <v>6.67</v>
      </c>
      <c r="H29" s="3">
        <v>10</v>
      </c>
      <c r="I29" s="3">
        <v>0</v>
      </c>
      <c r="J29" s="3">
        <v>0</v>
      </c>
      <c r="K29" s="3">
        <v>6.67</v>
      </c>
      <c r="L29" s="3">
        <v>0</v>
      </c>
      <c r="M29" s="3">
        <v>0</v>
      </c>
      <c r="N29" s="3">
        <v>8.33</v>
      </c>
      <c r="O29" s="4">
        <f t="shared" si="0"/>
        <v>3.1670000000000003</v>
      </c>
      <c r="P29" s="3">
        <v>5.57</v>
      </c>
      <c r="Q29" s="3">
        <v>7</v>
      </c>
      <c r="R29" s="4">
        <f t="shared" si="4"/>
        <v>6.2850000000000001</v>
      </c>
      <c r="S29" s="4" t="s">
        <v>248</v>
      </c>
      <c r="T29" s="4">
        <f t="shared" si="2"/>
        <v>5.9644000000000004</v>
      </c>
      <c r="U29" s="5">
        <v>5</v>
      </c>
      <c r="V29" s="5">
        <v>0</v>
      </c>
      <c r="W29" s="5">
        <v>8</v>
      </c>
      <c r="X29" s="5">
        <v>7</v>
      </c>
      <c r="Y29" s="5">
        <f t="shared" si="6"/>
        <v>5</v>
      </c>
      <c r="Z29" s="5">
        <v>5.92</v>
      </c>
      <c r="AA29" s="9">
        <f t="shared" si="3"/>
        <v>5.7359999999999998</v>
      </c>
      <c r="AB29" s="19">
        <f t="shared" si="7"/>
        <v>5.7865599999999997</v>
      </c>
    </row>
    <row r="30" spans="1:30" x14ac:dyDescent="0.2">
      <c r="A30" s="17" t="s">
        <v>114</v>
      </c>
      <c r="B30" s="17" t="s">
        <v>115</v>
      </c>
      <c r="C30" s="17" t="s">
        <v>116</v>
      </c>
      <c r="D30" s="32">
        <v>8.4</v>
      </c>
      <c r="E30" s="29">
        <v>10</v>
      </c>
      <c r="F30" s="3">
        <v>6.67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v>10</v>
      </c>
      <c r="N30" s="3">
        <v>8.33</v>
      </c>
      <c r="O30" s="4">
        <f t="shared" si="0"/>
        <v>9.5</v>
      </c>
      <c r="P30" s="3">
        <v>8.52</v>
      </c>
      <c r="Q30" s="3">
        <v>7.98</v>
      </c>
      <c r="R30" s="4">
        <f t="shared" si="4"/>
        <v>8.25</v>
      </c>
      <c r="S30" s="4" t="s">
        <v>250</v>
      </c>
      <c r="T30" s="4">
        <f t="shared" si="2"/>
        <v>8.75</v>
      </c>
      <c r="U30" s="5">
        <v>10</v>
      </c>
      <c r="V30" s="5">
        <v>6</v>
      </c>
      <c r="W30" s="5">
        <v>10</v>
      </c>
      <c r="X30" s="5">
        <v>10</v>
      </c>
      <c r="Y30" s="5">
        <f t="shared" si="6"/>
        <v>9</v>
      </c>
      <c r="Z30" s="5">
        <v>8.4</v>
      </c>
      <c r="AA30" s="9">
        <f t="shared" si="3"/>
        <v>8.52</v>
      </c>
      <c r="AB30" s="19">
        <f t="shared" si="7"/>
        <v>8.5760000000000005</v>
      </c>
    </row>
    <row r="31" spans="1:30" s="1" customFormat="1" x14ac:dyDescent="0.2">
      <c r="A31" s="11" t="s">
        <v>79</v>
      </c>
      <c r="B31" s="11" t="s">
        <v>80</v>
      </c>
      <c r="C31" s="11" t="s">
        <v>81</v>
      </c>
      <c r="D31" s="13" t="s">
        <v>288</v>
      </c>
      <c r="E31" s="28">
        <v>0</v>
      </c>
      <c r="F31" s="12">
        <v>0</v>
      </c>
      <c r="G31" s="12">
        <v>10</v>
      </c>
      <c r="H31" s="12">
        <v>6.67</v>
      </c>
      <c r="I31" s="12">
        <v>0</v>
      </c>
      <c r="J31" s="12">
        <v>0</v>
      </c>
      <c r="K31" s="12">
        <v>10</v>
      </c>
      <c r="L31" s="12">
        <v>0</v>
      </c>
      <c r="M31" s="12">
        <v>0</v>
      </c>
      <c r="N31" s="12">
        <v>0</v>
      </c>
      <c r="O31" s="13">
        <f t="shared" si="0"/>
        <v>2.6670000000000003</v>
      </c>
      <c r="P31" s="12">
        <v>6.8</v>
      </c>
      <c r="Q31" s="12">
        <v>7.09</v>
      </c>
      <c r="R31" s="13">
        <f t="shared" si="4"/>
        <v>6.9450000000000003</v>
      </c>
      <c r="S31" s="13" t="s">
        <v>247</v>
      </c>
      <c r="T31" s="13">
        <f t="shared" si="2"/>
        <v>6.0004000000000008</v>
      </c>
      <c r="U31" s="11" t="s">
        <v>276</v>
      </c>
      <c r="V31" s="11" t="s">
        <v>275</v>
      </c>
      <c r="W31" s="11" t="s">
        <v>276</v>
      </c>
      <c r="X31" s="11" t="s">
        <v>276</v>
      </c>
      <c r="Y31" s="14" t="s">
        <v>290</v>
      </c>
      <c r="Z31" s="15">
        <v>4.5999999999999996</v>
      </c>
      <c r="AA31" s="11">
        <f t="shared" si="3"/>
        <v>5.18</v>
      </c>
      <c r="AB31" s="13">
        <f t="shared" si="7"/>
        <v>6.4741600000000004</v>
      </c>
      <c r="AC31" s="16" t="s">
        <v>279</v>
      </c>
      <c r="AD31" s="15"/>
    </row>
    <row r="32" spans="1:30" x14ac:dyDescent="0.2">
      <c r="A32" s="17" t="s">
        <v>79</v>
      </c>
      <c r="B32" s="17" t="s">
        <v>87</v>
      </c>
      <c r="C32" s="17" t="s">
        <v>88</v>
      </c>
      <c r="D32" s="32">
        <v>7.6</v>
      </c>
      <c r="E32" s="29">
        <v>10</v>
      </c>
      <c r="F32" s="3">
        <v>0</v>
      </c>
      <c r="G32" s="3">
        <v>10</v>
      </c>
      <c r="H32" s="3">
        <v>10</v>
      </c>
      <c r="I32" s="3">
        <v>10</v>
      </c>
      <c r="J32" s="3">
        <v>0</v>
      </c>
      <c r="K32" s="3">
        <v>10</v>
      </c>
      <c r="L32" s="3">
        <v>6.67</v>
      </c>
      <c r="M32" s="3">
        <v>8.33</v>
      </c>
      <c r="N32" s="3">
        <v>6.67</v>
      </c>
      <c r="O32" s="4">
        <f t="shared" si="0"/>
        <v>7.1669999999999998</v>
      </c>
      <c r="P32" s="3">
        <v>9.7799999999999994</v>
      </c>
      <c r="Q32" s="3">
        <v>7.5</v>
      </c>
      <c r="R32" s="4">
        <f t="shared" si="4"/>
        <v>8.64</v>
      </c>
      <c r="S32" s="4" t="s">
        <v>248</v>
      </c>
      <c r="T32" s="4">
        <f t="shared" ref="T32:T69" si="8">((6*R32)+(2*O32)+(2*S32))/10</f>
        <v>8.1774000000000004</v>
      </c>
      <c r="U32" s="5">
        <v>10</v>
      </c>
      <c r="V32" s="5">
        <v>10</v>
      </c>
      <c r="W32" s="9" t="s">
        <v>19</v>
      </c>
      <c r="X32" s="5">
        <v>10</v>
      </c>
      <c r="Y32" s="5">
        <v>7.5</v>
      </c>
      <c r="Z32" s="5">
        <v>8.75</v>
      </c>
      <c r="AA32" s="9">
        <f>((8*Z32)+(2*Y32))/10</f>
        <v>8.5</v>
      </c>
      <c r="AB32" s="19">
        <f t="shared" si="7"/>
        <v>8.1009600000000006</v>
      </c>
    </row>
    <row r="33" spans="1:30" x14ac:dyDescent="0.2">
      <c r="A33" s="17" t="s">
        <v>79</v>
      </c>
      <c r="B33" s="17" t="s">
        <v>184</v>
      </c>
      <c r="C33" s="17" t="s">
        <v>185</v>
      </c>
      <c r="D33" s="32">
        <v>8.4</v>
      </c>
      <c r="E33" s="29">
        <v>10</v>
      </c>
      <c r="F33" s="27">
        <v>10</v>
      </c>
      <c r="G33" s="27">
        <v>10</v>
      </c>
      <c r="H33" s="27">
        <v>10</v>
      </c>
      <c r="I33" s="27">
        <v>10</v>
      </c>
      <c r="J33" s="27">
        <v>10</v>
      </c>
      <c r="K33" s="27">
        <v>10</v>
      </c>
      <c r="L33" s="27">
        <v>10</v>
      </c>
      <c r="M33" s="27">
        <v>7.22</v>
      </c>
      <c r="N33" s="27">
        <v>10</v>
      </c>
      <c r="O33" s="4">
        <f t="shared" si="0"/>
        <v>9.7219999999999995</v>
      </c>
      <c r="P33" s="3">
        <v>9.2799999999999994</v>
      </c>
      <c r="Q33" s="3">
        <v>8.9700000000000006</v>
      </c>
      <c r="R33" s="4">
        <f t="shared" si="4"/>
        <v>9.125</v>
      </c>
      <c r="S33" s="4" t="s">
        <v>249</v>
      </c>
      <c r="T33" s="4">
        <f t="shared" si="8"/>
        <v>9.3794000000000004</v>
      </c>
      <c r="U33" s="5">
        <v>10</v>
      </c>
      <c r="V33" s="5">
        <v>10</v>
      </c>
      <c r="W33" s="5">
        <v>10</v>
      </c>
      <c r="X33" s="5">
        <v>5</v>
      </c>
      <c r="Y33" s="5">
        <f t="shared" si="6"/>
        <v>8.75</v>
      </c>
      <c r="Z33" s="5">
        <v>8.85</v>
      </c>
      <c r="AA33" s="9">
        <f t="shared" si="3"/>
        <v>8.83</v>
      </c>
      <c r="AB33" s="19">
        <f t="shared" si="7"/>
        <v>8.9207600000000014</v>
      </c>
    </row>
    <row r="34" spans="1:30" x14ac:dyDescent="0.2">
      <c r="A34" s="17" t="s">
        <v>79</v>
      </c>
      <c r="B34" s="17" t="s">
        <v>223</v>
      </c>
      <c r="C34" s="17" t="s">
        <v>224</v>
      </c>
      <c r="D34" s="32">
        <v>8.8000000000000007</v>
      </c>
      <c r="E34" s="29">
        <v>10</v>
      </c>
      <c r="F34" s="27">
        <v>10</v>
      </c>
      <c r="G34" s="27">
        <v>3.33</v>
      </c>
      <c r="H34" s="27">
        <v>10</v>
      </c>
      <c r="I34" s="27">
        <v>10</v>
      </c>
      <c r="J34" s="27">
        <v>10</v>
      </c>
      <c r="K34" s="27">
        <v>10</v>
      </c>
      <c r="L34" s="27">
        <v>5.56</v>
      </c>
      <c r="M34" s="27">
        <v>10</v>
      </c>
      <c r="N34" s="27">
        <v>10</v>
      </c>
      <c r="O34" s="4">
        <f t="shared" si="0"/>
        <v>8.8889999999999993</v>
      </c>
      <c r="P34" s="3">
        <v>8.91</v>
      </c>
      <c r="Q34" s="3">
        <v>8.84</v>
      </c>
      <c r="R34" s="4">
        <f t="shared" si="4"/>
        <v>8.875</v>
      </c>
      <c r="S34" s="4" t="s">
        <v>249</v>
      </c>
      <c r="T34" s="4">
        <f t="shared" si="8"/>
        <v>9.0627999999999993</v>
      </c>
      <c r="U34" s="5">
        <v>8</v>
      </c>
      <c r="V34" s="5">
        <v>6</v>
      </c>
      <c r="W34" s="5">
        <v>10</v>
      </c>
      <c r="X34" s="5">
        <v>10</v>
      </c>
      <c r="Y34" s="5">
        <f t="shared" si="6"/>
        <v>8.5</v>
      </c>
      <c r="Z34" s="5">
        <v>9.5</v>
      </c>
      <c r="AA34" s="9">
        <f t="shared" si="3"/>
        <v>9.3000000000000007</v>
      </c>
      <c r="AB34" s="19">
        <f t="shared" si="7"/>
        <v>9.0551200000000005</v>
      </c>
    </row>
    <row r="35" spans="1:30" x14ac:dyDescent="0.2">
      <c r="A35" s="17" t="s">
        <v>50</v>
      </c>
      <c r="B35" s="17" t="s">
        <v>51</v>
      </c>
      <c r="C35" s="17" t="s">
        <v>52</v>
      </c>
      <c r="D35" s="32">
        <v>7.6</v>
      </c>
      <c r="E35" s="3">
        <v>0</v>
      </c>
      <c r="F35" s="27">
        <v>3.33</v>
      </c>
      <c r="G35" s="27">
        <v>0</v>
      </c>
      <c r="H35" s="27">
        <v>6.67</v>
      </c>
      <c r="I35" s="27">
        <v>0</v>
      </c>
      <c r="J35" s="27">
        <v>0</v>
      </c>
      <c r="K35" s="27">
        <v>0</v>
      </c>
      <c r="L35" s="27">
        <v>3.33</v>
      </c>
      <c r="M35" s="27">
        <v>2.5</v>
      </c>
      <c r="N35" s="27">
        <v>0</v>
      </c>
      <c r="O35" s="4">
        <f t="shared" si="0"/>
        <v>1.583</v>
      </c>
      <c r="P35" s="3">
        <v>7.86</v>
      </c>
      <c r="Q35" s="3">
        <v>7.61</v>
      </c>
      <c r="R35" s="4">
        <f t="shared" si="4"/>
        <v>7.7350000000000003</v>
      </c>
      <c r="S35" s="4" t="s">
        <v>251</v>
      </c>
      <c r="T35" s="4">
        <f t="shared" si="8"/>
        <v>6.6575999999999995</v>
      </c>
      <c r="U35" s="5">
        <v>9</v>
      </c>
      <c r="V35" s="18" t="s">
        <v>276</v>
      </c>
      <c r="W35" s="5">
        <v>4</v>
      </c>
      <c r="X35" s="5">
        <v>10</v>
      </c>
      <c r="Y35" s="5">
        <v>5.75</v>
      </c>
      <c r="Z35" s="5">
        <v>7.18</v>
      </c>
      <c r="AA35" s="9">
        <f t="shared" si="3"/>
        <v>6.8940000000000001</v>
      </c>
      <c r="AB35" s="19">
        <f t="shared" si="7"/>
        <v>7.011239999999999</v>
      </c>
    </row>
    <row r="36" spans="1:30" x14ac:dyDescent="0.2">
      <c r="A36" s="17" t="s">
        <v>23</v>
      </c>
      <c r="B36" s="17" t="s">
        <v>24</v>
      </c>
      <c r="C36" s="17" t="s">
        <v>25</v>
      </c>
      <c r="D36" s="32">
        <v>8.4</v>
      </c>
      <c r="E36" s="29">
        <v>10</v>
      </c>
      <c r="F36" s="27">
        <v>10</v>
      </c>
      <c r="G36" s="27">
        <v>6.67</v>
      </c>
      <c r="H36" s="27">
        <v>10</v>
      </c>
      <c r="I36" s="27">
        <v>10</v>
      </c>
      <c r="J36" s="27">
        <v>10</v>
      </c>
      <c r="K36" s="27">
        <v>3.33</v>
      </c>
      <c r="L36" s="27">
        <v>8.89</v>
      </c>
      <c r="M36" s="27">
        <v>10</v>
      </c>
      <c r="N36" s="27">
        <v>10</v>
      </c>
      <c r="O36" s="4">
        <f t="shared" ref="O36:O67" si="9">AVERAGE(E36:N36)</f>
        <v>8.8889999999999993</v>
      </c>
      <c r="P36" s="3">
        <v>9.16</v>
      </c>
      <c r="Q36" s="3">
        <v>8.69</v>
      </c>
      <c r="R36" s="4">
        <f t="shared" si="4"/>
        <v>8.9250000000000007</v>
      </c>
      <c r="S36" s="4" t="s">
        <v>254</v>
      </c>
      <c r="T36" s="4">
        <f>((6*R36)+(2*O36)+(2*S36))/10</f>
        <v>8.992799999999999</v>
      </c>
      <c r="U36" s="5">
        <v>8</v>
      </c>
      <c r="V36" s="5">
        <v>6</v>
      </c>
      <c r="W36" s="5">
        <v>4</v>
      </c>
      <c r="X36" s="5">
        <v>10</v>
      </c>
      <c r="Y36" s="5">
        <f t="shared" si="6"/>
        <v>7</v>
      </c>
      <c r="Z36" s="5">
        <v>7.25</v>
      </c>
      <c r="AA36" s="9">
        <f t="shared" si="3"/>
        <v>7.2</v>
      </c>
      <c r="AB36" s="19">
        <f t="shared" si="7"/>
        <v>8.27712</v>
      </c>
    </row>
    <row r="37" spans="1:30" x14ac:dyDescent="0.2">
      <c r="A37" s="17" t="s">
        <v>23</v>
      </c>
      <c r="B37" s="17" t="s">
        <v>147</v>
      </c>
      <c r="C37" s="17" t="s">
        <v>148</v>
      </c>
      <c r="D37" s="32">
        <v>10</v>
      </c>
      <c r="E37" s="29">
        <v>10</v>
      </c>
      <c r="F37" s="27">
        <v>10</v>
      </c>
      <c r="G37" s="27">
        <v>10</v>
      </c>
      <c r="H37" s="27">
        <v>3.33</v>
      </c>
      <c r="I37" s="27">
        <v>10</v>
      </c>
      <c r="J37" s="27">
        <v>10</v>
      </c>
      <c r="K37" s="27">
        <v>6.67</v>
      </c>
      <c r="L37" s="27">
        <v>8.89</v>
      </c>
      <c r="M37" s="27">
        <v>5</v>
      </c>
      <c r="N37" s="27">
        <v>10</v>
      </c>
      <c r="O37" s="4">
        <f t="shared" si="9"/>
        <v>8.3889999999999993</v>
      </c>
      <c r="P37" s="3">
        <v>9.2899999999999991</v>
      </c>
      <c r="Q37" s="3">
        <v>8.25</v>
      </c>
      <c r="R37" s="4">
        <f t="shared" si="4"/>
        <v>8.77</v>
      </c>
      <c r="S37" s="4" t="s">
        <v>248</v>
      </c>
      <c r="T37" s="4">
        <f t="shared" si="8"/>
        <v>8.4997999999999987</v>
      </c>
      <c r="U37" s="5">
        <v>10</v>
      </c>
      <c r="V37" s="5">
        <v>8</v>
      </c>
      <c r="W37" s="5">
        <v>10</v>
      </c>
      <c r="X37" s="5">
        <v>10</v>
      </c>
      <c r="Y37" s="5">
        <f t="shared" si="6"/>
        <v>9.5</v>
      </c>
      <c r="Z37" s="5">
        <v>8.7200000000000006</v>
      </c>
      <c r="AA37" s="9">
        <f t="shared" si="3"/>
        <v>8.8760000000000012</v>
      </c>
      <c r="AB37" s="19">
        <f t="shared" si="7"/>
        <v>9.0627200000000006</v>
      </c>
    </row>
    <row r="38" spans="1:30" x14ac:dyDescent="0.2">
      <c r="A38" s="17" t="s">
        <v>16</v>
      </c>
      <c r="B38" s="17" t="s">
        <v>17</v>
      </c>
      <c r="C38" s="17" t="s">
        <v>18</v>
      </c>
      <c r="D38" s="32">
        <v>8.8000000000000007</v>
      </c>
      <c r="E38" s="29">
        <v>10</v>
      </c>
      <c r="F38" s="27">
        <v>10</v>
      </c>
      <c r="G38" s="27">
        <v>10</v>
      </c>
      <c r="H38" s="27">
        <v>10</v>
      </c>
      <c r="I38" s="27">
        <v>10</v>
      </c>
      <c r="J38" s="27">
        <v>6.67</v>
      </c>
      <c r="K38" s="27">
        <v>3.33</v>
      </c>
      <c r="L38" s="27">
        <v>10</v>
      </c>
      <c r="M38" s="27">
        <v>5</v>
      </c>
      <c r="N38" s="27">
        <v>2.78</v>
      </c>
      <c r="O38" s="4">
        <f t="shared" si="9"/>
        <v>7.7780000000000005</v>
      </c>
      <c r="P38" s="3">
        <v>7.41</v>
      </c>
      <c r="Q38" s="3">
        <v>6.75</v>
      </c>
      <c r="R38" s="4">
        <f t="shared" si="4"/>
        <v>7.08</v>
      </c>
      <c r="S38" s="4" t="s">
        <v>247</v>
      </c>
      <c r="T38" s="4">
        <f t="shared" si="8"/>
        <v>7.1036000000000001</v>
      </c>
      <c r="U38" s="5">
        <v>10</v>
      </c>
      <c r="V38" s="5">
        <v>10</v>
      </c>
      <c r="W38" s="18" t="s">
        <v>275</v>
      </c>
      <c r="X38" s="5">
        <v>10</v>
      </c>
      <c r="Y38" s="5">
        <v>7.5</v>
      </c>
      <c r="Z38" s="5">
        <v>5.82</v>
      </c>
      <c r="AA38" s="9">
        <f t="shared" si="3"/>
        <v>6.1560000000000006</v>
      </c>
      <c r="AB38" s="19">
        <f t="shared" si="7"/>
        <v>7.328240000000001</v>
      </c>
    </row>
    <row r="39" spans="1:30" x14ac:dyDescent="0.2">
      <c r="A39" s="17" t="s">
        <v>134</v>
      </c>
      <c r="B39" s="17" t="s">
        <v>135</v>
      </c>
      <c r="C39" s="17" t="s">
        <v>136</v>
      </c>
      <c r="D39" s="32">
        <v>9.6</v>
      </c>
      <c r="E39" s="29">
        <v>10</v>
      </c>
      <c r="F39" s="27">
        <v>6.67</v>
      </c>
      <c r="G39" s="27">
        <v>10</v>
      </c>
      <c r="H39" s="27">
        <v>6.67</v>
      </c>
      <c r="I39" s="27">
        <v>6.67</v>
      </c>
      <c r="J39" s="27">
        <v>10</v>
      </c>
      <c r="K39" s="27">
        <v>6.67</v>
      </c>
      <c r="L39" s="27">
        <v>10</v>
      </c>
      <c r="M39" s="27">
        <v>6.67</v>
      </c>
      <c r="N39" s="27">
        <v>8.33</v>
      </c>
      <c r="O39" s="4">
        <f t="shared" si="9"/>
        <v>8.168000000000001</v>
      </c>
      <c r="P39" s="3">
        <v>9.4499999999999993</v>
      </c>
      <c r="Q39" s="3">
        <v>9.19</v>
      </c>
      <c r="R39" s="4">
        <f t="shared" si="4"/>
        <v>9.32</v>
      </c>
      <c r="S39" s="4" t="s">
        <v>248</v>
      </c>
      <c r="T39" s="4">
        <f t="shared" si="8"/>
        <v>8.7855999999999987</v>
      </c>
      <c r="U39" s="5">
        <v>9</v>
      </c>
      <c r="V39" s="5">
        <v>10</v>
      </c>
      <c r="W39" s="5">
        <v>10</v>
      </c>
      <c r="X39" s="5">
        <v>8</v>
      </c>
      <c r="Y39" s="5">
        <f t="shared" si="6"/>
        <v>9.25</v>
      </c>
      <c r="Z39" s="5">
        <v>9</v>
      </c>
      <c r="AA39" s="9">
        <f t="shared" si="3"/>
        <v>9.0500000000000007</v>
      </c>
      <c r="AB39" s="19">
        <f t="shared" si="7"/>
        <v>9.1092399999999998</v>
      </c>
    </row>
    <row r="40" spans="1:30" x14ac:dyDescent="0.2">
      <c r="A40" s="17" t="s">
        <v>220</v>
      </c>
      <c r="B40" s="17" t="s">
        <v>221</v>
      </c>
      <c r="C40" s="17" t="s">
        <v>222</v>
      </c>
      <c r="D40" s="32">
        <v>8</v>
      </c>
      <c r="E40" s="3">
        <v>0</v>
      </c>
      <c r="F40" s="3">
        <v>3.33</v>
      </c>
      <c r="G40" s="3">
        <v>3.33</v>
      </c>
      <c r="H40" s="3">
        <v>0</v>
      </c>
      <c r="I40" s="3">
        <v>0</v>
      </c>
      <c r="J40" s="3">
        <v>0</v>
      </c>
      <c r="K40" s="3">
        <v>3.33</v>
      </c>
      <c r="L40" s="3">
        <v>0</v>
      </c>
      <c r="M40" s="3">
        <v>0</v>
      </c>
      <c r="N40" s="3">
        <v>6.67</v>
      </c>
      <c r="O40" s="4">
        <f t="shared" si="9"/>
        <v>1.6659999999999999</v>
      </c>
      <c r="P40" s="3">
        <v>8.41</v>
      </c>
      <c r="Q40" s="3">
        <v>7.13</v>
      </c>
      <c r="R40" s="4">
        <f t="shared" si="4"/>
        <v>7.77</v>
      </c>
      <c r="S40" s="4" t="s">
        <v>254</v>
      </c>
      <c r="T40" s="4">
        <f t="shared" si="8"/>
        <v>6.8551999999999991</v>
      </c>
      <c r="U40" s="5">
        <v>2</v>
      </c>
      <c r="V40" s="5">
        <v>10</v>
      </c>
      <c r="W40" s="18" t="s">
        <v>275</v>
      </c>
      <c r="X40" s="5">
        <v>10</v>
      </c>
      <c r="Y40" s="5">
        <v>5.5</v>
      </c>
      <c r="Z40" s="5">
        <v>7.5</v>
      </c>
      <c r="AA40" s="9">
        <f t="shared" si="3"/>
        <v>7.1</v>
      </c>
      <c r="AB40" s="19">
        <f t="shared" si="7"/>
        <v>7.2720799999999999</v>
      </c>
    </row>
    <row r="41" spans="1:30" s="25" customFormat="1" x14ac:dyDescent="0.2">
      <c r="A41" s="22" t="s">
        <v>29</v>
      </c>
      <c r="B41" s="22" t="s">
        <v>30</v>
      </c>
      <c r="C41" s="22" t="s">
        <v>31</v>
      </c>
      <c r="D41" s="20" t="s">
        <v>19</v>
      </c>
      <c r="E41" s="30"/>
      <c r="F41" s="23" t="s">
        <v>19</v>
      </c>
      <c r="G41" s="23" t="s">
        <v>19</v>
      </c>
      <c r="H41" s="23" t="s">
        <v>19</v>
      </c>
      <c r="I41" s="23" t="s">
        <v>19</v>
      </c>
      <c r="J41" s="23" t="s">
        <v>19</v>
      </c>
      <c r="K41" s="23" t="s">
        <v>19</v>
      </c>
      <c r="L41" s="23" t="s">
        <v>19</v>
      </c>
      <c r="M41" s="23" t="s">
        <v>19</v>
      </c>
      <c r="N41" s="23" t="s">
        <v>19</v>
      </c>
      <c r="O41" s="20" t="e">
        <f t="shared" si="9"/>
        <v>#DIV/0!</v>
      </c>
      <c r="P41" s="23" t="s">
        <v>19</v>
      </c>
      <c r="Q41" s="23" t="s">
        <v>19</v>
      </c>
      <c r="R41" s="20"/>
      <c r="S41" s="20" t="s">
        <v>19</v>
      </c>
      <c r="T41" s="20"/>
      <c r="U41" s="22" t="s">
        <v>19</v>
      </c>
      <c r="V41" s="22" t="s">
        <v>19</v>
      </c>
      <c r="W41" s="22" t="s">
        <v>19</v>
      </c>
      <c r="X41" s="22" t="s">
        <v>19</v>
      </c>
      <c r="Y41" s="22" t="s">
        <v>19</v>
      </c>
      <c r="Z41" s="24"/>
      <c r="AA41" s="26" t="s">
        <v>275</v>
      </c>
      <c r="AB41" s="20"/>
      <c r="AC41" s="24" t="s">
        <v>280</v>
      </c>
      <c r="AD41" s="24"/>
    </row>
    <row r="42" spans="1:30" x14ac:dyDescent="0.2">
      <c r="A42" s="17" t="s">
        <v>152</v>
      </c>
      <c r="B42" s="17" t="s">
        <v>153</v>
      </c>
      <c r="C42" s="17" t="s">
        <v>154</v>
      </c>
      <c r="D42" s="32">
        <v>7.6</v>
      </c>
      <c r="E42" s="29">
        <v>10</v>
      </c>
      <c r="F42" s="3">
        <v>6.67</v>
      </c>
      <c r="G42" s="3">
        <v>0</v>
      </c>
      <c r="H42" s="3">
        <v>10</v>
      </c>
      <c r="I42" s="3">
        <v>10</v>
      </c>
      <c r="J42" s="3">
        <v>10</v>
      </c>
      <c r="K42" s="3">
        <v>0</v>
      </c>
      <c r="L42" s="3">
        <v>10</v>
      </c>
      <c r="M42" s="3">
        <v>5</v>
      </c>
      <c r="N42" s="3">
        <v>0</v>
      </c>
      <c r="O42" s="4">
        <f t="shared" si="9"/>
        <v>6.1669999999999998</v>
      </c>
      <c r="P42" s="3">
        <v>8.16</v>
      </c>
      <c r="Q42" s="3">
        <v>7.94</v>
      </c>
      <c r="R42" s="4">
        <f t="shared" si="4"/>
        <v>8.0500000000000007</v>
      </c>
      <c r="S42" s="4" t="s">
        <v>251</v>
      </c>
      <c r="T42" s="4">
        <f t="shared" si="8"/>
        <v>7.7633999999999999</v>
      </c>
      <c r="U42" s="5">
        <v>9</v>
      </c>
      <c r="V42" s="5">
        <v>10</v>
      </c>
      <c r="W42" s="5">
        <v>8</v>
      </c>
      <c r="X42" s="5">
        <v>10</v>
      </c>
      <c r="Y42" s="5">
        <f t="shared" si="6"/>
        <v>9.25</v>
      </c>
      <c r="Z42" s="5">
        <v>5.18</v>
      </c>
      <c r="AA42" s="9">
        <f t="shared" si="3"/>
        <v>5.9939999999999998</v>
      </c>
      <c r="AB42" s="19">
        <f t="shared" ref="AB42:AB66" si="10">((D42*3)+(T42*4)+(AA42*3))/10</f>
        <v>7.1835599999999999</v>
      </c>
    </row>
    <row r="43" spans="1:30" x14ac:dyDescent="0.2">
      <c r="A43" s="17" t="s">
        <v>67</v>
      </c>
      <c r="B43" s="17" t="s">
        <v>68</v>
      </c>
      <c r="C43" s="17" t="s">
        <v>69</v>
      </c>
      <c r="D43" s="32">
        <v>8.8000000000000007</v>
      </c>
      <c r="E43" s="29">
        <v>10</v>
      </c>
      <c r="F43" s="3">
        <v>10</v>
      </c>
      <c r="G43" s="3">
        <v>10</v>
      </c>
      <c r="H43" s="3">
        <v>6.67</v>
      </c>
      <c r="I43" s="3">
        <v>10</v>
      </c>
      <c r="J43" s="3">
        <v>10</v>
      </c>
      <c r="K43" s="3">
        <v>6.67</v>
      </c>
      <c r="L43" s="3">
        <v>6.67</v>
      </c>
      <c r="M43" s="3">
        <v>10</v>
      </c>
      <c r="N43" s="3">
        <v>10</v>
      </c>
      <c r="O43" s="4">
        <f t="shared" si="9"/>
        <v>9.0010000000000012</v>
      </c>
      <c r="P43" s="3">
        <v>8.56</v>
      </c>
      <c r="Q43" s="3">
        <v>8.19</v>
      </c>
      <c r="R43" s="4">
        <f t="shared" si="4"/>
        <v>8.375</v>
      </c>
      <c r="S43" s="4" t="s">
        <v>251</v>
      </c>
      <c r="T43" s="4">
        <f t="shared" si="8"/>
        <v>8.5252000000000017</v>
      </c>
      <c r="U43" s="5">
        <v>10</v>
      </c>
      <c r="V43" s="5">
        <v>10</v>
      </c>
      <c r="W43" s="5">
        <v>10</v>
      </c>
      <c r="X43" s="5">
        <v>10</v>
      </c>
      <c r="Y43" s="5">
        <f t="shared" si="6"/>
        <v>10</v>
      </c>
      <c r="Z43" s="5">
        <v>7.4</v>
      </c>
      <c r="AA43" s="9">
        <f t="shared" si="3"/>
        <v>7.92</v>
      </c>
      <c r="AB43" s="19">
        <f t="shared" si="10"/>
        <v>8.4260800000000025</v>
      </c>
    </row>
    <row r="44" spans="1:30" x14ac:dyDescent="0.2">
      <c r="A44" s="17" t="s">
        <v>35</v>
      </c>
      <c r="B44" s="17" t="s">
        <v>36</v>
      </c>
      <c r="C44" s="17" t="s">
        <v>37</v>
      </c>
      <c r="D44" s="32">
        <v>7.6</v>
      </c>
      <c r="E44" s="29">
        <v>10</v>
      </c>
      <c r="F44" s="3">
        <v>6.67</v>
      </c>
      <c r="G44" s="3">
        <v>6.67</v>
      </c>
      <c r="H44" s="3">
        <v>3.33</v>
      </c>
      <c r="I44" s="3">
        <v>10</v>
      </c>
      <c r="J44" s="3">
        <v>10</v>
      </c>
      <c r="K44" s="3">
        <v>3.33</v>
      </c>
      <c r="L44" s="3">
        <v>4.4400000000000004</v>
      </c>
      <c r="M44" s="3">
        <v>6.67</v>
      </c>
      <c r="N44" s="3">
        <v>10</v>
      </c>
      <c r="O44" s="4">
        <f t="shared" si="9"/>
        <v>7.1109999999999998</v>
      </c>
      <c r="P44" s="3">
        <v>9.17</v>
      </c>
      <c r="Q44" s="3">
        <v>8</v>
      </c>
      <c r="R44" s="4">
        <f t="shared" si="4"/>
        <v>8.5850000000000009</v>
      </c>
      <c r="S44" s="4" t="s">
        <v>250</v>
      </c>
      <c r="T44" s="4">
        <f t="shared" si="8"/>
        <v>8.4732000000000003</v>
      </c>
      <c r="U44" s="5">
        <v>10</v>
      </c>
      <c r="V44" s="5">
        <v>6</v>
      </c>
      <c r="W44" s="5">
        <v>10</v>
      </c>
      <c r="X44" s="5">
        <v>10</v>
      </c>
      <c r="Y44" s="5">
        <f t="shared" si="6"/>
        <v>9</v>
      </c>
      <c r="Z44" s="5">
        <v>6.9</v>
      </c>
      <c r="AA44" s="9">
        <f t="shared" si="3"/>
        <v>7.32</v>
      </c>
      <c r="AB44" s="19">
        <f t="shared" si="10"/>
        <v>7.8652800000000003</v>
      </c>
    </row>
    <row r="45" spans="1:30" x14ac:dyDescent="0.2">
      <c r="A45" s="17" t="s">
        <v>131</v>
      </c>
      <c r="B45" s="17" t="s">
        <v>132</v>
      </c>
      <c r="C45" s="17" t="s">
        <v>133</v>
      </c>
      <c r="D45" s="32">
        <v>8.4</v>
      </c>
      <c r="E45" s="29">
        <v>10</v>
      </c>
      <c r="F45" s="3">
        <v>0</v>
      </c>
      <c r="G45" s="3">
        <v>0</v>
      </c>
      <c r="H45" s="3">
        <v>10</v>
      </c>
      <c r="I45" s="3">
        <v>10</v>
      </c>
      <c r="J45" s="3">
        <v>0</v>
      </c>
      <c r="K45" s="3">
        <v>0</v>
      </c>
      <c r="L45" s="3">
        <v>10</v>
      </c>
      <c r="M45" s="3">
        <v>0</v>
      </c>
      <c r="N45" s="3">
        <v>10</v>
      </c>
      <c r="O45" s="4">
        <f t="shared" si="9"/>
        <v>5</v>
      </c>
      <c r="P45" s="3">
        <v>7.31</v>
      </c>
      <c r="Q45" s="3">
        <v>7.64</v>
      </c>
      <c r="R45" s="4">
        <f t="shared" si="4"/>
        <v>7.4749999999999996</v>
      </c>
      <c r="S45" s="4" t="s">
        <v>250</v>
      </c>
      <c r="T45" s="4">
        <f t="shared" si="8"/>
        <v>7.3849999999999998</v>
      </c>
      <c r="U45" s="5">
        <v>10</v>
      </c>
      <c r="V45" s="5">
        <v>10</v>
      </c>
      <c r="W45" s="18" t="s">
        <v>275</v>
      </c>
      <c r="X45" s="18" t="s">
        <v>275</v>
      </c>
      <c r="Y45" s="5">
        <v>5</v>
      </c>
      <c r="Z45" s="5">
        <v>8.08</v>
      </c>
      <c r="AA45" s="9">
        <f t="shared" si="3"/>
        <v>7.4640000000000004</v>
      </c>
      <c r="AB45" s="19">
        <f t="shared" si="10"/>
        <v>7.7132000000000005</v>
      </c>
    </row>
    <row r="46" spans="1:30" x14ac:dyDescent="0.2">
      <c r="A46" s="17" t="s">
        <v>131</v>
      </c>
      <c r="B46" s="17" t="s">
        <v>145</v>
      </c>
      <c r="C46" s="17" t="s">
        <v>146</v>
      </c>
      <c r="D46" s="32">
        <v>8</v>
      </c>
      <c r="E46" s="3">
        <v>0</v>
      </c>
      <c r="F46" s="3">
        <v>0</v>
      </c>
      <c r="G46" s="3">
        <v>0</v>
      </c>
      <c r="H46" s="3">
        <v>6.67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6.67</v>
      </c>
      <c r="O46" s="4">
        <f t="shared" si="9"/>
        <v>1.3340000000000001</v>
      </c>
      <c r="P46" s="3">
        <v>0</v>
      </c>
      <c r="Q46" s="3">
        <v>5.52</v>
      </c>
      <c r="R46" s="4">
        <f t="shared" si="4"/>
        <v>2.76</v>
      </c>
      <c r="S46" s="4" t="s">
        <v>249</v>
      </c>
      <c r="T46" s="4">
        <f t="shared" si="8"/>
        <v>3.8828000000000005</v>
      </c>
      <c r="U46" s="5">
        <v>6</v>
      </c>
      <c r="V46" s="5">
        <v>10</v>
      </c>
      <c r="W46" s="5">
        <v>5</v>
      </c>
      <c r="X46" s="5">
        <v>10</v>
      </c>
      <c r="Y46" s="5">
        <f t="shared" si="6"/>
        <v>7.75</v>
      </c>
      <c r="Z46" s="5">
        <v>7.68</v>
      </c>
      <c r="AA46" s="9">
        <f t="shared" si="3"/>
        <v>7.694</v>
      </c>
      <c r="AB46" s="19">
        <f t="shared" si="10"/>
        <v>6.2613199999999996</v>
      </c>
    </row>
    <row r="47" spans="1:30" x14ac:dyDescent="0.2">
      <c r="A47" s="17" t="s">
        <v>155</v>
      </c>
      <c r="B47" s="17" t="s">
        <v>156</v>
      </c>
      <c r="C47" s="17" t="s">
        <v>157</v>
      </c>
      <c r="D47" s="32">
        <v>5.2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4">
        <f t="shared" si="9"/>
        <v>0</v>
      </c>
      <c r="P47" s="3">
        <v>7.02</v>
      </c>
      <c r="Q47" s="3">
        <v>5.63</v>
      </c>
      <c r="R47" s="4">
        <f t="shared" si="4"/>
        <v>6.3249999999999993</v>
      </c>
      <c r="S47" s="4" t="s">
        <v>247</v>
      </c>
      <c r="T47" s="4">
        <f t="shared" si="8"/>
        <v>5.0949999999999998</v>
      </c>
      <c r="U47" s="5">
        <v>7</v>
      </c>
      <c r="V47" s="18" t="s">
        <v>275</v>
      </c>
      <c r="W47" s="18" t="s">
        <v>275</v>
      </c>
      <c r="X47" s="18" t="s">
        <v>275</v>
      </c>
      <c r="Y47" s="5">
        <v>1.75</v>
      </c>
      <c r="Z47" s="5">
        <v>6.38</v>
      </c>
      <c r="AA47" s="9">
        <f t="shared" si="3"/>
        <v>5.4539999999999997</v>
      </c>
      <c r="AB47" s="19">
        <f t="shared" si="10"/>
        <v>5.2341999999999995</v>
      </c>
    </row>
    <row r="48" spans="1:30" x14ac:dyDescent="0.2">
      <c r="A48" s="17" t="s">
        <v>59</v>
      </c>
      <c r="B48" s="17" t="s">
        <v>60</v>
      </c>
      <c r="C48" s="17" t="s">
        <v>61</v>
      </c>
      <c r="D48" s="32">
        <v>8.8000000000000007</v>
      </c>
      <c r="E48" s="29">
        <v>10</v>
      </c>
      <c r="F48" s="3">
        <v>10</v>
      </c>
      <c r="G48" s="3">
        <v>10</v>
      </c>
      <c r="H48" s="3">
        <v>10</v>
      </c>
      <c r="I48" s="3">
        <v>10</v>
      </c>
      <c r="J48" s="3">
        <v>10</v>
      </c>
      <c r="K48" s="3">
        <v>10</v>
      </c>
      <c r="L48" s="3">
        <v>10</v>
      </c>
      <c r="M48" s="3">
        <v>9.17</v>
      </c>
      <c r="N48" s="3">
        <v>6.67</v>
      </c>
      <c r="O48" s="4">
        <f t="shared" si="9"/>
        <v>9.5839999999999996</v>
      </c>
      <c r="P48" s="3">
        <v>8.59</v>
      </c>
      <c r="Q48" s="3">
        <v>6.45</v>
      </c>
      <c r="R48" s="4">
        <f t="shared" si="4"/>
        <v>7.52</v>
      </c>
      <c r="S48" s="4" t="s">
        <v>250</v>
      </c>
      <c r="T48" s="4">
        <f t="shared" si="8"/>
        <v>8.3287999999999993</v>
      </c>
      <c r="U48" s="5">
        <v>10</v>
      </c>
      <c r="V48" s="5">
        <v>10</v>
      </c>
      <c r="W48" s="5">
        <v>10</v>
      </c>
      <c r="X48" s="5">
        <v>10</v>
      </c>
      <c r="Y48" s="5">
        <f t="shared" si="6"/>
        <v>10</v>
      </c>
      <c r="Z48" s="5">
        <v>9.48</v>
      </c>
      <c r="AA48" s="9">
        <f t="shared" si="3"/>
        <v>9.5839999999999996</v>
      </c>
      <c r="AB48" s="19">
        <f t="shared" si="10"/>
        <v>8.8467199999999995</v>
      </c>
    </row>
    <row r="49" spans="1:30" x14ac:dyDescent="0.2">
      <c r="A49" s="17" t="s">
        <v>59</v>
      </c>
      <c r="B49" s="17" t="s">
        <v>89</v>
      </c>
      <c r="C49" s="17" t="s">
        <v>90</v>
      </c>
      <c r="D49" s="32">
        <v>8</v>
      </c>
      <c r="E49" s="31">
        <v>8.33</v>
      </c>
      <c r="F49" s="3">
        <v>6.67</v>
      </c>
      <c r="G49" s="3">
        <v>10</v>
      </c>
      <c r="H49" s="3">
        <v>10</v>
      </c>
      <c r="I49" s="3">
        <v>10</v>
      </c>
      <c r="J49" s="3">
        <v>10</v>
      </c>
      <c r="K49" s="3">
        <v>10</v>
      </c>
      <c r="L49" s="3">
        <v>10</v>
      </c>
      <c r="M49" s="3">
        <v>8.33</v>
      </c>
      <c r="N49" s="3">
        <v>8.33</v>
      </c>
      <c r="O49" s="4">
        <f t="shared" si="9"/>
        <v>9.1660000000000004</v>
      </c>
      <c r="P49" s="3">
        <v>9.4499999999999993</v>
      </c>
      <c r="Q49" s="3">
        <v>8.31</v>
      </c>
      <c r="R49" s="4">
        <f t="shared" si="4"/>
        <v>8.879999999999999</v>
      </c>
      <c r="S49" s="4" t="s">
        <v>248</v>
      </c>
      <c r="T49" s="4">
        <f t="shared" si="8"/>
        <v>8.7211999999999996</v>
      </c>
      <c r="U49" s="5">
        <v>9</v>
      </c>
      <c r="V49" s="5">
        <v>6</v>
      </c>
      <c r="W49" s="5">
        <v>10</v>
      </c>
      <c r="X49" s="5">
        <v>10</v>
      </c>
      <c r="Y49" s="5">
        <f t="shared" si="6"/>
        <v>8.75</v>
      </c>
      <c r="Z49" s="5">
        <v>7.72</v>
      </c>
      <c r="AA49" s="9">
        <f t="shared" si="3"/>
        <v>7.9259999999999993</v>
      </c>
      <c r="AB49" s="19">
        <f t="shared" si="10"/>
        <v>8.2662800000000001</v>
      </c>
    </row>
    <row r="50" spans="1:30" x14ac:dyDescent="0.2">
      <c r="A50" s="17" t="s">
        <v>188</v>
      </c>
      <c r="B50" s="17" t="s">
        <v>189</v>
      </c>
      <c r="C50" s="17" t="s">
        <v>190</v>
      </c>
      <c r="D50" s="32">
        <v>8.4</v>
      </c>
      <c r="E50" s="29">
        <v>10</v>
      </c>
      <c r="F50" s="3">
        <v>10</v>
      </c>
      <c r="G50" s="3">
        <v>10</v>
      </c>
      <c r="H50" s="3">
        <v>6.67</v>
      </c>
      <c r="I50" s="3">
        <v>10</v>
      </c>
      <c r="J50" s="3">
        <v>10</v>
      </c>
      <c r="K50" s="3">
        <v>10</v>
      </c>
      <c r="L50" s="3">
        <v>6.67</v>
      </c>
      <c r="M50" s="3">
        <v>10</v>
      </c>
      <c r="N50" s="3">
        <v>6.67</v>
      </c>
      <c r="O50" s="4">
        <f t="shared" si="9"/>
        <v>9.0010000000000012</v>
      </c>
      <c r="P50" s="3">
        <v>9.02</v>
      </c>
      <c r="Q50" s="3">
        <v>9.06</v>
      </c>
      <c r="R50" s="4">
        <f t="shared" si="4"/>
        <v>9.0399999999999991</v>
      </c>
      <c r="S50" s="4" t="s">
        <v>248</v>
      </c>
      <c r="T50" s="4">
        <f t="shared" si="8"/>
        <v>8.7841999999999985</v>
      </c>
      <c r="U50" s="5">
        <v>9</v>
      </c>
      <c r="V50" s="5">
        <v>8</v>
      </c>
      <c r="W50" s="5">
        <v>10</v>
      </c>
      <c r="X50" s="5">
        <v>10</v>
      </c>
      <c r="Y50" s="5">
        <f t="shared" si="6"/>
        <v>9.25</v>
      </c>
      <c r="Z50" s="5">
        <v>8.33</v>
      </c>
      <c r="AA50" s="9">
        <f t="shared" si="3"/>
        <v>8.5139999999999993</v>
      </c>
      <c r="AB50" s="19">
        <f t="shared" si="10"/>
        <v>8.5878800000000002</v>
      </c>
    </row>
    <row r="51" spans="1:30" x14ac:dyDescent="0.2">
      <c r="A51" s="17" t="s">
        <v>206</v>
      </c>
      <c r="B51" s="17" t="s">
        <v>207</v>
      </c>
      <c r="C51" s="17" t="s">
        <v>208</v>
      </c>
      <c r="D51" s="32">
        <v>8</v>
      </c>
      <c r="E51" s="3">
        <v>6.67</v>
      </c>
      <c r="F51" s="3">
        <v>10</v>
      </c>
      <c r="G51" s="3">
        <v>0</v>
      </c>
      <c r="H51" s="3">
        <v>6.67</v>
      </c>
      <c r="I51" s="3">
        <v>10</v>
      </c>
      <c r="J51" s="3">
        <v>10</v>
      </c>
      <c r="K51" s="3">
        <v>0</v>
      </c>
      <c r="L51" s="3">
        <v>6.67</v>
      </c>
      <c r="M51" s="3">
        <v>10</v>
      </c>
      <c r="N51" s="3">
        <v>6.33</v>
      </c>
      <c r="O51" s="4">
        <f t="shared" si="9"/>
        <v>6.6340000000000003</v>
      </c>
      <c r="P51" s="3">
        <v>7.93</v>
      </c>
      <c r="Q51" s="3">
        <v>7</v>
      </c>
      <c r="R51" s="4">
        <f t="shared" si="4"/>
        <v>7.4649999999999999</v>
      </c>
      <c r="S51" s="4" t="s">
        <v>250</v>
      </c>
      <c r="T51" s="4">
        <f t="shared" si="8"/>
        <v>7.7057999999999991</v>
      </c>
      <c r="U51" s="5">
        <v>10</v>
      </c>
      <c r="V51" s="5">
        <v>8</v>
      </c>
      <c r="W51" s="5">
        <v>10</v>
      </c>
      <c r="X51" s="5">
        <v>10</v>
      </c>
      <c r="Y51" s="5">
        <f t="shared" si="6"/>
        <v>9.5</v>
      </c>
      <c r="Z51" s="5">
        <v>8.48</v>
      </c>
      <c r="AA51" s="9">
        <f t="shared" si="3"/>
        <v>8.6840000000000011</v>
      </c>
      <c r="AB51" s="19">
        <f t="shared" si="10"/>
        <v>8.0875200000000014</v>
      </c>
    </row>
    <row r="52" spans="1:30" x14ac:dyDescent="0.2">
      <c r="A52" s="17" t="s">
        <v>120</v>
      </c>
      <c r="B52" s="17" t="s">
        <v>121</v>
      </c>
      <c r="C52" s="17" t="s">
        <v>122</v>
      </c>
      <c r="D52" s="32">
        <v>8.8000000000000007</v>
      </c>
      <c r="E52" s="3">
        <v>6.67</v>
      </c>
      <c r="F52" s="3">
        <v>10</v>
      </c>
      <c r="G52" s="3">
        <v>3.33</v>
      </c>
      <c r="H52" s="3">
        <v>10</v>
      </c>
      <c r="I52" s="3">
        <v>6.67</v>
      </c>
      <c r="J52" s="3">
        <v>6.67</v>
      </c>
      <c r="K52" s="3">
        <v>6.67</v>
      </c>
      <c r="L52" s="3">
        <v>10</v>
      </c>
      <c r="M52" s="3">
        <v>6.11</v>
      </c>
      <c r="N52" s="3">
        <v>6.11</v>
      </c>
      <c r="O52" s="4">
        <f t="shared" si="9"/>
        <v>7.2230000000000008</v>
      </c>
      <c r="P52" s="3">
        <v>7.22</v>
      </c>
      <c r="Q52" s="3">
        <v>6.79</v>
      </c>
      <c r="R52" s="4">
        <f t="shared" si="4"/>
        <v>7.0049999999999999</v>
      </c>
      <c r="S52" s="4" t="s">
        <v>247</v>
      </c>
      <c r="T52" s="4">
        <f t="shared" si="8"/>
        <v>6.9475999999999996</v>
      </c>
      <c r="U52" s="5">
        <v>4</v>
      </c>
      <c r="V52" s="5">
        <v>10</v>
      </c>
      <c r="W52" s="5">
        <v>10</v>
      </c>
      <c r="X52" s="5">
        <v>5</v>
      </c>
      <c r="Y52" s="5">
        <f t="shared" si="6"/>
        <v>7.25</v>
      </c>
      <c r="Z52" s="5">
        <v>4.32</v>
      </c>
      <c r="AA52" s="9">
        <f t="shared" si="3"/>
        <v>4.9060000000000006</v>
      </c>
      <c r="AB52" s="19">
        <f t="shared" si="10"/>
        <v>6.8908399999999999</v>
      </c>
    </row>
    <row r="53" spans="1:30" x14ac:dyDescent="0.2">
      <c r="A53" s="17" t="s">
        <v>105</v>
      </c>
      <c r="B53" s="17" t="s">
        <v>106</v>
      </c>
      <c r="C53" s="17" t="s">
        <v>107</v>
      </c>
      <c r="D53" s="32">
        <v>6.4</v>
      </c>
      <c r="E53" s="29">
        <v>10</v>
      </c>
      <c r="F53" s="3">
        <v>3.33</v>
      </c>
      <c r="G53" s="3">
        <v>10</v>
      </c>
      <c r="H53" s="3">
        <v>10</v>
      </c>
      <c r="I53" s="3">
        <v>10</v>
      </c>
      <c r="J53" s="3">
        <v>10</v>
      </c>
      <c r="K53" s="3">
        <v>3.33</v>
      </c>
      <c r="L53" s="3">
        <v>8.89</v>
      </c>
      <c r="M53" s="3">
        <v>5</v>
      </c>
      <c r="N53" s="3">
        <v>2.33</v>
      </c>
      <c r="O53" s="4">
        <f t="shared" si="9"/>
        <v>7.2879999999999994</v>
      </c>
      <c r="P53" s="3">
        <v>7.57</v>
      </c>
      <c r="Q53" s="3">
        <v>5.47</v>
      </c>
      <c r="R53" s="4">
        <f t="shared" si="4"/>
        <v>6.52</v>
      </c>
      <c r="S53" s="4" t="s">
        <v>248</v>
      </c>
      <c r="T53" s="4">
        <f t="shared" si="8"/>
        <v>6.9295999999999989</v>
      </c>
      <c r="U53" s="5">
        <v>5</v>
      </c>
      <c r="V53" s="5">
        <v>4</v>
      </c>
      <c r="W53" s="5">
        <v>7</v>
      </c>
      <c r="X53" s="5">
        <v>7</v>
      </c>
      <c r="Y53" s="5">
        <f t="shared" si="6"/>
        <v>5.75</v>
      </c>
      <c r="Z53" s="5">
        <v>7.47</v>
      </c>
      <c r="AA53" s="9">
        <f t="shared" si="3"/>
        <v>7.1259999999999994</v>
      </c>
      <c r="AB53" s="19">
        <f t="shared" si="10"/>
        <v>6.8296400000000004</v>
      </c>
    </row>
    <row r="54" spans="1:30" x14ac:dyDescent="0.2">
      <c r="A54" s="17" t="s">
        <v>76</v>
      </c>
      <c r="B54" s="17" t="s">
        <v>77</v>
      </c>
      <c r="C54" s="17" t="s">
        <v>78</v>
      </c>
      <c r="D54" s="32">
        <v>7.6</v>
      </c>
      <c r="E54" s="31">
        <v>9.17</v>
      </c>
      <c r="F54" s="3">
        <v>6.67</v>
      </c>
      <c r="G54" s="3">
        <v>10</v>
      </c>
      <c r="H54" s="3">
        <v>3.33</v>
      </c>
      <c r="I54" s="3">
        <v>6.67</v>
      </c>
      <c r="J54" s="3">
        <v>10</v>
      </c>
      <c r="K54" s="3">
        <v>10</v>
      </c>
      <c r="L54" s="3">
        <v>8.89</v>
      </c>
      <c r="M54" s="3">
        <v>10</v>
      </c>
      <c r="N54" s="3">
        <v>8.33</v>
      </c>
      <c r="O54" s="4">
        <f t="shared" si="9"/>
        <v>8.3060000000000009</v>
      </c>
      <c r="P54" s="3">
        <v>7.41</v>
      </c>
      <c r="Q54" s="3">
        <v>6.48</v>
      </c>
      <c r="R54" s="4">
        <f t="shared" si="4"/>
        <v>6.9450000000000003</v>
      </c>
      <c r="S54" s="4" t="s">
        <v>252</v>
      </c>
      <c r="T54" s="4">
        <f t="shared" si="8"/>
        <v>7.5481999999999996</v>
      </c>
      <c r="U54" s="5">
        <v>9</v>
      </c>
      <c r="V54" s="18" t="s">
        <v>275</v>
      </c>
      <c r="W54" s="5">
        <v>10</v>
      </c>
      <c r="X54" s="5">
        <v>8</v>
      </c>
      <c r="Y54" s="5">
        <v>6.75</v>
      </c>
      <c r="Z54" s="5">
        <v>7.05</v>
      </c>
      <c r="AA54" s="9">
        <f t="shared" si="3"/>
        <v>6.99</v>
      </c>
      <c r="AB54" s="19">
        <f t="shared" si="10"/>
        <v>7.3962799999999991</v>
      </c>
    </row>
    <row r="55" spans="1:30" x14ac:dyDescent="0.2">
      <c r="A55" s="17" t="s">
        <v>212</v>
      </c>
      <c r="B55" s="17" t="s">
        <v>213</v>
      </c>
      <c r="C55" s="17" t="s">
        <v>214</v>
      </c>
      <c r="D55" s="32">
        <v>8</v>
      </c>
      <c r="E55" s="3">
        <v>10</v>
      </c>
      <c r="F55" s="3">
        <v>6.67</v>
      </c>
      <c r="G55" s="3">
        <v>10</v>
      </c>
      <c r="H55" s="3">
        <v>10</v>
      </c>
      <c r="I55" s="3">
        <v>10</v>
      </c>
      <c r="J55" s="3">
        <v>10</v>
      </c>
      <c r="K55" s="3">
        <v>3.33</v>
      </c>
      <c r="L55" s="3">
        <v>10</v>
      </c>
      <c r="M55" s="3">
        <v>8.89</v>
      </c>
      <c r="N55" s="3">
        <v>7</v>
      </c>
      <c r="O55" s="4">
        <f t="shared" si="9"/>
        <v>8.5890000000000004</v>
      </c>
      <c r="P55" s="3">
        <v>5.71</v>
      </c>
      <c r="Q55" s="3">
        <v>6.38</v>
      </c>
      <c r="R55" s="4">
        <f t="shared" si="4"/>
        <v>6.0449999999999999</v>
      </c>
      <c r="S55" s="4" t="s">
        <v>256</v>
      </c>
      <c r="T55" s="4">
        <f t="shared" si="8"/>
        <v>6.7447999999999997</v>
      </c>
      <c r="U55" s="5">
        <v>8</v>
      </c>
      <c r="V55" s="5">
        <v>6</v>
      </c>
      <c r="W55" s="5">
        <v>10</v>
      </c>
      <c r="X55" s="5">
        <v>7</v>
      </c>
      <c r="Y55" s="5">
        <f t="shared" si="6"/>
        <v>7.75</v>
      </c>
      <c r="Z55" s="5">
        <v>6</v>
      </c>
      <c r="AA55" s="9">
        <f t="shared" si="3"/>
        <v>6.35</v>
      </c>
      <c r="AB55" s="19">
        <f t="shared" si="10"/>
        <v>7.0029200000000005</v>
      </c>
    </row>
    <row r="56" spans="1:30" x14ac:dyDescent="0.2">
      <c r="A56" s="17" t="s">
        <v>41</v>
      </c>
      <c r="B56" s="17" t="s">
        <v>42</v>
      </c>
      <c r="C56" s="17" t="s">
        <v>43</v>
      </c>
      <c r="D56" s="32">
        <v>8</v>
      </c>
      <c r="E56" s="3">
        <v>10</v>
      </c>
      <c r="F56" s="3">
        <v>6.67</v>
      </c>
      <c r="G56" s="3">
        <v>10</v>
      </c>
      <c r="H56" s="3">
        <v>0</v>
      </c>
      <c r="I56" s="3">
        <v>10</v>
      </c>
      <c r="J56" s="3">
        <v>10</v>
      </c>
      <c r="K56" s="3">
        <v>10</v>
      </c>
      <c r="L56" s="3">
        <v>5.56</v>
      </c>
      <c r="M56" s="3">
        <v>10</v>
      </c>
      <c r="N56" s="3">
        <v>6.11</v>
      </c>
      <c r="O56" s="4">
        <f t="shared" si="9"/>
        <v>7.8340000000000005</v>
      </c>
      <c r="P56" s="3">
        <v>8.64</v>
      </c>
      <c r="Q56" s="3">
        <v>6.66</v>
      </c>
      <c r="R56" s="4">
        <f t="shared" si="4"/>
        <v>7.65</v>
      </c>
      <c r="S56" s="4" t="s">
        <v>247</v>
      </c>
      <c r="T56" s="4">
        <f t="shared" si="8"/>
        <v>7.4568000000000012</v>
      </c>
      <c r="U56" s="5">
        <v>6</v>
      </c>
      <c r="V56" s="5">
        <v>2</v>
      </c>
      <c r="W56" s="5">
        <v>7</v>
      </c>
      <c r="X56" s="5">
        <v>8</v>
      </c>
      <c r="Y56" s="5">
        <f t="shared" si="6"/>
        <v>5.75</v>
      </c>
      <c r="Z56" s="5">
        <v>8.5</v>
      </c>
      <c r="AA56" s="9">
        <f t="shared" si="3"/>
        <v>7.95</v>
      </c>
      <c r="AB56" s="19">
        <f t="shared" si="10"/>
        <v>7.7677199999999997</v>
      </c>
    </row>
    <row r="57" spans="1:30" x14ac:dyDescent="0.2">
      <c r="A57" s="17" t="s">
        <v>47</v>
      </c>
      <c r="B57" s="17" t="s">
        <v>48</v>
      </c>
      <c r="C57" s="17" t="s">
        <v>49</v>
      </c>
      <c r="D57" s="32">
        <v>8</v>
      </c>
      <c r="E57" s="3">
        <v>6.67</v>
      </c>
      <c r="F57" s="3">
        <v>6.67</v>
      </c>
      <c r="G57" s="3">
        <v>10</v>
      </c>
      <c r="H57" s="3">
        <v>6.67</v>
      </c>
      <c r="I57" s="3">
        <v>6.67</v>
      </c>
      <c r="J57" s="3">
        <v>10</v>
      </c>
      <c r="K57" s="3">
        <v>3.33</v>
      </c>
      <c r="L57" s="3">
        <v>10</v>
      </c>
      <c r="M57" s="3">
        <v>6.67</v>
      </c>
      <c r="N57" s="3">
        <v>6.67</v>
      </c>
      <c r="O57" s="4">
        <f t="shared" si="9"/>
        <v>7.3349999999999991</v>
      </c>
      <c r="P57" s="3">
        <v>9.1199999999999992</v>
      </c>
      <c r="Q57" s="3">
        <v>8.8800000000000008</v>
      </c>
      <c r="R57" s="4">
        <f t="shared" si="4"/>
        <v>9</v>
      </c>
      <c r="S57" s="4" t="s">
        <v>247</v>
      </c>
      <c r="T57" s="4">
        <f t="shared" si="8"/>
        <v>8.1669999999999998</v>
      </c>
      <c r="U57" s="5">
        <v>7</v>
      </c>
      <c r="V57" s="5">
        <v>2</v>
      </c>
      <c r="W57" s="5">
        <v>7</v>
      </c>
      <c r="X57" s="5">
        <v>10</v>
      </c>
      <c r="Y57" s="5">
        <f t="shared" si="6"/>
        <v>6.5</v>
      </c>
      <c r="Z57" s="5">
        <v>6.73</v>
      </c>
      <c r="AA57" s="9">
        <f t="shared" si="3"/>
        <v>6.6840000000000002</v>
      </c>
      <c r="AB57" s="19">
        <f t="shared" si="10"/>
        <v>7.6719999999999997</v>
      </c>
    </row>
    <row r="58" spans="1:30" s="1" customFormat="1" x14ac:dyDescent="0.2">
      <c r="A58" s="11" t="s">
        <v>47</v>
      </c>
      <c r="B58" s="11" t="s">
        <v>85</v>
      </c>
      <c r="C58" s="11" t="s">
        <v>86</v>
      </c>
      <c r="D58" s="13" t="s">
        <v>286</v>
      </c>
      <c r="E58" s="28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>
        <f t="shared" si="9"/>
        <v>0</v>
      </c>
      <c r="P58" s="12">
        <v>6.59</v>
      </c>
      <c r="Q58" s="12">
        <v>5.41</v>
      </c>
      <c r="R58" s="13">
        <f t="shared" si="4"/>
        <v>6</v>
      </c>
      <c r="S58" s="13" t="s">
        <v>253</v>
      </c>
      <c r="T58" s="13">
        <f t="shared" si="8"/>
        <v>5.4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5">
        <v>3.8</v>
      </c>
      <c r="AA58" s="11">
        <f t="shared" si="3"/>
        <v>3.04</v>
      </c>
      <c r="AB58" s="13">
        <f t="shared" si="10"/>
        <v>5.2320000000000011</v>
      </c>
      <c r="AC58" s="16" t="s">
        <v>279</v>
      </c>
      <c r="AD58" s="15"/>
    </row>
    <row r="59" spans="1:30" x14ac:dyDescent="0.2">
      <c r="A59" s="17" t="s">
        <v>47</v>
      </c>
      <c r="B59" s="17" t="s">
        <v>100</v>
      </c>
      <c r="C59" s="17" t="s">
        <v>101</v>
      </c>
      <c r="D59" s="32">
        <v>10</v>
      </c>
      <c r="E59" s="3">
        <v>10</v>
      </c>
      <c r="F59" s="3">
        <v>6.67</v>
      </c>
      <c r="G59" s="3">
        <v>10</v>
      </c>
      <c r="H59" s="3">
        <v>10</v>
      </c>
      <c r="I59" s="3">
        <v>10</v>
      </c>
      <c r="J59" s="3">
        <v>10</v>
      </c>
      <c r="K59" s="3">
        <v>10</v>
      </c>
      <c r="L59" s="3">
        <v>8.89</v>
      </c>
      <c r="M59" s="3">
        <v>8.33</v>
      </c>
      <c r="N59" s="3">
        <v>10</v>
      </c>
      <c r="O59" s="4">
        <f t="shared" si="9"/>
        <v>9.3889999999999993</v>
      </c>
      <c r="P59" s="3">
        <v>8.66</v>
      </c>
      <c r="Q59" s="3">
        <v>8.44</v>
      </c>
      <c r="R59" s="4">
        <f t="shared" si="4"/>
        <v>8.5500000000000007</v>
      </c>
      <c r="S59" s="4" t="s">
        <v>256</v>
      </c>
      <c r="T59" s="4">
        <f t="shared" si="8"/>
        <v>8.4077999999999999</v>
      </c>
      <c r="U59" s="5">
        <v>10</v>
      </c>
      <c r="V59" s="5">
        <v>10</v>
      </c>
      <c r="W59" s="5">
        <v>8</v>
      </c>
      <c r="X59" s="5">
        <v>10</v>
      </c>
      <c r="Y59" s="5">
        <f t="shared" si="6"/>
        <v>9.5</v>
      </c>
      <c r="Z59" s="5">
        <v>7.83</v>
      </c>
      <c r="AA59" s="9">
        <f t="shared" si="3"/>
        <v>8.1639999999999997</v>
      </c>
      <c r="AB59" s="19">
        <f t="shared" si="10"/>
        <v>8.8123199999999997</v>
      </c>
    </row>
    <row r="60" spans="1:30" x14ac:dyDescent="0.2">
      <c r="A60" s="17" t="s">
        <v>44</v>
      </c>
      <c r="B60" s="17" t="s">
        <v>45</v>
      </c>
      <c r="C60" s="17" t="s">
        <v>46</v>
      </c>
      <c r="D60" s="32">
        <v>8.8000000000000007</v>
      </c>
      <c r="E60" s="3">
        <v>10</v>
      </c>
      <c r="F60" s="3">
        <v>6.67</v>
      </c>
      <c r="G60" s="3">
        <v>10</v>
      </c>
      <c r="H60" s="3">
        <v>0</v>
      </c>
      <c r="I60" s="3">
        <v>10</v>
      </c>
      <c r="J60" s="3">
        <v>10</v>
      </c>
      <c r="K60" s="3">
        <v>10</v>
      </c>
      <c r="L60" s="3">
        <v>6.67</v>
      </c>
      <c r="M60" s="3">
        <v>6.67</v>
      </c>
      <c r="N60" s="3">
        <v>10</v>
      </c>
      <c r="O60" s="4">
        <f t="shared" si="9"/>
        <v>8.0010000000000012</v>
      </c>
      <c r="P60" s="3">
        <v>7.86</v>
      </c>
      <c r="Q60" s="3">
        <v>8.25</v>
      </c>
      <c r="R60" s="4">
        <f t="shared" si="4"/>
        <v>8.0549999999999997</v>
      </c>
      <c r="S60" s="4" t="s">
        <v>255</v>
      </c>
      <c r="T60" s="4">
        <f t="shared" si="8"/>
        <v>7.8931999999999984</v>
      </c>
      <c r="U60" s="18" t="s">
        <v>275</v>
      </c>
      <c r="V60" s="18" t="s">
        <v>275</v>
      </c>
      <c r="W60" s="5">
        <v>10</v>
      </c>
      <c r="X60" s="5">
        <v>10</v>
      </c>
      <c r="Y60" s="5">
        <v>5</v>
      </c>
      <c r="Z60" s="5">
        <v>7.17</v>
      </c>
      <c r="AA60" s="9">
        <f t="shared" si="3"/>
        <v>6.7359999999999998</v>
      </c>
      <c r="AB60" s="19">
        <f t="shared" si="10"/>
        <v>7.8180799999999993</v>
      </c>
    </row>
    <row r="61" spans="1:30" x14ac:dyDescent="0.2">
      <c r="A61" s="17" t="s">
        <v>166</v>
      </c>
      <c r="B61" s="17" t="s">
        <v>167</v>
      </c>
      <c r="C61" s="17" t="s">
        <v>168</v>
      </c>
      <c r="D61" s="32">
        <v>8.4</v>
      </c>
      <c r="E61" s="3">
        <v>0</v>
      </c>
      <c r="F61" s="3">
        <v>0</v>
      </c>
      <c r="G61" s="3">
        <v>0</v>
      </c>
      <c r="H61" s="3">
        <v>3.33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4">
        <f t="shared" si="9"/>
        <v>0.33300000000000002</v>
      </c>
      <c r="P61" s="3">
        <v>0</v>
      </c>
      <c r="Q61" s="3">
        <v>6.63</v>
      </c>
      <c r="R61" s="4">
        <f t="shared" si="4"/>
        <v>3.3149999999999999</v>
      </c>
      <c r="S61" s="4" t="s">
        <v>247</v>
      </c>
      <c r="T61" s="4">
        <f t="shared" si="8"/>
        <v>3.3555999999999999</v>
      </c>
      <c r="U61" s="5">
        <v>7</v>
      </c>
      <c r="V61" s="18" t="s">
        <v>275</v>
      </c>
      <c r="W61" s="5">
        <v>2</v>
      </c>
      <c r="X61" s="18" t="s">
        <v>275</v>
      </c>
      <c r="Y61" s="5">
        <v>2.25</v>
      </c>
      <c r="Z61" s="5">
        <v>6.28</v>
      </c>
      <c r="AA61" s="9">
        <f t="shared" si="3"/>
        <v>5.4740000000000002</v>
      </c>
      <c r="AB61" s="19">
        <f t="shared" si="10"/>
        <v>5.5044399999999998</v>
      </c>
    </row>
    <row r="62" spans="1:30" x14ac:dyDescent="0.2">
      <c r="A62" s="17" t="s">
        <v>91</v>
      </c>
      <c r="B62" s="17" t="s">
        <v>92</v>
      </c>
      <c r="C62" s="17" t="s">
        <v>93</v>
      </c>
      <c r="D62" s="32">
        <v>9.1999999999999993</v>
      </c>
      <c r="E62" s="3">
        <v>10</v>
      </c>
      <c r="F62" s="3">
        <v>10</v>
      </c>
      <c r="G62" s="3">
        <v>6.67</v>
      </c>
      <c r="H62" s="3">
        <v>10</v>
      </c>
      <c r="I62" s="3">
        <v>10</v>
      </c>
      <c r="J62" s="3">
        <v>10</v>
      </c>
      <c r="K62" s="3">
        <v>10</v>
      </c>
      <c r="L62" s="3">
        <v>5.56</v>
      </c>
      <c r="M62" s="3">
        <v>7.78</v>
      </c>
      <c r="N62" s="3">
        <v>8.33</v>
      </c>
      <c r="O62" s="4">
        <f t="shared" si="9"/>
        <v>8.8339999999999996</v>
      </c>
      <c r="P62" s="3">
        <v>9.4499999999999993</v>
      </c>
      <c r="Q62" s="3">
        <v>7.3</v>
      </c>
      <c r="R62" s="4">
        <f t="shared" si="4"/>
        <v>8.375</v>
      </c>
      <c r="S62" s="4" t="s">
        <v>248</v>
      </c>
      <c r="T62" s="4">
        <f>((6*R62)+(2*O62)+(2*S62))/10</f>
        <v>8.3518000000000008</v>
      </c>
      <c r="U62" s="5">
        <v>10</v>
      </c>
      <c r="V62" s="5">
        <v>10</v>
      </c>
      <c r="W62" s="5">
        <v>10</v>
      </c>
      <c r="X62" s="5">
        <v>10</v>
      </c>
      <c r="Y62" s="5">
        <f t="shared" si="6"/>
        <v>10</v>
      </c>
      <c r="Z62" s="5">
        <v>8.83</v>
      </c>
      <c r="AA62" s="9">
        <f t="shared" si="3"/>
        <v>9.0640000000000001</v>
      </c>
      <c r="AB62" s="19">
        <f t="shared" si="10"/>
        <v>8.8199199999999998</v>
      </c>
    </row>
    <row r="63" spans="1:30" x14ac:dyDescent="0.2">
      <c r="A63" s="17" t="s">
        <v>20</v>
      </c>
      <c r="B63" s="17" t="s">
        <v>21</v>
      </c>
      <c r="C63" s="17" t="s">
        <v>22</v>
      </c>
      <c r="D63" s="32">
        <v>8.8000000000000007</v>
      </c>
      <c r="E63" s="3">
        <v>6.67</v>
      </c>
      <c r="F63" s="3">
        <v>0</v>
      </c>
      <c r="G63" s="3">
        <v>0</v>
      </c>
      <c r="H63" s="3">
        <v>6.67</v>
      </c>
      <c r="I63" s="3">
        <v>6.67</v>
      </c>
      <c r="J63" s="3">
        <v>10</v>
      </c>
      <c r="K63" s="3">
        <v>10</v>
      </c>
      <c r="L63" s="3">
        <v>6.67</v>
      </c>
      <c r="M63" s="3">
        <v>7.5</v>
      </c>
      <c r="N63" s="3">
        <v>6.67</v>
      </c>
      <c r="O63" s="4">
        <f t="shared" si="9"/>
        <v>6.085</v>
      </c>
      <c r="P63" s="3">
        <v>8.4499999999999993</v>
      </c>
      <c r="Q63" s="3">
        <v>8.6999999999999993</v>
      </c>
      <c r="R63" s="4">
        <f t="shared" si="4"/>
        <v>8.5749999999999993</v>
      </c>
      <c r="S63" s="4" t="s">
        <v>251</v>
      </c>
      <c r="T63" s="4">
        <f t="shared" si="8"/>
        <v>8.0620000000000012</v>
      </c>
      <c r="U63" s="5">
        <v>10</v>
      </c>
      <c r="V63" s="5">
        <v>8</v>
      </c>
      <c r="W63" s="5">
        <v>10</v>
      </c>
      <c r="X63" s="5">
        <v>10</v>
      </c>
      <c r="Y63" s="5">
        <f t="shared" si="6"/>
        <v>9.5</v>
      </c>
      <c r="Z63" s="5">
        <v>8.07</v>
      </c>
      <c r="AA63" s="9">
        <f t="shared" si="3"/>
        <v>8.3559999999999999</v>
      </c>
      <c r="AB63" s="19">
        <f t="shared" si="10"/>
        <v>8.3716000000000008</v>
      </c>
    </row>
    <row r="64" spans="1:30" x14ac:dyDescent="0.2">
      <c r="A64" s="17" t="s">
        <v>20</v>
      </c>
      <c r="B64" s="17" t="s">
        <v>174</v>
      </c>
      <c r="C64" s="17" t="s">
        <v>175</v>
      </c>
      <c r="D64" s="32">
        <v>8.8000000000000007</v>
      </c>
      <c r="E64" s="3">
        <v>10</v>
      </c>
      <c r="F64" s="3">
        <v>3.33</v>
      </c>
      <c r="G64" s="3">
        <v>6.67</v>
      </c>
      <c r="H64" s="3">
        <v>3.33</v>
      </c>
      <c r="I64" s="3">
        <v>10</v>
      </c>
      <c r="J64" s="3">
        <v>10</v>
      </c>
      <c r="K64" s="3">
        <v>10</v>
      </c>
      <c r="L64" s="3">
        <v>7.78</v>
      </c>
      <c r="M64" s="3">
        <v>10</v>
      </c>
      <c r="N64" s="3">
        <v>6.67</v>
      </c>
      <c r="O64" s="4">
        <f t="shared" si="9"/>
        <v>7.7780000000000005</v>
      </c>
      <c r="P64" s="3">
        <v>8.32</v>
      </c>
      <c r="Q64" s="3">
        <v>7.94</v>
      </c>
      <c r="R64" s="4">
        <f t="shared" si="4"/>
        <v>8.1300000000000008</v>
      </c>
      <c r="S64" s="4" t="s">
        <v>248</v>
      </c>
      <c r="T64" s="4">
        <f t="shared" si="8"/>
        <v>7.9935999999999989</v>
      </c>
      <c r="U64" s="5">
        <v>10</v>
      </c>
      <c r="V64" s="5">
        <v>8</v>
      </c>
      <c r="W64" s="5">
        <v>10</v>
      </c>
      <c r="X64" s="5">
        <v>10</v>
      </c>
      <c r="Y64" s="5">
        <f t="shared" si="6"/>
        <v>9.5</v>
      </c>
      <c r="Z64" s="5">
        <v>6.9</v>
      </c>
      <c r="AA64" s="9">
        <f t="shared" si="3"/>
        <v>7.42</v>
      </c>
      <c r="AB64" s="19">
        <f t="shared" si="10"/>
        <v>8.0634399999999999</v>
      </c>
    </row>
    <row r="65" spans="1:30" x14ac:dyDescent="0.2">
      <c r="A65" s="17" t="s">
        <v>209</v>
      </c>
      <c r="B65" s="17" t="s">
        <v>210</v>
      </c>
      <c r="C65" s="17" t="s">
        <v>211</v>
      </c>
      <c r="D65" s="32">
        <v>8.8000000000000007</v>
      </c>
      <c r="E65" s="3">
        <v>10</v>
      </c>
      <c r="F65" s="3">
        <v>10</v>
      </c>
      <c r="G65" s="3">
        <v>10</v>
      </c>
      <c r="H65" s="3">
        <v>10</v>
      </c>
      <c r="I65" s="3">
        <v>10</v>
      </c>
      <c r="J65" s="3">
        <v>0</v>
      </c>
      <c r="K65" s="3">
        <v>10</v>
      </c>
      <c r="L65" s="3">
        <v>6.67</v>
      </c>
      <c r="M65" s="3">
        <v>2.2200000000000002</v>
      </c>
      <c r="N65" s="3">
        <v>8.33</v>
      </c>
      <c r="O65" s="4">
        <f t="shared" si="9"/>
        <v>7.7219999999999995</v>
      </c>
      <c r="P65" s="3">
        <v>8.26</v>
      </c>
      <c r="Q65" s="3">
        <v>9.11</v>
      </c>
      <c r="R65" s="4">
        <f t="shared" si="4"/>
        <v>8.6849999999999987</v>
      </c>
      <c r="S65" s="4" t="s">
        <v>248</v>
      </c>
      <c r="T65" s="4">
        <f t="shared" si="8"/>
        <v>8.3153999999999986</v>
      </c>
      <c r="U65" s="5">
        <v>9</v>
      </c>
      <c r="V65" s="5">
        <v>4</v>
      </c>
      <c r="W65" s="5">
        <v>10</v>
      </c>
      <c r="X65" s="5">
        <v>10</v>
      </c>
      <c r="Y65" s="5">
        <f t="shared" si="6"/>
        <v>8.25</v>
      </c>
      <c r="Z65" s="5">
        <v>8.83</v>
      </c>
      <c r="AA65" s="9">
        <f t="shared" si="3"/>
        <v>8.7140000000000004</v>
      </c>
      <c r="AB65" s="19">
        <f t="shared" si="10"/>
        <v>8.5803599999999989</v>
      </c>
    </row>
    <row r="66" spans="1:30" x14ac:dyDescent="0.2">
      <c r="A66" s="17" t="s">
        <v>53</v>
      </c>
      <c r="B66" s="17" t="s">
        <v>54</v>
      </c>
      <c r="C66" s="17" t="s">
        <v>55</v>
      </c>
      <c r="D66" s="32">
        <v>3.6</v>
      </c>
      <c r="E66" s="3">
        <v>10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4">
        <f t="shared" si="9"/>
        <v>1</v>
      </c>
      <c r="P66" s="3">
        <v>3.46</v>
      </c>
      <c r="Q66" s="3">
        <v>6.95</v>
      </c>
      <c r="R66" s="4">
        <f t="shared" si="4"/>
        <v>5.2050000000000001</v>
      </c>
      <c r="S66" s="4" t="s">
        <v>248</v>
      </c>
      <c r="T66" s="4">
        <f t="shared" si="8"/>
        <v>4.8830000000000009</v>
      </c>
      <c r="U66" s="5">
        <v>4</v>
      </c>
      <c r="V66" s="18" t="s">
        <v>275</v>
      </c>
      <c r="W66" s="5">
        <v>0</v>
      </c>
      <c r="X66" s="18" t="s">
        <v>275</v>
      </c>
      <c r="Y66" s="5">
        <v>1</v>
      </c>
      <c r="Z66" s="5">
        <v>7.48</v>
      </c>
      <c r="AA66" s="9">
        <f t="shared" si="3"/>
        <v>6.1840000000000002</v>
      </c>
      <c r="AB66" s="37">
        <f t="shared" si="10"/>
        <v>4.8883999999999999</v>
      </c>
      <c r="AC66" s="38" t="s">
        <v>291</v>
      </c>
    </row>
    <row r="67" spans="1:30" s="25" customFormat="1" x14ac:dyDescent="0.2">
      <c r="A67" s="22" t="s">
        <v>73</v>
      </c>
      <c r="B67" s="22" t="s">
        <v>74</v>
      </c>
      <c r="C67" s="22" t="s">
        <v>75</v>
      </c>
      <c r="D67" s="20" t="s">
        <v>19</v>
      </c>
      <c r="E67" s="30"/>
      <c r="F67" s="23" t="s">
        <v>19</v>
      </c>
      <c r="G67" s="23" t="s">
        <v>19</v>
      </c>
      <c r="H67" s="23" t="s">
        <v>19</v>
      </c>
      <c r="I67" s="23" t="s">
        <v>19</v>
      </c>
      <c r="J67" s="23" t="s">
        <v>19</v>
      </c>
      <c r="K67" s="23" t="s">
        <v>19</v>
      </c>
      <c r="L67" s="23" t="s">
        <v>19</v>
      </c>
      <c r="M67" s="23" t="s">
        <v>19</v>
      </c>
      <c r="N67" s="23" t="s">
        <v>19</v>
      </c>
      <c r="O67" s="20" t="e">
        <f t="shared" si="9"/>
        <v>#DIV/0!</v>
      </c>
      <c r="P67" s="23" t="s">
        <v>19</v>
      </c>
      <c r="Q67" s="23" t="s">
        <v>19</v>
      </c>
      <c r="R67" s="20"/>
      <c r="S67" s="20" t="s">
        <v>19</v>
      </c>
      <c r="T67" s="20"/>
      <c r="U67" s="22" t="s">
        <v>19</v>
      </c>
      <c r="V67" s="22" t="s">
        <v>19</v>
      </c>
      <c r="W67" s="22" t="s">
        <v>19</v>
      </c>
      <c r="X67" s="22" t="s">
        <v>19</v>
      </c>
      <c r="Y67" s="22" t="s">
        <v>19</v>
      </c>
      <c r="Z67" s="24"/>
      <c r="AA67" s="22"/>
      <c r="AB67" s="20"/>
      <c r="AC67" s="24" t="s">
        <v>280</v>
      </c>
      <c r="AD67" s="24"/>
    </row>
    <row r="68" spans="1:30" x14ac:dyDescent="0.2">
      <c r="A68" s="17" t="s">
        <v>217</v>
      </c>
      <c r="B68" s="17" t="s">
        <v>218</v>
      </c>
      <c r="C68" s="17" t="s">
        <v>219</v>
      </c>
      <c r="D68" s="32">
        <v>8</v>
      </c>
      <c r="E68" s="3">
        <v>10</v>
      </c>
      <c r="F68" s="3">
        <v>10</v>
      </c>
      <c r="G68" s="3">
        <v>10</v>
      </c>
      <c r="H68" s="3">
        <v>10</v>
      </c>
      <c r="I68" s="3">
        <v>10</v>
      </c>
      <c r="J68" s="3">
        <v>10</v>
      </c>
      <c r="K68" s="3">
        <v>6.67</v>
      </c>
      <c r="L68" s="3">
        <v>6.67</v>
      </c>
      <c r="M68" s="3">
        <v>6.67</v>
      </c>
      <c r="N68" s="3">
        <v>6.67</v>
      </c>
      <c r="O68" s="4">
        <f t="shared" ref="O68:O85" si="11">AVERAGE(E68:N68)</f>
        <v>8.668000000000001</v>
      </c>
      <c r="P68" s="3">
        <v>6.86</v>
      </c>
      <c r="Q68" s="3">
        <v>6.93</v>
      </c>
      <c r="R68" s="4">
        <f t="shared" si="4"/>
        <v>6.8949999999999996</v>
      </c>
      <c r="S68" s="4" t="s">
        <v>256</v>
      </c>
      <c r="T68" s="4">
        <f t="shared" si="8"/>
        <v>7.2706</v>
      </c>
      <c r="U68" s="5">
        <v>7</v>
      </c>
      <c r="V68" s="21" t="s">
        <v>276</v>
      </c>
      <c r="W68" s="5">
        <v>10</v>
      </c>
      <c r="X68" s="5">
        <v>10</v>
      </c>
      <c r="Y68" s="5">
        <v>6.75</v>
      </c>
      <c r="Z68" s="5">
        <v>5.68</v>
      </c>
      <c r="AA68" s="9">
        <f t="shared" si="3"/>
        <v>5.8940000000000001</v>
      </c>
      <c r="AB68" s="19">
        <f t="shared" ref="AB68:AB85" si="12">((D68*3)+(T68*4)+(AA68*3))/10</f>
        <v>7.0764399999999998</v>
      </c>
    </row>
    <row r="69" spans="1:30" x14ac:dyDescent="0.2">
      <c r="A69" s="17" t="s">
        <v>231</v>
      </c>
      <c r="B69" s="17" t="s">
        <v>232</v>
      </c>
      <c r="C69" s="17" t="s">
        <v>233</v>
      </c>
      <c r="D69" s="32">
        <v>9.6</v>
      </c>
      <c r="E69" s="3">
        <v>10</v>
      </c>
      <c r="F69" s="3">
        <v>10</v>
      </c>
      <c r="G69" s="3">
        <v>10</v>
      </c>
      <c r="H69" s="3">
        <v>10</v>
      </c>
      <c r="I69" s="3">
        <v>10</v>
      </c>
      <c r="J69" s="3">
        <v>6.67</v>
      </c>
      <c r="K69" s="3">
        <v>10</v>
      </c>
      <c r="L69" s="3">
        <v>10</v>
      </c>
      <c r="M69" s="3">
        <v>7.22</v>
      </c>
      <c r="N69" s="3">
        <v>9.33</v>
      </c>
      <c r="O69" s="4">
        <f t="shared" si="11"/>
        <v>9.3219999999999992</v>
      </c>
      <c r="P69" s="3">
        <v>9.86</v>
      </c>
      <c r="Q69" s="3">
        <v>9.1300000000000008</v>
      </c>
      <c r="R69" s="4">
        <f t="shared" si="4"/>
        <v>9.495000000000001</v>
      </c>
      <c r="S69" s="4" t="s">
        <v>248</v>
      </c>
      <c r="T69" s="4">
        <f t="shared" si="8"/>
        <v>9.1213999999999995</v>
      </c>
      <c r="U69" s="5">
        <v>9</v>
      </c>
      <c r="V69" s="5">
        <v>10</v>
      </c>
      <c r="W69" s="5">
        <v>10</v>
      </c>
      <c r="X69" s="5">
        <v>10</v>
      </c>
      <c r="Y69" s="5">
        <f t="shared" si="6"/>
        <v>9.75</v>
      </c>
      <c r="Z69" s="5">
        <v>8.42</v>
      </c>
      <c r="AA69" s="9">
        <f t="shared" ref="AA69:AA85" si="13">((8*Z69)+(2*Y69))/10</f>
        <v>8.6859999999999999</v>
      </c>
      <c r="AB69" s="19">
        <f t="shared" si="12"/>
        <v>9.1343599999999974</v>
      </c>
    </row>
    <row r="70" spans="1:30" x14ac:dyDescent="0.2">
      <c r="A70" s="17" t="s">
        <v>194</v>
      </c>
      <c r="B70" s="17" t="s">
        <v>195</v>
      </c>
      <c r="C70" s="17" t="s">
        <v>196</v>
      </c>
      <c r="D70" s="32">
        <v>7.6</v>
      </c>
      <c r="E70" s="31">
        <v>9.17</v>
      </c>
      <c r="F70" s="3">
        <v>10</v>
      </c>
      <c r="G70" s="3">
        <v>0</v>
      </c>
      <c r="H70" s="3">
        <v>3.33</v>
      </c>
      <c r="I70" s="3">
        <v>10</v>
      </c>
      <c r="J70" s="3">
        <v>6.67</v>
      </c>
      <c r="K70" s="3">
        <v>0</v>
      </c>
      <c r="L70" s="3">
        <v>8.89</v>
      </c>
      <c r="M70" s="3">
        <v>8.33</v>
      </c>
      <c r="N70" s="3">
        <v>0</v>
      </c>
      <c r="O70" s="4">
        <f t="shared" si="11"/>
        <v>5.6390000000000002</v>
      </c>
      <c r="P70" s="3">
        <v>8.16</v>
      </c>
      <c r="Q70" s="3">
        <v>7.23</v>
      </c>
      <c r="R70" s="4">
        <f t="shared" si="4"/>
        <v>7.6950000000000003</v>
      </c>
      <c r="S70" s="4" t="s">
        <v>251</v>
      </c>
      <c r="T70" s="4">
        <f t="shared" ref="T70:T74" si="14">((6*R70)+(2*O70)+(2*S70))/10</f>
        <v>7.4448000000000008</v>
      </c>
      <c r="U70" s="5">
        <v>9</v>
      </c>
      <c r="V70" s="5">
        <v>10</v>
      </c>
      <c r="W70" s="5">
        <v>4</v>
      </c>
      <c r="X70" s="5">
        <v>8</v>
      </c>
      <c r="Y70" s="5">
        <f t="shared" si="6"/>
        <v>7.75</v>
      </c>
      <c r="Z70" s="5">
        <v>5.58</v>
      </c>
      <c r="AA70" s="9">
        <f t="shared" si="13"/>
        <v>6.0140000000000002</v>
      </c>
      <c r="AB70" s="19">
        <f t="shared" si="12"/>
        <v>7.0621200000000002</v>
      </c>
    </row>
    <row r="71" spans="1:30" x14ac:dyDescent="0.2">
      <c r="A71" s="17" t="s">
        <v>38</v>
      </c>
      <c r="B71" s="17" t="s">
        <v>39</v>
      </c>
      <c r="C71" s="17" t="s">
        <v>40</v>
      </c>
      <c r="D71" s="32">
        <v>7.2</v>
      </c>
      <c r="E71" s="3">
        <v>10</v>
      </c>
      <c r="F71" s="3">
        <v>6.67</v>
      </c>
      <c r="G71" s="3">
        <v>3.33</v>
      </c>
      <c r="H71" s="3">
        <v>0</v>
      </c>
      <c r="I71" s="3">
        <v>10</v>
      </c>
      <c r="J71" s="3">
        <v>10</v>
      </c>
      <c r="K71" s="3">
        <v>6.67</v>
      </c>
      <c r="L71" s="3">
        <v>10</v>
      </c>
      <c r="M71" s="3">
        <v>8.33</v>
      </c>
      <c r="N71" s="3">
        <v>8.33</v>
      </c>
      <c r="O71" s="4">
        <f t="shared" si="11"/>
        <v>7.3330000000000002</v>
      </c>
      <c r="P71" s="3">
        <v>7.93</v>
      </c>
      <c r="Q71" s="3">
        <v>6.25</v>
      </c>
      <c r="R71" s="4">
        <f t="shared" ref="R71:R85" si="15">AVERAGE(P71:Q71,P71:Q71)</f>
        <v>7.09</v>
      </c>
      <c r="S71" s="4" t="s">
        <v>252</v>
      </c>
      <c r="T71" s="4">
        <f t="shared" si="14"/>
        <v>7.4406000000000008</v>
      </c>
      <c r="U71" s="5">
        <v>10</v>
      </c>
      <c r="V71" s="5">
        <v>4</v>
      </c>
      <c r="W71" s="5">
        <v>10</v>
      </c>
      <c r="X71" s="5">
        <v>10</v>
      </c>
      <c r="Y71" s="5">
        <f t="shared" si="6"/>
        <v>8.5</v>
      </c>
      <c r="Z71" s="5">
        <v>5.37</v>
      </c>
      <c r="AA71" s="9">
        <f t="shared" si="13"/>
        <v>5.9960000000000004</v>
      </c>
      <c r="AB71" s="19">
        <f t="shared" si="12"/>
        <v>6.9350400000000008</v>
      </c>
    </row>
    <row r="72" spans="1:30" x14ac:dyDescent="0.2">
      <c r="A72" s="17" t="s">
        <v>111</v>
      </c>
      <c r="B72" s="17" t="s">
        <v>112</v>
      </c>
      <c r="C72" s="17" t="s">
        <v>113</v>
      </c>
      <c r="D72" s="32">
        <v>8.8000000000000007</v>
      </c>
      <c r="E72" s="3">
        <v>6.67</v>
      </c>
      <c r="F72" s="3">
        <v>10</v>
      </c>
      <c r="G72" s="3">
        <v>10</v>
      </c>
      <c r="H72" s="3">
        <v>10</v>
      </c>
      <c r="I72" s="3">
        <v>3.33</v>
      </c>
      <c r="J72" s="3">
        <v>10</v>
      </c>
      <c r="K72" s="3">
        <v>10</v>
      </c>
      <c r="L72" s="3">
        <v>5.56</v>
      </c>
      <c r="M72" s="3">
        <v>8.33</v>
      </c>
      <c r="N72" s="3">
        <v>8.67</v>
      </c>
      <c r="O72" s="4">
        <f t="shared" si="11"/>
        <v>8.2560000000000002</v>
      </c>
      <c r="P72" s="3">
        <v>7.95</v>
      </c>
      <c r="Q72" s="3">
        <v>6.69</v>
      </c>
      <c r="R72" s="4">
        <f t="shared" si="15"/>
        <v>7.32</v>
      </c>
      <c r="S72" s="4" t="s">
        <v>247</v>
      </c>
      <c r="T72" s="4">
        <f t="shared" si="14"/>
        <v>7.3432000000000004</v>
      </c>
      <c r="U72" s="5">
        <v>9</v>
      </c>
      <c r="V72" s="5">
        <v>6</v>
      </c>
      <c r="W72" s="5">
        <v>10</v>
      </c>
      <c r="X72" s="5">
        <v>7</v>
      </c>
      <c r="Y72" s="5">
        <f t="shared" si="6"/>
        <v>8</v>
      </c>
      <c r="Z72" s="5">
        <v>4.82</v>
      </c>
      <c r="AA72" s="9">
        <f t="shared" si="13"/>
        <v>5.4560000000000004</v>
      </c>
      <c r="AB72" s="19">
        <f t="shared" si="12"/>
        <v>7.2140800000000009</v>
      </c>
    </row>
    <row r="73" spans="1:30" x14ac:dyDescent="0.2">
      <c r="A73" s="17" t="s">
        <v>108</v>
      </c>
      <c r="B73" s="17" t="s">
        <v>109</v>
      </c>
      <c r="C73" s="17" t="s">
        <v>110</v>
      </c>
      <c r="D73" s="32">
        <v>8.8000000000000007</v>
      </c>
      <c r="E73" s="3">
        <v>10</v>
      </c>
      <c r="F73" s="3">
        <v>10</v>
      </c>
      <c r="G73" s="3">
        <v>10</v>
      </c>
      <c r="H73" s="3">
        <v>10</v>
      </c>
      <c r="I73" s="3">
        <v>10</v>
      </c>
      <c r="J73" s="3">
        <v>10</v>
      </c>
      <c r="K73" s="3">
        <v>10</v>
      </c>
      <c r="L73" s="3">
        <v>10</v>
      </c>
      <c r="M73" s="3">
        <v>10</v>
      </c>
      <c r="N73" s="3">
        <v>8.33</v>
      </c>
      <c r="O73" s="4">
        <f t="shared" si="11"/>
        <v>9.8330000000000002</v>
      </c>
      <c r="P73" s="3">
        <v>9.52</v>
      </c>
      <c r="Q73" s="3">
        <v>8.8800000000000008</v>
      </c>
      <c r="R73" s="4">
        <f t="shared" si="15"/>
        <v>9.1999999999999993</v>
      </c>
      <c r="S73" s="4" t="s">
        <v>249</v>
      </c>
      <c r="T73" s="4">
        <f t="shared" si="14"/>
        <v>9.4466000000000001</v>
      </c>
      <c r="U73" s="5">
        <v>8</v>
      </c>
      <c r="V73" s="5">
        <v>8</v>
      </c>
      <c r="W73" s="5">
        <v>10</v>
      </c>
      <c r="X73" s="5">
        <v>10</v>
      </c>
      <c r="Y73" s="5">
        <f t="shared" si="6"/>
        <v>9</v>
      </c>
      <c r="Z73" s="5">
        <v>9.5</v>
      </c>
      <c r="AA73" s="9">
        <f t="shared" si="13"/>
        <v>9.4</v>
      </c>
      <c r="AB73" s="19">
        <f t="shared" si="12"/>
        <v>9.2386400000000002</v>
      </c>
    </row>
    <row r="74" spans="1:30" x14ac:dyDescent="0.2">
      <c r="A74" s="17" t="s">
        <v>108</v>
      </c>
      <c r="B74" s="17" t="s">
        <v>172</v>
      </c>
      <c r="C74" s="17" t="s">
        <v>173</v>
      </c>
      <c r="D74" s="32">
        <v>8</v>
      </c>
      <c r="E74" s="31">
        <v>3.33</v>
      </c>
      <c r="F74" s="3">
        <v>0</v>
      </c>
      <c r="G74" s="3">
        <v>0</v>
      </c>
      <c r="H74" s="3">
        <v>10</v>
      </c>
      <c r="I74" s="3">
        <v>10</v>
      </c>
      <c r="J74" s="3">
        <v>6.67</v>
      </c>
      <c r="K74" s="3">
        <v>10</v>
      </c>
      <c r="L74" s="3">
        <v>10</v>
      </c>
      <c r="M74" s="3">
        <v>7.78</v>
      </c>
      <c r="N74" s="3">
        <v>6.67</v>
      </c>
      <c r="O74" s="4">
        <f t="shared" si="11"/>
        <v>6.4450000000000003</v>
      </c>
      <c r="P74" s="3">
        <v>7.2</v>
      </c>
      <c r="Q74" s="3">
        <v>6.42</v>
      </c>
      <c r="R74" s="4">
        <f t="shared" si="15"/>
        <v>6.8100000000000005</v>
      </c>
      <c r="S74" s="4" t="s">
        <v>252</v>
      </c>
      <c r="T74" s="4">
        <f t="shared" si="14"/>
        <v>7.0950000000000006</v>
      </c>
      <c r="U74" s="5">
        <v>8</v>
      </c>
      <c r="V74" s="18" t="s">
        <v>275</v>
      </c>
      <c r="W74" s="5">
        <v>4</v>
      </c>
      <c r="X74" s="5">
        <v>8</v>
      </c>
      <c r="Y74" s="5">
        <v>5</v>
      </c>
      <c r="Z74" s="5">
        <v>5.32</v>
      </c>
      <c r="AA74" s="9">
        <f t="shared" si="13"/>
        <v>5.2560000000000002</v>
      </c>
      <c r="AB74" s="19">
        <f t="shared" si="12"/>
        <v>6.8148</v>
      </c>
    </row>
    <row r="75" spans="1:30" x14ac:dyDescent="0.2">
      <c r="A75" s="17" t="s">
        <v>149</v>
      </c>
      <c r="B75" s="17" t="s">
        <v>150</v>
      </c>
      <c r="C75" s="17" t="s">
        <v>151</v>
      </c>
      <c r="D75" s="32">
        <v>9.1999999999999993</v>
      </c>
      <c r="E75" s="3">
        <v>10</v>
      </c>
      <c r="F75" s="3">
        <v>10</v>
      </c>
      <c r="G75" s="3">
        <v>6.67</v>
      </c>
      <c r="H75" s="3">
        <v>10</v>
      </c>
      <c r="I75" s="3">
        <v>10</v>
      </c>
      <c r="J75" s="3">
        <v>10</v>
      </c>
      <c r="K75" s="3">
        <v>10</v>
      </c>
      <c r="L75" s="3">
        <v>8.89</v>
      </c>
      <c r="M75" s="3">
        <v>10</v>
      </c>
      <c r="N75" s="3">
        <v>10</v>
      </c>
      <c r="O75" s="4">
        <f t="shared" si="11"/>
        <v>9.5560000000000009</v>
      </c>
      <c r="P75" s="3">
        <v>8.27</v>
      </c>
      <c r="Q75" s="3">
        <v>8.86</v>
      </c>
      <c r="R75" s="4">
        <f t="shared" si="15"/>
        <v>8.5649999999999995</v>
      </c>
      <c r="S75" s="4" t="s">
        <v>248</v>
      </c>
      <c r="T75" s="4">
        <f>((6*R75)+(2*O75)+(2*S75))/10</f>
        <v>8.6102000000000007</v>
      </c>
      <c r="U75" s="5">
        <v>10</v>
      </c>
      <c r="V75" s="5">
        <v>8</v>
      </c>
      <c r="W75" s="5">
        <v>10</v>
      </c>
      <c r="X75" s="5">
        <v>10</v>
      </c>
      <c r="Y75" s="5">
        <f t="shared" si="6"/>
        <v>9.5</v>
      </c>
      <c r="Z75" s="5">
        <v>8.92</v>
      </c>
      <c r="AA75" s="9">
        <f t="shared" si="13"/>
        <v>9.0359999999999996</v>
      </c>
      <c r="AB75" s="19">
        <f t="shared" si="12"/>
        <v>8.9148800000000001</v>
      </c>
    </row>
    <row r="76" spans="1:30" x14ac:dyDescent="0.2">
      <c r="A76" s="17" t="s">
        <v>70</v>
      </c>
      <c r="B76" s="17" t="s">
        <v>71</v>
      </c>
      <c r="C76" s="17" t="s">
        <v>72</v>
      </c>
      <c r="D76" s="32">
        <v>8.8000000000000007</v>
      </c>
      <c r="E76" s="3">
        <v>10</v>
      </c>
      <c r="F76" s="3">
        <v>6.67</v>
      </c>
      <c r="G76" s="3">
        <v>10</v>
      </c>
      <c r="H76" s="3">
        <v>6.67</v>
      </c>
      <c r="I76" s="3">
        <v>10</v>
      </c>
      <c r="J76" s="3">
        <v>10</v>
      </c>
      <c r="K76" s="3">
        <v>10</v>
      </c>
      <c r="L76" s="3">
        <v>10</v>
      </c>
      <c r="M76" s="3">
        <v>6.67</v>
      </c>
      <c r="N76" s="3">
        <v>6.67</v>
      </c>
      <c r="O76" s="4">
        <f t="shared" si="11"/>
        <v>8.668000000000001</v>
      </c>
      <c r="P76" s="3">
        <v>9.1</v>
      </c>
      <c r="Q76" s="3">
        <v>9.09</v>
      </c>
      <c r="R76" s="4">
        <f t="shared" si="15"/>
        <v>9.0949999999999989</v>
      </c>
      <c r="S76" s="4" t="s">
        <v>249</v>
      </c>
      <c r="T76" s="4">
        <f t="shared" ref="T76:T85" si="16">((6*R76)+(2*O76)+(2*S76))/10</f>
        <v>9.1506000000000007</v>
      </c>
      <c r="U76" s="5">
        <v>9</v>
      </c>
      <c r="V76" s="5">
        <v>8</v>
      </c>
      <c r="W76" s="5">
        <v>10</v>
      </c>
      <c r="X76" s="5">
        <v>5</v>
      </c>
      <c r="Y76" s="5">
        <f t="shared" si="6"/>
        <v>8</v>
      </c>
      <c r="Z76" s="5">
        <v>8.85</v>
      </c>
      <c r="AA76" s="9">
        <f t="shared" si="13"/>
        <v>8.68</v>
      </c>
      <c r="AB76" s="19">
        <f t="shared" si="12"/>
        <v>8.9042400000000015</v>
      </c>
    </row>
    <row r="77" spans="1:30" x14ac:dyDescent="0.2">
      <c r="A77" s="17" t="s">
        <v>225</v>
      </c>
      <c r="B77" s="17" t="s">
        <v>226</v>
      </c>
      <c r="C77" s="17" t="s">
        <v>227</v>
      </c>
      <c r="D77" s="32">
        <v>7.6</v>
      </c>
      <c r="E77" s="3">
        <v>10</v>
      </c>
      <c r="F77" s="3">
        <v>10</v>
      </c>
      <c r="G77" s="3">
        <v>6.67</v>
      </c>
      <c r="H77" s="3">
        <v>6.67</v>
      </c>
      <c r="I77" s="3">
        <v>10</v>
      </c>
      <c r="J77" s="3">
        <v>10</v>
      </c>
      <c r="K77" s="3">
        <v>6.67</v>
      </c>
      <c r="L77" s="3">
        <v>3.33</v>
      </c>
      <c r="M77" s="3">
        <v>7.5</v>
      </c>
      <c r="N77" s="3">
        <v>8.67</v>
      </c>
      <c r="O77" s="4">
        <f t="shared" si="11"/>
        <v>7.9510000000000005</v>
      </c>
      <c r="P77" s="3">
        <v>8.59</v>
      </c>
      <c r="Q77" s="3">
        <v>5.88</v>
      </c>
      <c r="R77" s="4">
        <f t="shared" si="15"/>
        <v>7.2349999999999994</v>
      </c>
      <c r="S77" s="4" t="s">
        <v>252</v>
      </c>
      <c r="T77" s="4">
        <f t="shared" si="16"/>
        <v>7.6512000000000002</v>
      </c>
      <c r="U77" s="5">
        <v>10</v>
      </c>
      <c r="V77" s="5">
        <v>10</v>
      </c>
      <c r="W77" s="5">
        <v>10</v>
      </c>
      <c r="X77" s="5">
        <v>10</v>
      </c>
      <c r="Y77" s="5">
        <f t="shared" si="6"/>
        <v>10</v>
      </c>
      <c r="Z77" s="5">
        <v>6.9</v>
      </c>
      <c r="AA77" s="9">
        <f t="shared" si="13"/>
        <v>7.5200000000000005</v>
      </c>
      <c r="AB77" s="19">
        <f t="shared" si="12"/>
        <v>7.5964799999999997</v>
      </c>
    </row>
    <row r="78" spans="1:30" x14ac:dyDescent="0.2">
      <c r="A78" s="17" t="s">
        <v>197</v>
      </c>
      <c r="B78" s="17" t="s">
        <v>198</v>
      </c>
      <c r="C78" s="17" t="s">
        <v>199</v>
      </c>
      <c r="D78" s="32">
        <v>6.4</v>
      </c>
      <c r="E78" s="29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4">
        <f t="shared" si="11"/>
        <v>0</v>
      </c>
      <c r="P78" s="3">
        <v>8.19</v>
      </c>
      <c r="Q78" s="3">
        <v>3.75</v>
      </c>
      <c r="R78" s="4">
        <f t="shared" si="15"/>
        <v>5.97</v>
      </c>
      <c r="S78" s="4" t="s">
        <v>248</v>
      </c>
      <c r="T78" s="4">
        <f t="shared" si="16"/>
        <v>5.1420000000000003</v>
      </c>
      <c r="U78" s="18" t="s">
        <v>275</v>
      </c>
      <c r="V78" s="18" t="s">
        <v>275</v>
      </c>
      <c r="W78" s="18" t="s">
        <v>275</v>
      </c>
      <c r="X78" s="18" t="s">
        <v>275</v>
      </c>
      <c r="Y78" s="5">
        <v>0</v>
      </c>
      <c r="Z78" s="5">
        <v>2.9</v>
      </c>
      <c r="AA78" s="9">
        <f t="shared" si="13"/>
        <v>2.3199999999999998</v>
      </c>
      <c r="AB78" s="19">
        <f t="shared" si="12"/>
        <v>4.6728000000000005</v>
      </c>
    </row>
    <row r="79" spans="1:30" x14ac:dyDescent="0.2">
      <c r="A79" s="17" t="s">
        <v>203</v>
      </c>
      <c r="B79" s="17" t="s">
        <v>204</v>
      </c>
      <c r="C79" s="17" t="s">
        <v>205</v>
      </c>
      <c r="D79" s="32">
        <v>8</v>
      </c>
      <c r="E79" s="31">
        <v>9.17</v>
      </c>
      <c r="F79" s="3">
        <v>10</v>
      </c>
      <c r="G79" s="3">
        <v>6.67</v>
      </c>
      <c r="H79" s="3">
        <v>10</v>
      </c>
      <c r="I79" s="3">
        <v>10</v>
      </c>
      <c r="J79" s="3">
        <v>10</v>
      </c>
      <c r="K79" s="3">
        <v>6.67</v>
      </c>
      <c r="L79" s="3">
        <v>6.67</v>
      </c>
      <c r="M79" s="3">
        <v>8.33</v>
      </c>
      <c r="N79" s="3">
        <v>6.67</v>
      </c>
      <c r="O79" s="4">
        <f t="shared" si="11"/>
        <v>8.418000000000001</v>
      </c>
      <c r="P79" s="3">
        <v>6.92</v>
      </c>
      <c r="Q79" s="3">
        <v>8.23</v>
      </c>
      <c r="R79" s="4">
        <f t="shared" si="15"/>
        <v>7.5750000000000002</v>
      </c>
      <c r="S79" s="4" t="s">
        <v>252</v>
      </c>
      <c r="T79" s="4">
        <f t="shared" si="16"/>
        <v>7.9486000000000008</v>
      </c>
      <c r="U79" s="5">
        <v>8</v>
      </c>
      <c r="V79" s="18" t="s">
        <v>275</v>
      </c>
      <c r="W79" s="5">
        <v>8</v>
      </c>
      <c r="X79" s="5">
        <v>10</v>
      </c>
      <c r="Y79" s="5">
        <v>6.5</v>
      </c>
      <c r="Z79" s="5">
        <v>5</v>
      </c>
      <c r="AA79" s="9">
        <f t="shared" si="13"/>
        <v>5.3</v>
      </c>
      <c r="AB79" s="19">
        <f t="shared" si="12"/>
        <v>7.1694399999999998</v>
      </c>
    </row>
    <row r="80" spans="1:30" x14ac:dyDescent="0.2">
      <c r="A80" s="17" t="s">
        <v>123</v>
      </c>
      <c r="B80" s="17" t="s">
        <v>124</v>
      </c>
      <c r="C80" s="17" t="s">
        <v>125</v>
      </c>
      <c r="D80" s="32">
        <v>8.8000000000000007</v>
      </c>
      <c r="E80" s="3">
        <v>10</v>
      </c>
      <c r="F80" s="3">
        <v>10</v>
      </c>
      <c r="G80" s="3">
        <v>10</v>
      </c>
      <c r="H80" s="3">
        <v>10</v>
      </c>
      <c r="I80" s="3">
        <v>10</v>
      </c>
      <c r="J80" s="3">
        <v>10</v>
      </c>
      <c r="K80" s="3">
        <v>6.67</v>
      </c>
      <c r="L80" s="3">
        <v>8.89</v>
      </c>
      <c r="M80" s="3">
        <v>9.17</v>
      </c>
      <c r="N80" s="3">
        <v>10</v>
      </c>
      <c r="O80" s="4">
        <f t="shared" si="11"/>
        <v>9.4730000000000008</v>
      </c>
      <c r="P80" s="3">
        <v>8.99</v>
      </c>
      <c r="Q80" s="3">
        <v>7</v>
      </c>
      <c r="R80" s="4">
        <f t="shared" si="15"/>
        <v>7.9950000000000001</v>
      </c>
      <c r="S80" s="4" t="s">
        <v>247</v>
      </c>
      <c r="T80" s="4">
        <f t="shared" si="16"/>
        <v>7.9916</v>
      </c>
      <c r="U80" s="5">
        <v>10</v>
      </c>
      <c r="V80" s="5">
        <v>10</v>
      </c>
      <c r="W80" s="5">
        <v>5</v>
      </c>
      <c r="X80" s="5">
        <v>10</v>
      </c>
      <c r="Y80" s="5">
        <f t="shared" si="6"/>
        <v>8.75</v>
      </c>
      <c r="Z80" s="5">
        <v>5.48</v>
      </c>
      <c r="AA80" s="9">
        <f t="shared" si="13"/>
        <v>6.1340000000000003</v>
      </c>
      <c r="AB80" s="19">
        <f t="shared" si="12"/>
        <v>7.6768400000000003</v>
      </c>
    </row>
    <row r="81" spans="1:28" x14ac:dyDescent="0.2">
      <c r="A81" s="17" t="s">
        <v>82</v>
      </c>
      <c r="B81" s="17" t="s">
        <v>83</v>
      </c>
      <c r="C81" s="17" t="s">
        <v>84</v>
      </c>
      <c r="D81" s="32">
        <v>9.1999999999999993</v>
      </c>
      <c r="E81" s="3">
        <v>10</v>
      </c>
      <c r="F81" s="3">
        <v>10</v>
      </c>
      <c r="G81" s="3">
        <v>6.67</v>
      </c>
      <c r="H81" s="3">
        <v>10</v>
      </c>
      <c r="I81" s="3">
        <v>10</v>
      </c>
      <c r="J81" s="3">
        <v>10</v>
      </c>
      <c r="K81" s="3">
        <v>10</v>
      </c>
      <c r="L81" s="3">
        <v>10</v>
      </c>
      <c r="M81" s="3">
        <v>9.17</v>
      </c>
      <c r="N81" s="3">
        <v>6.67</v>
      </c>
      <c r="O81" s="4">
        <f t="shared" si="11"/>
        <v>9.2510000000000012</v>
      </c>
      <c r="P81" s="3">
        <v>9.2200000000000006</v>
      </c>
      <c r="Q81" s="3">
        <v>8.94</v>
      </c>
      <c r="R81" s="4">
        <f t="shared" si="15"/>
        <v>9.08</v>
      </c>
      <c r="S81" s="4" t="s">
        <v>255</v>
      </c>
      <c r="T81" s="4">
        <f t="shared" si="16"/>
        <v>8.7581999999999987</v>
      </c>
      <c r="U81" s="18" t="s">
        <v>275</v>
      </c>
      <c r="V81" s="5">
        <v>10</v>
      </c>
      <c r="W81" s="18" t="s">
        <v>275</v>
      </c>
      <c r="X81" s="5">
        <v>10</v>
      </c>
      <c r="Y81" s="5">
        <v>5</v>
      </c>
      <c r="Z81" s="5">
        <v>6.5</v>
      </c>
      <c r="AA81" s="9">
        <f t="shared" si="13"/>
        <v>6.2</v>
      </c>
      <c r="AB81" s="19">
        <f t="shared" si="12"/>
        <v>8.1232799999999994</v>
      </c>
    </row>
    <row r="82" spans="1:28" x14ac:dyDescent="0.2">
      <c r="A82" s="17" t="s">
        <v>102</v>
      </c>
      <c r="B82" s="17" t="s">
        <v>103</v>
      </c>
      <c r="C82" s="17" t="s">
        <v>104</v>
      </c>
      <c r="D82" s="32">
        <v>8.4</v>
      </c>
      <c r="E82" s="3">
        <v>10</v>
      </c>
      <c r="F82" s="3">
        <v>10</v>
      </c>
      <c r="G82" s="3">
        <v>10</v>
      </c>
      <c r="H82" s="3">
        <v>10</v>
      </c>
      <c r="I82" s="3">
        <v>10</v>
      </c>
      <c r="J82" s="3">
        <v>6.67</v>
      </c>
      <c r="K82" s="3">
        <v>10</v>
      </c>
      <c r="L82" s="3">
        <v>6.67</v>
      </c>
      <c r="M82" s="3">
        <v>8.33</v>
      </c>
      <c r="N82" s="3">
        <v>10</v>
      </c>
      <c r="O82" s="4">
        <f t="shared" si="11"/>
        <v>9.1669999999999998</v>
      </c>
      <c r="P82" s="3">
        <v>8.85</v>
      </c>
      <c r="Q82" s="3">
        <v>7.88</v>
      </c>
      <c r="R82" s="4">
        <f t="shared" si="15"/>
        <v>8.3650000000000002</v>
      </c>
      <c r="S82" s="4" t="s">
        <v>252</v>
      </c>
      <c r="T82" s="4">
        <f t="shared" si="16"/>
        <v>8.5724</v>
      </c>
      <c r="U82" s="5">
        <v>10</v>
      </c>
      <c r="V82" s="5">
        <v>2</v>
      </c>
      <c r="W82" s="5">
        <v>10</v>
      </c>
      <c r="X82" s="5">
        <v>5</v>
      </c>
      <c r="Y82" s="5">
        <f t="shared" si="6"/>
        <v>6.75</v>
      </c>
      <c r="Z82" s="5">
        <v>7.15</v>
      </c>
      <c r="AA82" s="9">
        <f t="shared" si="13"/>
        <v>7.07</v>
      </c>
      <c r="AB82" s="19">
        <f t="shared" si="12"/>
        <v>8.06996</v>
      </c>
    </row>
    <row r="83" spans="1:28" x14ac:dyDescent="0.2">
      <c r="A83" s="17" t="s">
        <v>102</v>
      </c>
      <c r="B83" s="17" t="s">
        <v>179</v>
      </c>
      <c r="C83" s="17" t="s">
        <v>180</v>
      </c>
      <c r="D83" s="32">
        <v>8.8000000000000007</v>
      </c>
      <c r="E83" s="3">
        <v>6.67</v>
      </c>
      <c r="F83" s="3">
        <v>6.67</v>
      </c>
      <c r="G83" s="3">
        <v>10</v>
      </c>
      <c r="H83" s="3">
        <v>10</v>
      </c>
      <c r="I83" s="3">
        <v>10</v>
      </c>
      <c r="J83" s="3">
        <v>10</v>
      </c>
      <c r="K83" s="3">
        <v>10</v>
      </c>
      <c r="L83" s="3">
        <v>10</v>
      </c>
      <c r="M83" s="3">
        <v>10</v>
      </c>
      <c r="N83" s="3">
        <v>8.33</v>
      </c>
      <c r="O83" s="4">
        <f t="shared" si="11"/>
        <v>9.1669999999999998</v>
      </c>
      <c r="P83" s="3">
        <v>8.26</v>
      </c>
      <c r="Q83" s="3">
        <v>7.7</v>
      </c>
      <c r="R83" s="4">
        <f t="shared" si="15"/>
        <v>7.9799999999999995</v>
      </c>
      <c r="S83" s="4" t="s">
        <v>251</v>
      </c>
      <c r="T83" s="4">
        <f t="shared" si="16"/>
        <v>8.3214000000000006</v>
      </c>
      <c r="U83" s="5">
        <v>10</v>
      </c>
      <c r="V83" s="5">
        <v>4</v>
      </c>
      <c r="W83" s="5">
        <v>10</v>
      </c>
      <c r="X83" s="5">
        <v>10</v>
      </c>
      <c r="Y83" s="5">
        <f t="shared" si="6"/>
        <v>8.5</v>
      </c>
      <c r="Z83" s="5">
        <v>8.42</v>
      </c>
      <c r="AA83" s="9">
        <f t="shared" si="13"/>
        <v>8.4359999999999999</v>
      </c>
      <c r="AB83" s="19">
        <f t="shared" si="12"/>
        <v>8.4993600000000011</v>
      </c>
    </row>
    <row r="84" spans="1:28" x14ac:dyDescent="0.2">
      <c r="A84" s="17" t="s">
        <v>243</v>
      </c>
      <c r="B84" s="17" t="s">
        <v>244</v>
      </c>
      <c r="C84" s="17" t="s">
        <v>245</v>
      </c>
      <c r="D84" s="32">
        <v>9.6</v>
      </c>
      <c r="E84" s="3">
        <v>10</v>
      </c>
      <c r="F84" s="3">
        <v>10</v>
      </c>
      <c r="G84" s="3">
        <v>10</v>
      </c>
      <c r="H84" s="3">
        <v>10</v>
      </c>
      <c r="I84" s="3">
        <v>10</v>
      </c>
      <c r="J84" s="3">
        <v>10</v>
      </c>
      <c r="K84" s="3">
        <v>10</v>
      </c>
      <c r="L84" s="3">
        <v>10</v>
      </c>
      <c r="M84" s="3">
        <v>8.33</v>
      </c>
      <c r="N84" s="3">
        <v>10</v>
      </c>
      <c r="O84" s="4">
        <f t="shared" si="11"/>
        <v>9.8330000000000002</v>
      </c>
      <c r="P84" s="3">
        <v>9.75</v>
      </c>
      <c r="Q84" s="3">
        <v>8.1300000000000008</v>
      </c>
      <c r="R84" s="4">
        <f t="shared" si="15"/>
        <v>8.9400000000000013</v>
      </c>
      <c r="S84" s="4" t="s">
        <v>248</v>
      </c>
      <c r="T84" s="4">
        <f t="shared" si="16"/>
        <v>8.8906000000000009</v>
      </c>
      <c r="U84" s="5">
        <v>8</v>
      </c>
      <c r="V84" s="5">
        <v>8</v>
      </c>
      <c r="W84" s="5">
        <v>10</v>
      </c>
      <c r="X84" s="5">
        <v>10</v>
      </c>
      <c r="Y84" s="5">
        <f t="shared" si="6"/>
        <v>9</v>
      </c>
      <c r="Z84" s="5">
        <v>10</v>
      </c>
      <c r="AA84" s="9">
        <f t="shared" si="13"/>
        <v>9.8000000000000007</v>
      </c>
      <c r="AB84" s="19">
        <f t="shared" si="12"/>
        <v>9.376240000000001</v>
      </c>
    </row>
    <row r="85" spans="1:28" x14ac:dyDescent="0.2">
      <c r="A85" s="17" t="s">
        <v>237</v>
      </c>
      <c r="B85" s="17" t="s">
        <v>238</v>
      </c>
      <c r="C85" s="17" t="s">
        <v>239</v>
      </c>
      <c r="D85" s="32">
        <v>8.8000000000000007</v>
      </c>
      <c r="E85" s="3">
        <v>10</v>
      </c>
      <c r="F85" s="3">
        <v>0</v>
      </c>
      <c r="G85" s="3">
        <v>0</v>
      </c>
      <c r="H85" s="3">
        <v>0</v>
      </c>
      <c r="I85" s="3">
        <v>3.33</v>
      </c>
      <c r="J85" s="3">
        <v>0</v>
      </c>
      <c r="K85" s="3">
        <v>3.33</v>
      </c>
      <c r="L85" s="3">
        <v>0</v>
      </c>
      <c r="M85" s="3">
        <v>6.67</v>
      </c>
      <c r="N85" s="3">
        <v>0</v>
      </c>
      <c r="O85" s="4">
        <f t="shared" si="11"/>
        <v>2.3329999999999997</v>
      </c>
      <c r="P85" s="3">
        <v>6.06</v>
      </c>
      <c r="Q85" s="3">
        <v>7.09</v>
      </c>
      <c r="R85" s="4">
        <f t="shared" si="15"/>
        <v>6.5749999999999993</v>
      </c>
      <c r="S85" s="4" t="s">
        <v>251</v>
      </c>
      <c r="T85" s="4">
        <f t="shared" si="16"/>
        <v>6.1115999999999993</v>
      </c>
      <c r="U85" s="5">
        <v>10</v>
      </c>
      <c r="V85" s="18" t="s">
        <v>275</v>
      </c>
      <c r="W85" s="18" t="s">
        <v>275</v>
      </c>
      <c r="X85" s="5">
        <v>10</v>
      </c>
      <c r="Y85" s="5">
        <v>5</v>
      </c>
      <c r="Z85" s="5">
        <v>6.07</v>
      </c>
      <c r="AA85" s="9">
        <f t="shared" si="13"/>
        <v>5.8559999999999999</v>
      </c>
      <c r="AB85" s="19">
        <f t="shared" si="12"/>
        <v>6.8414400000000004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Z85">
    <sortCondition ref="A4"/>
  </sortState>
  <phoneticPr fontId="4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Usuário do Microsoft Office</cp:lastModifiedBy>
  <cp:lastPrinted>2022-01-03T12:17:29Z</cp:lastPrinted>
  <dcterms:created xsi:type="dcterms:W3CDTF">2021-12-15T17:54:17Z</dcterms:created>
  <dcterms:modified xsi:type="dcterms:W3CDTF">2022-01-03T16:57:16Z</dcterms:modified>
  <cp:category/>
</cp:coreProperties>
</file>