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<sst xmlns="http://schemas.openxmlformats.org/spreadsheetml/2006/main" count="200" uniqueCount="117">
  <si>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</si>
  <si>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</si>
  <si>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</si>
  <si>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</si>
  <si>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</si>
  <si>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</si>
  <si>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</si>
  <si>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</si>
  <si>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</si>
  <si>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</si>
  <si>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</si>
  <si>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</si>
  <si>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</si>
  <si>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</si>
  <si>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</si>
  <si>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</si>
  <si>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</si>
  <si>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</si>
  <si>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</si>
  <si>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TURMA 20212P3</t>
  </si>
  <si>
    <t>LAB. DE ELETRICIDADE - TURMA 20212P4</t>
  </si>
  <si>
    <t>Aline F. Silva</t>
  </si>
  <si>
    <t>Ana Luiza do Nascimento</t>
  </si>
  <si>
    <t>Ana Paula S. Vieira</t>
  </si>
  <si>
    <t>Andre G. de Siqueira</t>
  </si>
  <si>
    <t>Andre Luis de P. Moura</t>
  </si>
  <si>
    <t>Augusto C. Moreira</t>
  </si>
  <si>
    <t>Bianca A. Teixeira</t>
  </si>
  <si>
    <t>Breno S. de Moura</t>
  </si>
  <si>
    <t>Bruno de M. P. Cipolla</t>
  </si>
  <si>
    <t>Caio M. Sanchez</t>
  </si>
  <si>
    <t>Cibele Z. S. do Nascimento</t>
  </si>
  <si>
    <t>Daniel A. de J. Rodrigues</t>
  </si>
  <si>
    <t>Diego G. de Oliveira</t>
  </si>
  <si>
    <t>Douglas F. M. de Melo</t>
  </si>
  <si>
    <t>Fabricio B. do Nascimento</t>
  </si>
  <si>
    <t>Felipe P. Mendes</t>
  </si>
  <si>
    <t>Felipe R. Murata</t>
  </si>
  <si>
    <t>Gabrielle S. Baptista</t>
  </si>
  <si>
    <t>Gabrielli S. de C. Castanho</t>
  </si>
  <si>
    <t>Guilherme B. R. G. da Silva</t>
  </si>
  <si>
    <t>Guilherme de Albuquerque</t>
  </si>
  <si>
    <t>Gustavo J. Giusti</t>
  </si>
  <si>
    <t>Henrique L. dos Santos</t>
  </si>
  <si>
    <t>Igor C. Moreira</t>
  </si>
  <si>
    <t>Igor P. C. da Cruz</t>
  </si>
  <si>
    <t>Jefferson Caneschi</t>
  </si>
  <si>
    <t>Josué J. N. Lui</t>
  </si>
  <si>
    <t>Julia B. Bracht</t>
  </si>
  <si>
    <t>Lars M. V. Dantas</t>
  </si>
  <si>
    <t>Leonardo D. Rodrigues</t>
  </si>
  <si>
    <t>Leticia O. M. Rezende</t>
  </si>
  <si>
    <t>Leticia V. Nunes</t>
  </si>
  <si>
    <t>Lucas da S. Jubini</t>
  </si>
  <si>
    <t>Lucas V. dos Santos</t>
  </si>
  <si>
    <t>Lucca M. Venditti</t>
  </si>
  <si>
    <t>Luis F. G. Menardi</t>
  </si>
  <si>
    <t>Manoel B. da S. S. Neto</t>
  </si>
  <si>
    <t>Maria Eduarda da S. Ferreira</t>
  </si>
  <si>
    <t>Mariana D. dos Santos</t>
  </si>
  <si>
    <t>Mateus P. Garcia</t>
  </si>
  <si>
    <t>Matheus G. da Silva</t>
  </si>
  <si>
    <t>Mauricio de A. Marques</t>
  </si>
  <si>
    <t>Natã B. Moreno</t>
  </si>
  <si>
    <t>Natalia A. Lima</t>
  </si>
  <si>
    <t>Natan P. Souza</t>
  </si>
  <si>
    <t>Natana H. de A. Coimbra</t>
  </si>
  <si>
    <t>Nelson dos S. Neto</t>
  </si>
  <si>
    <t>Pedro Henrique V. Gentil</t>
  </si>
  <si>
    <t>Pedro Siqueira de S. Santos</t>
  </si>
  <si>
    <t>Stefany H. Marcos</t>
  </si>
  <si>
    <t>Suellen M. Godinho</t>
  </si>
  <si>
    <t>Vinicius P. Mariotto</t>
  </si>
  <si>
    <t>Witoria F. Gomes</t>
  </si>
  <si>
    <t>Yasmim T. Chagas</t>
  </si>
  <si>
    <t>Ana Carolina P. Gregorio</t>
  </si>
  <si>
    <t>Daniel B. Bertoldo</t>
  </si>
  <si>
    <t>Daniel J. Bertollo</t>
  </si>
  <si>
    <t>Fernanda de S. Costa</t>
  </si>
  <si>
    <t>Fernando R. Nakayama</t>
  </si>
  <si>
    <t>Giovanna F. dos Santos</t>
  </si>
  <si>
    <t>Giuliana de L. M. Monteiro</t>
  </si>
  <si>
    <t>Gustavo B. de Paula</t>
  </si>
  <si>
    <t>Gustavo da C. e Silva</t>
  </si>
  <si>
    <t>Igor M. D. de Oliveira</t>
  </si>
  <si>
    <t>Jheniffer A. Soares</t>
  </si>
  <si>
    <t>João Pedro E. Alves</t>
  </si>
  <si>
    <t>Julia E. S. Ribeiro</t>
  </si>
  <si>
    <t>Kelmi T. Takino</t>
  </si>
  <si>
    <t>Luiz Claudio F. Silva</t>
  </si>
  <si>
    <t>Mariana Fonseca</t>
  </si>
  <si>
    <t>Otavio P. Martins</t>
  </si>
  <si>
    <t>Pedro H. Cortez</t>
  </si>
  <si>
    <t>Rodrigo E. F. da Silva</t>
  </si>
  <si>
    <t>Tais D. Dotti</t>
  </si>
  <si>
    <t>Bruno K. Ferreira</t>
  </si>
  <si>
    <t>Guilherme R. dos R. Rosa</t>
  </si>
  <si>
    <t>Adrielle S. da C. Silva</t>
  </si>
  <si>
    <t>Fernando M. Pebone</t>
  </si>
  <si>
    <t>Gabriel M. N. Teixeira</t>
  </si>
  <si>
    <t>Gabriel M. Costa</t>
  </si>
  <si>
    <t>Guilherme B. Dias</t>
  </si>
  <si>
    <t>Helena A. Lins</t>
  </si>
  <si>
    <t>Luana B. Valero</t>
  </si>
  <si>
    <t>Luiza H. N. Kuranaga</t>
  </si>
  <si>
    <t>Marina F. C. L. de Souza</t>
  </si>
  <si>
    <t>Mateus M. Teixeira</t>
  </si>
  <si>
    <t>Nelise J. P. de Moura</t>
  </si>
  <si>
    <t>Pedro T. Congilio</t>
  </si>
  <si>
    <t>Polyana J. dos S. Silva</t>
  </si>
  <si>
    <t>Pompilio M. Camacho</t>
  </si>
  <si>
    <t>Rafael R. da Costa</t>
  </si>
  <si>
    <t>Vitor H. Malta</t>
  </si>
  <si>
    <t>Wesley R. B. Santos</t>
  </si>
  <si>
    <t>Giovana I. Barbosa</t>
  </si>
  <si>
    <t>Eduarda da S. Souza</t>
  </si>
  <si>
    <t>Thaisa Y. B. Oliveira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</si>
</sst>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0" xfId="0" applyNumberFormat="1" applyFon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0" fontId="51" fillId="37" borderId="0" xfId="0" applyFont="1" applyFill="1" applyBorder="1" applyAlignment="1">
      <alignment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0" fontId="50" fillId="37" borderId="0" xfId="0" applyFont="1" applyFill="1" applyAlignment="1">
      <alignment horizontal="center"/>
    </xf>
    <xf numFmtId="49" fontId="51" fillId="37" borderId="0" xfId="0" applyNumberFormat="1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1" fillId="37" borderId="0" xfId="0" applyFont="1" applyFill="1" applyBorder="1" applyAlignment="1">
      <alignment horizontal="center"/>
    </xf>
    <xf numFmtId="180" fontId="51" fillId="37" borderId="0" xfId="0" applyNumberFormat="1" applyFont="1" applyFill="1" applyBorder="1" applyAlignment="1">
      <alignment/>
    </xf>
    <xf numFmtId="2" fontId="51" fillId="37" borderId="0" xfId="0" applyNumberFormat="1" applyFont="1" applyFill="1" applyBorder="1" applyAlignment="1">
      <alignment/>
    </xf>
    <xf numFmtId="180" fontId="51" fillId="37" borderId="0" xfId="0" applyNumberFormat="1" applyFont="1" applyFill="1" applyAlignment="1">
      <alignment/>
    </xf>
    <xf numFmtId="0" fontId="51" fillId="37" borderId="15" xfId="0" applyFont="1" applyFill="1" applyBorder="1" applyAlignment="1">
      <alignment/>
    </xf>
    <xf numFmtId="0" fontId="51" fillId="37" borderId="17" xfId="0" applyFont="1" applyFill="1" applyBorder="1" applyAlignment="1">
      <alignment horizontal="center"/>
    </xf>
    <xf numFmtId="49" fontId="51" fillId="37" borderId="10" xfId="0" applyNumberFormat="1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180" fontId="51" fillId="37" borderId="15" xfId="0" applyNumberFormat="1" applyFont="1" applyFill="1" applyBorder="1" applyAlignment="1">
      <alignment/>
    </xf>
    <xf numFmtId="180" fontId="51" fillId="37" borderId="19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0"/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15"/>
      <c r="M2" s="216"/>
      <c r="N2" s="216"/>
      <c r="O2" s="216"/>
      <c r="P2" s="216"/>
      <c r="Q2" s="216"/>
      <c r="R2" s="216"/>
      <c r="S2" s="216"/>
      <c r="T2" s="217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7"/>
      <c r="B4" s="168"/>
      <c r="C4" s="169"/>
      <c r="D4" s="169"/>
      <c r="E4" s="169"/>
      <c r="F4" s="169"/>
      <c r="G4" s="169"/>
      <c r="H4" s="169"/>
      <c r="I4" s="170"/>
      <c r="J4" s="171"/>
      <c r="K4" s="170"/>
      <c r="L4" s="169"/>
      <c r="M4" s="169"/>
      <c r="N4" s="169"/>
      <c r="O4" s="170"/>
      <c r="P4" s="171"/>
      <c r="Q4" s="94"/>
      <c r="R4" s="94">
        <f>(J4+P4)/2</f>
        <v>0</v>
      </c>
      <c r="S4" s="165"/>
      <c r="T4" s="95">
        <f>(R4+S4)/2</f>
        <v>0</v>
      </c>
      <c r="U4" s="33"/>
      <c r="W4" s="92">
        <f>(V4*100)/60</f>
        <v>0</v>
      </c>
      <c r="X4" s="9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W5" s="23">
        <f aca="true" t="shared" si="2" ref="W5:W66">(V5*100)/60</f>
        <v>0</v>
      </c>
      <c r="X5" s="23">
        <f aca="true" t="shared" si="3" ref="X5:X66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W8" s="23">
        <f t="shared" si="2"/>
        <v>0</v>
      </c>
      <c r="X8" s="23">
        <f t="shared" si="3"/>
        <v>100</v>
      </c>
    </row>
    <row r="9" spans="1:24" s="92" customFormat="1" ht="12.75">
      <c r="A9" s="97"/>
      <c r="B9" s="98"/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6"/>
      <c r="Q9" s="94"/>
      <c r="R9" s="94">
        <f t="shared" si="0"/>
        <v>0</v>
      </c>
      <c r="S9" s="165"/>
      <c r="T9" s="95">
        <f t="shared" si="1"/>
        <v>0</v>
      </c>
      <c r="U9" s="100"/>
      <c r="W9" s="92">
        <f t="shared" si="2"/>
        <v>0</v>
      </c>
      <c r="X9" s="9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W16" s="23">
        <f t="shared" si="2"/>
        <v>0</v>
      </c>
      <c r="X16" s="23">
        <f t="shared" si="3"/>
        <v>100</v>
      </c>
    </row>
    <row r="17" spans="1:24" s="92" customFormat="1" ht="12.75">
      <c r="A17" s="97"/>
      <c r="B17" s="98"/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6"/>
      <c r="Q17" s="94"/>
      <c r="R17" s="94">
        <f t="shared" si="0"/>
        <v>0</v>
      </c>
      <c r="S17" s="165"/>
      <c r="T17" s="95">
        <f t="shared" si="1"/>
        <v>0</v>
      </c>
      <c r="U17" s="100"/>
      <c r="W17" s="92">
        <f t="shared" si="2"/>
        <v>0</v>
      </c>
      <c r="X17" s="9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W23" s="23">
        <f>(V23*100)/60</f>
        <v>0</v>
      </c>
      <c r="X23" s="23">
        <f>100-W23</f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W24" s="23">
        <f t="shared" si="2"/>
        <v>0</v>
      </c>
      <c r="X24" s="2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W26" s="23">
        <f t="shared" si="2"/>
        <v>0</v>
      </c>
      <c r="X26" s="23">
        <f t="shared" si="3"/>
        <v>100</v>
      </c>
    </row>
    <row r="27" spans="1:24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4"/>
      <c r="Q27" s="39"/>
      <c r="R27" s="94">
        <f t="shared" si="0"/>
        <v>0</v>
      </c>
      <c r="S27" s="127"/>
      <c r="T27" s="95">
        <f t="shared" si="1"/>
        <v>0</v>
      </c>
      <c r="U27" s="34"/>
      <c r="W27" s="92">
        <f t="shared" si="2"/>
        <v>0</v>
      </c>
      <c r="X27" s="9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W35" s="23">
        <f>(V35*100)/60</f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W37" s="23">
        <f t="shared" si="2"/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6"/>
      <c r="Q45" s="94"/>
      <c r="R45" s="94">
        <f t="shared" si="0"/>
        <v>0</v>
      </c>
      <c r="S45" s="165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10"/>
      <c r="B1" s="21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11"/>
      <c r="B2" s="211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2"/>
      <c r="C4" s="40"/>
      <c r="D4" s="40"/>
      <c r="E4" s="40"/>
      <c r="F4" s="40"/>
      <c r="G4" s="40"/>
      <c r="H4" s="40"/>
      <c r="I4" s="39"/>
      <c r="J4" s="32"/>
      <c r="K4" s="150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50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50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50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50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50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50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50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3"/>
      <c r="B12" s="134"/>
      <c r="C12" s="154"/>
      <c r="D12" s="154"/>
      <c r="E12" s="154"/>
      <c r="F12" s="154"/>
      <c r="G12" s="154"/>
      <c r="H12" s="154"/>
      <c r="I12" s="155"/>
      <c r="J12" s="156"/>
      <c r="K12" s="157">
        <f t="shared" si="1"/>
        <v>0</v>
      </c>
      <c r="L12" s="158"/>
      <c r="M12" s="158">
        <f t="shared" si="0"/>
        <v>0</v>
      </c>
      <c r="N12" s="159"/>
      <c r="O12" s="160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50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50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3"/>
      <c r="B15" s="134"/>
      <c r="C15" s="154"/>
      <c r="D15" s="154"/>
      <c r="E15" s="154"/>
      <c r="F15" s="154"/>
      <c r="G15" s="154"/>
      <c r="H15" s="154"/>
      <c r="I15" s="155"/>
      <c r="J15" s="156"/>
      <c r="K15" s="157">
        <f t="shared" si="1"/>
        <v>0</v>
      </c>
      <c r="L15" s="158"/>
      <c r="M15" s="158">
        <f t="shared" si="0"/>
        <v>0</v>
      </c>
      <c r="N15" s="159"/>
      <c r="O15" s="160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50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50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50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50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50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50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50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50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50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50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50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50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3"/>
      <c r="B28" s="134"/>
      <c r="C28" s="154"/>
      <c r="D28" s="154"/>
      <c r="E28" s="154"/>
      <c r="F28" s="154"/>
      <c r="G28" s="154"/>
      <c r="H28" s="154"/>
      <c r="I28" s="155"/>
      <c r="J28" s="156"/>
      <c r="K28" s="157">
        <f t="shared" si="1"/>
        <v>0</v>
      </c>
      <c r="L28" s="158"/>
      <c r="M28" s="158">
        <f t="shared" si="0"/>
        <v>0</v>
      </c>
      <c r="N28" s="159"/>
      <c r="O28" s="160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50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50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3"/>
      <c r="B31" s="134"/>
      <c r="C31" s="154"/>
      <c r="D31" s="154"/>
      <c r="E31" s="154"/>
      <c r="F31" s="154"/>
      <c r="G31" s="154"/>
      <c r="H31" s="154"/>
      <c r="I31" s="155"/>
      <c r="J31" s="156"/>
      <c r="K31" s="157">
        <f t="shared" si="1"/>
        <v>0</v>
      </c>
      <c r="L31" s="158"/>
      <c r="M31" s="158">
        <f t="shared" si="0"/>
        <v>0</v>
      </c>
      <c r="N31" s="159"/>
      <c r="O31" s="160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50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50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50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3"/>
      <c r="B35" s="134"/>
      <c r="C35" s="154"/>
      <c r="D35" s="154"/>
      <c r="E35" s="154"/>
      <c r="F35" s="154"/>
      <c r="G35" s="154"/>
      <c r="H35" s="154"/>
      <c r="I35" s="155"/>
      <c r="J35" s="156"/>
      <c r="K35" s="157">
        <f t="shared" si="1"/>
        <v>0</v>
      </c>
      <c r="L35" s="158"/>
      <c r="M35" s="158">
        <f aca="true" t="shared" si="5" ref="M35:M56">(K35+L35)/2</f>
        <v>0</v>
      </c>
      <c r="N35" s="159"/>
      <c r="O35" s="160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50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3"/>
      <c r="B37" s="134"/>
      <c r="C37" s="154"/>
      <c r="D37" s="154"/>
      <c r="E37" s="154"/>
      <c r="F37" s="154"/>
      <c r="G37" s="154"/>
      <c r="H37" s="154"/>
      <c r="I37" s="155"/>
      <c r="J37" s="156"/>
      <c r="K37" s="157">
        <f t="shared" si="1"/>
        <v>0</v>
      </c>
      <c r="L37" s="158"/>
      <c r="M37" s="158">
        <f t="shared" si="5"/>
        <v>0</v>
      </c>
      <c r="N37" s="159"/>
      <c r="O37" s="160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50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50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50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50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50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50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50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50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50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50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50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50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50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50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50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50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50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50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50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50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50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0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50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1"/>
      <c r="D61" s="161"/>
      <c r="E61" s="161"/>
      <c r="F61" s="161"/>
      <c r="G61" s="161"/>
      <c r="H61" s="161"/>
      <c r="I61" s="160"/>
      <c r="J61" s="156"/>
      <c r="K61" s="157">
        <f t="shared" si="1"/>
        <v>0</v>
      </c>
      <c r="O61" s="160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50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50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50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50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50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50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50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50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50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50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50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50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50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50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50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50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50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50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50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50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50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50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50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50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50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0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0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0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0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0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0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0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9" t="s">
        <v>19</v>
      </c>
      <c r="B1" s="21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211"/>
      <c r="B2" s="211"/>
      <c r="C2" s="220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31"/>
    </row>
    <row r="3" spans="1:17" ht="15" customHeight="1">
      <c r="A3" s="176" t="s">
        <v>7</v>
      </c>
      <c r="B3" s="177" t="s">
        <v>0</v>
      </c>
      <c r="C3" s="178"/>
      <c r="D3" s="178"/>
      <c r="E3" s="178"/>
      <c r="F3" s="178"/>
      <c r="G3" s="178"/>
      <c r="H3" s="178"/>
      <c r="I3" s="179" t="s">
        <v>1</v>
      </c>
      <c r="J3" s="179" t="s">
        <v>2</v>
      </c>
      <c r="K3" s="180" t="s">
        <v>9</v>
      </c>
      <c r="L3" s="181" t="s">
        <v>8</v>
      </c>
      <c r="M3" s="182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97</v>
      </c>
      <c r="C4" s="183"/>
      <c r="D4" s="183"/>
      <c r="E4" s="183"/>
      <c r="F4" s="183"/>
      <c r="G4" s="183"/>
      <c r="H4" s="183"/>
      <c r="I4" s="184">
        <v>10</v>
      </c>
      <c r="J4" s="184">
        <v>0.4</v>
      </c>
      <c r="K4" s="185">
        <f>(I4+J4)/2</f>
        <v>5.2</v>
      </c>
      <c r="L4" s="98"/>
      <c r="M4" s="186">
        <f>(K4+L4)/2</f>
        <v>2.6</v>
      </c>
      <c r="O4" s="187">
        <v>0</v>
      </c>
      <c r="P4" s="188">
        <f>(O4*100)/30</f>
        <v>0</v>
      </c>
      <c r="Q4" s="188">
        <f>100-P4</f>
        <v>100</v>
      </c>
    </row>
    <row r="5" spans="1:17" s="41" customFormat="1" ht="12.75">
      <c r="A5" s="116"/>
      <c r="B5" s="133" t="s">
        <v>21</v>
      </c>
      <c r="C5" s="102"/>
      <c r="D5" s="102"/>
      <c r="E5" s="102"/>
      <c r="F5" s="102"/>
      <c r="G5" s="102"/>
      <c r="H5" s="102"/>
      <c r="I5" s="104">
        <v>8.8</v>
      </c>
      <c r="J5" s="103"/>
      <c r="K5" s="145">
        <f>(I5+J5)/2</f>
        <v>4.4</v>
      </c>
      <c r="L5" s="103"/>
      <c r="M5" s="103">
        <f>(K5+L5)/2</f>
        <v>2.2</v>
      </c>
      <c r="N5" s="102"/>
      <c r="O5" s="117">
        <v>4</v>
      </c>
      <c r="P5" s="107">
        <f>(O5*100)/30</f>
        <v>13.333333333333334</v>
      </c>
      <c r="Q5" s="107">
        <f>100-P5</f>
        <v>86.66666666666667</v>
      </c>
    </row>
    <row r="6" spans="1:17" s="41" customFormat="1" ht="12.75">
      <c r="A6" s="101"/>
      <c r="B6" s="134" t="s">
        <v>22</v>
      </c>
      <c r="C6" s="102"/>
      <c r="D6" s="102"/>
      <c r="E6" s="102"/>
      <c r="F6" s="102"/>
      <c r="G6" s="102"/>
      <c r="H6" s="102"/>
      <c r="I6" s="104">
        <v>10</v>
      </c>
      <c r="J6" s="103"/>
      <c r="K6" s="145">
        <f aca="true" t="shared" si="0" ref="K6:K89">(I6+J6)/2</f>
        <v>5</v>
      </c>
      <c r="L6" s="105"/>
      <c r="M6" s="105">
        <f aca="true" t="shared" si="1" ref="M6:M87">(K6+L6)/2</f>
        <v>2.5</v>
      </c>
      <c r="N6" s="106"/>
      <c r="O6" s="117">
        <v>0</v>
      </c>
      <c r="P6" s="107">
        <f aca="true" t="shared" si="2" ref="P6:P89">(O6*100)/30</f>
        <v>0</v>
      </c>
      <c r="Q6" s="107">
        <f aca="true" t="shared" si="3" ref="Q6:Q87">100-P6</f>
        <v>100</v>
      </c>
    </row>
    <row r="7" spans="1:17" s="41" customFormat="1" ht="12.75">
      <c r="A7" s="108"/>
      <c r="B7" s="134" t="s">
        <v>23</v>
      </c>
      <c r="C7" s="109"/>
      <c r="D7" s="109"/>
      <c r="E7" s="109"/>
      <c r="F7" s="109"/>
      <c r="G7" s="109"/>
      <c r="H7" s="109"/>
      <c r="I7" s="111">
        <v>10</v>
      </c>
      <c r="J7" s="103">
        <v>0.4</v>
      </c>
      <c r="K7" s="145">
        <f t="shared" si="0"/>
        <v>5.2</v>
      </c>
      <c r="L7" s="112"/>
      <c r="M7" s="112">
        <f t="shared" si="1"/>
        <v>2.6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24</v>
      </c>
      <c r="C8" s="40"/>
      <c r="D8" s="40"/>
      <c r="E8" s="40"/>
      <c r="F8" s="40"/>
      <c r="G8" s="40"/>
      <c r="H8" s="40"/>
      <c r="I8" s="32">
        <v>10</v>
      </c>
      <c r="J8" s="103">
        <v>0.2</v>
      </c>
      <c r="K8" s="145">
        <f t="shared" si="0"/>
        <v>5.1</v>
      </c>
      <c r="L8" s="46"/>
      <c r="M8" s="46">
        <f t="shared" si="1"/>
        <v>2.55</v>
      </c>
      <c r="N8" s="34"/>
      <c r="O8" s="96">
        <v>2</v>
      </c>
      <c r="P8" s="107">
        <f t="shared" si="2"/>
        <v>6.666666666666667</v>
      </c>
      <c r="Q8" s="41">
        <f t="shared" si="3"/>
        <v>93.33333333333333</v>
      </c>
    </row>
    <row r="9" spans="1:17" s="92" customFormat="1" ht="12.75">
      <c r="A9" s="97"/>
      <c r="B9" s="98" t="s">
        <v>25</v>
      </c>
      <c r="C9" s="99"/>
      <c r="D9" s="99"/>
      <c r="E9" s="99"/>
      <c r="F9" s="99"/>
      <c r="G9" s="99"/>
      <c r="H9" s="99"/>
      <c r="I9" s="33">
        <v>9.6</v>
      </c>
      <c r="J9" s="94"/>
      <c r="K9" s="94">
        <f t="shared" si="0"/>
        <v>4.8</v>
      </c>
      <c r="L9" s="95"/>
      <c r="M9" s="95">
        <f t="shared" si="1"/>
        <v>2.4</v>
      </c>
      <c r="N9" s="100"/>
      <c r="O9" s="96">
        <v>0</v>
      </c>
      <c r="P9" s="92">
        <f t="shared" si="2"/>
        <v>0</v>
      </c>
      <c r="Q9" s="92">
        <f t="shared" si="3"/>
        <v>100</v>
      </c>
    </row>
    <row r="10" spans="1:17" s="92" customFormat="1" ht="12.75">
      <c r="A10" s="97"/>
      <c r="B10" s="98" t="s">
        <v>26</v>
      </c>
      <c r="C10" s="99"/>
      <c r="D10" s="99"/>
      <c r="E10" s="99"/>
      <c r="F10" s="99"/>
      <c r="G10" s="99"/>
      <c r="H10" s="99"/>
      <c r="I10" s="33">
        <v>9.8</v>
      </c>
      <c r="J10" s="94"/>
      <c r="K10" s="94">
        <f t="shared" si="0"/>
        <v>4.9</v>
      </c>
      <c r="L10" s="95"/>
      <c r="M10" s="95">
        <f t="shared" si="1"/>
        <v>2.45</v>
      </c>
      <c r="N10" s="100"/>
      <c r="O10" s="96">
        <v>4</v>
      </c>
      <c r="P10" s="92">
        <f t="shared" si="2"/>
        <v>13.333333333333334</v>
      </c>
      <c r="Q10" s="92">
        <f t="shared" si="3"/>
        <v>86.66666666666667</v>
      </c>
    </row>
    <row r="11" spans="1:17" s="92" customFormat="1" ht="12.75">
      <c r="A11" s="97"/>
      <c r="B11" s="98" t="s">
        <v>27</v>
      </c>
      <c r="C11" s="99"/>
      <c r="D11" s="99"/>
      <c r="E11" s="99"/>
      <c r="F11" s="99"/>
      <c r="G11" s="99"/>
      <c r="H11" s="99"/>
      <c r="I11" s="33">
        <v>10</v>
      </c>
      <c r="J11" s="94">
        <v>0.4</v>
      </c>
      <c r="K11" s="94">
        <f t="shared" si="0"/>
        <v>5.2</v>
      </c>
      <c r="L11" s="95"/>
      <c r="M11" s="95">
        <f t="shared" si="1"/>
        <v>2.6</v>
      </c>
      <c r="N11" s="100"/>
      <c r="O11" s="96">
        <v>2</v>
      </c>
      <c r="P11" s="92">
        <f t="shared" si="2"/>
        <v>6.666666666666667</v>
      </c>
      <c r="Q11" s="92">
        <f t="shared" si="3"/>
        <v>93.33333333333333</v>
      </c>
    </row>
    <row r="12" spans="1:17" s="41" customFormat="1" ht="12.75">
      <c r="A12" s="101"/>
      <c r="B12" s="134" t="s">
        <v>28</v>
      </c>
      <c r="C12" s="102"/>
      <c r="D12" s="102"/>
      <c r="E12" s="102"/>
      <c r="F12" s="102"/>
      <c r="G12" s="102"/>
      <c r="H12" s="102"/>
      <c r="I12" s="104">
        <v>10</v>
      </c>
      <c r="J12" s="103">
        <v>0.4</v>
      </c>
      <c r="K12" s="145">
        <f t="shared" si="0"/>
        <v>5.2</v>
      </c>
      <c r="L12" s="105"/>
      <c r="M12" s="105">
        <f t="shared" si="1"/>
        <v>2.6</v>
      </c>
      <c r="N12" s="106"/>
      <c r="O12" s="117">
        <v>0</v>
      </c>
      <c r="P12" s="107">
        <f t="shared" si="2"/>
        <v>0</v>
      </c>
      <c r="Q12" s="107">
        <f t="shared" si="3"/>
        <v>100</v>
      </c>
    </row>
    <row r="13" spans="1:17" s="41" customFormat="1" ht="12.75">
      <c r="A13" s="126"/>
      <c r="B13" s="134" t="s">
        <v>29</v>
      </c>
      <c r="C13" s="40"/>
      <c r="D13" s="40"/>
      <c r="E13" s="40"/>
      <c r="F13" s="40"/>
      <c r="G13" s="40"/>
      <c r="H13" s="40"/>
      <c r="I13" s="32">
        <v>10</v>
      </c>
      <c r="J13" s="103">
        <v>0.4</v>
      </c>
      <c r="K13" s="145">
        <f t="shared" si="0"/>
        <v>5.2</v>
      </c>
      <c r="L13" s="46"/>
      <c r="M13" s="46">
        <f t="shared" si="1"/>
        <v>2.6</v>
      </c>
      <c r="N13" s="34"/>
      <c r="O13" s="96">
        <v>0</v>
      </c>
      <c r="P13" s="107">
        <f t="shared" si="2"/>
        <v>0</v>
      </c>
      <c r="Q13" s="41">
        <f t="shared" si="3"/>
        <v>100</v>
      </c>
    </row>
    <row r="14" spans="1:17" s="41" customFormat="1" ht="12.75">
      <c r="A14" s="126"/>
      <c r="B14" s="134" t="s">
        <v>95</v>
      </c>
      <c r="C14" s="40"/>
      <c r="D14" s="40"/>
      <c r="E14" s="40"/>
      <c r="F14" s="40"/>
      <c r="G14" s="40"/>
      <c r="H14" s="40"/>
      <c r="I14" s="32">
        <v>9.8</v>
      </c>
      <c r="J14" s="103"/>
      <c r="K14" s="145">
        <f t="shared" si="0"/>
        <v>4.9</v>
      </c>
      <c r="L14" s="46"/>
      <c r="M14" s="46">
        <f t="shared" si="1"/>
        <v>2.45</v>
      </c>
      <c r="N14" s="34"/>
      <c r="O14" s="96">
        <v>2</v>
      </c>
      <c r="P14" s="107">
        <f t="shared" si="2"/>
        <v>6.666666666666667</v>
      </c>
      <c r="Q14" s="41">
        <f t="shared" si="3"/>
        <v>93.33333333333333</v>
      </c>
    </row>
    <row r="15" spans="1:17" s="41" customFormat="1" ht="12.75">
      <c r="A15" s="126"/>
      <c r="B15" s="134" t="s">
        <v>30</v>
      </c>
      <c r="C15" s="40"/>
      <c r="D15" s="40"/>
      <c r="E15" s="40"/>
      <c r="F15" s="40"/>
      <c r="G15" s="40"/>
      <c r="H15" s="40"/>
      <c r="I15" s="32">
        <v>10</v>
      </c>
      <c r="J15" s="103">
        <v>0.4</v>
      </c>
      <c r="K15" s="103">
        <f t="shared" si="0"/>
        <v>5.2</v>
      </c>
      <c r="L15" s="46"/>
      <c r="M15" s="46">
        <f t="shared" si="1"/>
        <v>2.6</v>
      </c>
      <c r="N15" s="34"/>
      <c r="O15" s="96">
        <v>2</v>
      </c>
      <c r="P15" s="107">
        <f t="shared" si="2"/>
        <v>6.666666666666667</v>
      </c>
      <c r="Q15" s="41">
        <f t="shared" si="3"/>
        <v>93.33333333333333</v>
      </c>
    </row>
    <row r="16" spans="1:17" s="41" customFormat="1" ht="12.75">
      <c r="A16" s="97"/>
      <c r="B16" s="134" t="s">
        <v>31</v>
      </c>
      <c r="C16" s="99"/>
      <c r="D16" s="99"/>
      <c r="E16" s="99"/>
      <c r="F16" s="99"/>
      <c r="G16" s="99"/>
      <c r="H16" s="99"/>
      <c r="I16" s="33">
        <v>7.2</v>
      </c>
      <c r="J16" s="103"/>
      <c r="K16" s="145">
        <f t="shared" si="0"/>
        <v>3.6</v>
      </c>
      <c r="L16" s="95"/>
      <c r="M16" s="95">
        <f t="shared" si="1"/>
        <v>1.8</v>
      </c>
      <c r="N16" s="100"/>
      <c r="O16" s="96">
        <v>4</v>
      </c>
      <c r="P16" s="107">
        <f t="shared" si="2"/>
        <v>13.333333333333334</v>
      </c>
      <c r="Q16" s="92">
        <f t="shared" si="3"/>
        <v>86.66666666666667</v>
      </c>
    </row>
    <row r="17" spans="1:17" s="41" customFormat="1" ht="12.75">
      <c r="A17" s="126"/>
      <c r="B17" s="134" t="s">
        <v>32</v>
      </c>
      <c r="C17" s="40"/>
      <c r="D17" s="40"/>
      <c r="E17" s="40"/>
      <c r="F17" s="40"/>
      <c r="G17" s="40"/>
      <c r="H17" s="40"/>
      <c r="I17" s="32">
        <v>8.5</v>
      </c>
      <c r="J17" s="103"/>
      <c r="K17" s="145">
        <f t="shared" si="0"/>
        <v>4.25</v>
      </c>
      <c r="L17" s="46"/>
      <c r="M17" s="46">
        <f t="shared" si="1"/>
        <v>2.125</v>
      </c>
      <c r="N17" s="34"/>
      <c r="O17" s="96">
        <v>2</v>
      </c>
      <c r="P17" s="107">
        <f t="shared" si="2"/>
        <v>6.666666666666667</v>
      </c>
      <c r="Q17" s="41">
        <f t="shared" si="3"/>
        <v>93.33333333333333</v>
      </c>
    </row>
    <row r="18" spans="1:17" s="92" customFormat="1" ht="12.75">
      <c r="A18" s="97"/>
      <c r="B18" s="98" t="s">
        <v>33</v>
      </c>
      <c r="C18" s="99"/>
      <c r="D18" s="99"/>
      <c r="E18" s="99"/>
      <c r="F18" s="99"/>
      <c r="G18" s="99"/>
      <c r="H18" s="99"/>
      <c r="I18" s="33">
        <v>6.2</v>
      </c>
      <c r="J18" s="94"/>
      <c r="K18" s="94">
        <f t="shared" si="0"/>
        <v>3.1</v>
      </c>
      <c r="L18" s="95"/>
      <c r="M18" s="95">
        <f t="shared" si="1"/>
        <v>1.55</v>
      </c>
      <c r="N18" s="100"/>
      <c r="O18" s="96">
        <v>4</v>
      </c>
      <c r="P18" s="92">
        <f t="shared" si="2"/>
        <v>13.333333333333334</v>
      </c>
      <c r="Q18" s="92">
        <f t="shared" si="3"/>
        <v>86.66666666666667</v>
      </c>
    </row>
    <row r="19" spans="1:17" s="41" customFormat="1" ht="12.75">
      <c r="A19" s="108"/>
      <c r="B19" s="134" t="s">
        <v>34</v>
      </c>
      <c r="C19" s="109"/>
      <c r="D19" s="109"/>
      <c r="E19" s="109"/>
      <c r="F19" s="109"/>
      <c r="G19" s="109"/>
      <c r="H19" s="109"/>
      <c r="I19" s="111">
        <v>10</v>
      </c>
      <c r="J19" s="103">
        <v>0.2</v>
      </c>
      <c r="K19" s="145">
        <f t="shared" si="0"/>
        <v>5.1</v>
      </c>
      <c r="L19" s="112"/>
      <c r="M19" s="112">
        <f t="shared" si="1"/>
        <v>2.55</v>
      </c>
      <c r="N19" s="113"/>
      <c r="O19" s="118">
        <v>2</v>
      </c>
      <c r="P19" s="107">
        <f t="shared" si="2"/>
        <v>6.666666666666667</v>
      </c>
      <c r="Q19" s="115">
        <f t="shared" si="3"/>
        <v>93.33333333333333</v>
      </c>
    </row>
    <row r="20" spans="1:17" s="41" customFormat="1" ht="12.75">
      <c r="A20" s="108"/>
      <c r="B20" s="134" t="s">
        <v>115</v>
      </c>
      <c r="C20" s="109"/>
      <c r="D20" s="109"/>
      <c r="E20" s="109"/>
      <c r="F20" s="109"/>
      <c r="G20" s="109"/>
      <c r="H20" s="109"/>
      <c r="I20" s="111">
        <v>7.4</v>
      </c>
      <c r="J20" s="103"/>
      <c r="K20" s="145">
        <f t="shared" si="0"/>
        <v>3.7</v>
      </c>
      <c r="L20" s="112"/>
      <c r="M20" s="112">
        <f t="shared" si="1"/>
        <v>1.85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35</v>
      </c>
      <c r="C21" s="40"/>
      <c r="D21" s="40"/>
      <c r="E21" s="40"/>
      <c r="F21" s="40"/>
      <c r="G21" s="40"/>
      <c r="H21" s="40"/>
      <c r="I21" s="32">
        <v>8</v>
      </c>
      <c r="J21" s="103"/>
      <c r="K21" s="145">
        <f t="shared" si="0"/>
        <v>4</v>
      </c>
      <c r="L21" s="46"/>
      <c r="M21" s="46">
        <f t="shared" si="1"/>
        <v>2</v>
      </c>
      <c r="N21" s="34"/>
      <c r="O21" s="96">
        <v>2</v>
      </c>
      <c r="P21" s="107">
        <f t="shared" si="2"/>
        <v>6.666666666666667</v>
      </c>
      <c r="Q21" s="41">
        <f t="shared" si="3"/>
        <v>93.33333333333333</v>
      </c>
    </row>
    <row r="22" spans="1:17" s="41" customFormat="1" ht="12.75">
      <c r="A22" s="97"/>
      <c r="B22" s="134" t="s">
        <v>36</v>
      </c>
      <c r="C22" s="99"/>
      <c r="D22" s="99"/>
      <c r="E22" s="99"/>
      <c r="F22" s="99"/>
      <c r="G22" s="99"/>
      <c r="H22" s="99"/>
      <c r="I22" s="33">
        <v>8.8</v>
      </c>
      <c r="J22" s="103"/>
      <c r="K22" s="145">
        <f t="shared" si="0"/>
        <v>4.4</v>
      </c>
      <c r="L22" s="95"/>
      <c r="M22" s="95">
        <f t="shared" si="1"/>
        <v>2.2</v>
      </c>
      <c r="N22" s="100"/>
      <c r="O22" s="96">
        <v>2</v>
      </c>
      <c r="P22" s="107">
        <f t="shared" si="2"/>
        <v>6.666666666666667</v>
      </c>
      <c r="Q22" s="92">
        <f t="shared" si="3"/>
        <v>93.33333333333333</v>
      </c>
    </row>
    <row r="23" spans="1:17" s="41" customFormat="1" ht="12.75">
      <c r="A23" s="126"/>
      <c r="B23" s="134" t="s">
        <v>37</v>
      </c>
      <c r="C23" s="40"/>
      <c r="D23" s="40"/>
      <c r="E23" s="40"/>
      <c r="F23" s="40"/>
      <c r="G23" s="40"/>
      <c r="H23" s="40"/>
      <c r="I23" s="32">
        <v>10</v>
      </c>
      <c r="J23" s="103">
        <v>0.4</v>
      </c>
      <c r="K23" s="145">
        <f t="shared" si="0"/>
        <v>5.2</v>
      </c>
      <c r="L23" s="46"/>
      <c r="M23" s="46">
        <f t="shared" si="1"/>
        <v>2.6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98</v>
      </c>
      <c r="C24" s="40"/>
      <c r="D24" s="40"/>
      <c r="E24" s="40"/>
      <c r="F24" s="40"/>
      <c r="G24" s="40"/>
      <c r="H24" s="40"/>
      <c r="I24" s="32">
        <v>10</v>
      </c>
      <c r="J24" s="103">
        <v>0.2</v>
      </c>
      <c r="K24" s="145">
        <f t="shared" si="0"/>
        <v>5.1</v>
      </c>
      <c r="L24" s="46"/>
      <c r="M24" s="46">
        <f t="shared" si="1"/>
        <v>2.55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99</v>
      </c>
      <c r="C25" s="40"/>
      <c r="D25" s="40"/>
      <c r="E25" s="40"/>
      <c r="F25" s="40"/>
      <c r="G25" s="40"/>
      <c r="H25" s="40"/>
      <c r="I25" s="32">
        <v>10</v>
      </c>
      <c r="J25" s="103">
        <v>0.2</v>
      </c>
      <c r="K25" s="145">
        <f t="shared" si="0"/>
        <v>5.1</v>
      </c>
      <c r="L25" s="46"/>
      <c r="M25" s="46">
        <f t="shared" si="1"/>
        <v>2.55</v>
      </c>
      <c r="N25" s="34"/>
      <c r="O25" s="96">
        <v>0</v>
      </c>
      <c r="P25" s="107">
        <f t="shared" si="2"/>
        <v>0</v>
      </c>
      <c r="Q25" s="41">
        <f t="shared" si="3"/>
        <v>100</v>
      </c>
    </row>
    <row r="26" spans="1:17" s="41" customFormat="1" ht="12.75">
      <c r="A26" s="126"/>
      <c r="B26" s="134" t="s">
        <v>100</v>
      </c>
      <c r="C26" s="40"/>
      <c r="D26" s="40"/>
      <c r="E26" s="40"/>
      <c r="F26" s="40"/>
      <c r="G26" s="40"/>
      <c r="H26" s="40"/>
      <c r="I26" s="32">
        <v>6.8</v>
      </c>
      <c r="J26" s="103"/>
      <c r="K26" s="145">
        <f t="shared" si="0"/>
        <v>3.4</v>
      </c>
      <c r="L26" s="46"/>
      <c r="M26" s="46">
        <f t="shared" si="1"/>
        <v>1.7</v>
      </c>
      <c r="N26" s="34"/>
      <c r="O26" s="96">
        <v>4</v>
      </c>
      <c r="P26" s="107">
        <f t="shared" si="2"/>
        <v>13.333333333333334</v>
      </c>
      <c r="Q26" s="41">
        <f t="shared" si="3"/>
        <v>86.66666666666667</v>
      </c>
    </row>
    <row r="27" spans="1:17" s="92" customFormat="1" ht="12.75">
      <c r="A27" s="97"/>
      <c r="B27" s="98" t="s">
        <v>38</v>
      </c>
      <c r="C27" s="99"/>
      <c r="D27" s="99"/>
      <c r="E27" s="99"/>
      <c r="F27" s="99"/>
      <c r="G27" s="99"/>
      <c r="H27" s="99"/>
      <c r="I27" s="33">
        <v>9.1</v>
      </c>
      <c r="J27" s="94"/>
      <c r="K27" s="94">
        <f t="shared" si="0"/>
        <v>4.55</v>
      </c>
      <c r="L27" s="95"/>
      <c r="M27" s="95">
        <f t="shared" si="1"/>
        <v>2.275</v>
      </c>
      <c r="N27" s="100"/>
      <c r="O27" s="96">
        <v>0</v>
      </c>
      <c r="P27" s="92">
        <f t="shared" si="2"/>
        <v>0</v>
      </c>
      <c r="Q27" s="92">
        <f t="shared" si="3"/>
        <v>100</v>
      </c>
    </row>
    <row r="28" spans="1:17" s="41" customFormat="1" ht="12.75">
      <c r="A28" s="97"/>
      <c r="B28" s="134" t="s">
        <v>39</v>
      </c>
      <c r="C28" s="99"/>
      <c r="D28" s="99"/>
      <c r="E28" s="99"/>
      <c r="F28" s="99"/>
      <c r="G28" s="99"/>
      <c r="H28" s="99"/>
      <c r="I28" s="33">
        <v>6.4</v>
      </c>
      <c r="J28" s="94"/>
      <c r="K28" s="145">
        <f t="shared" si="0"/>
        <v>3.2</v>
      </c>
      <c r="L28" s="95"/>
      <c r="M28" s="95">
        <f t="shared" si="1"/>
        <v>1.6</v>
      </c>
      <c r="N28" s="100"/>
      <c r="O28" s="96">
        <v>0</v>
      </c>
      <c r="P28" s="107">
        <f t="shared" si="2"/>
        <v>0</v>
      </c>
      <c r="Q28" s="92">
        <f t="shared" si="3"/>
        <v>100</v>
      </c>
    </row>
    <row r="29" spans="1:17" s="41" customFormat="1" ht="12.75">
      <c r="A29" s="97"/>
      <c r="B29" s="134" t="s">
        <v>80</v>
      </c>
      <c r="C29" s="99"/>
      <c r="D29" s="99"/>
      <c r="E29" s="99"/>
      <c r="F29" s="99"/>
      <c r="G29" s="99"/>
      <c r="H29" s="99"/>
      <c r="I29" s="33">
        <v>10</v>
      </c>
      <c r="J29" s="94">
        <v>0.6</v>
      </c>
      <c r="K29" s="145">
        <f t="shared" si="0"/>
        <v>5.3</v>
      </c>
      <c r="L29" s="95"/>
      <c r="M29" s="95">
        <f t="shared" si="1"/>
        <v>2.65</v>
      </c>
      <c r="N29" s="100"/>
      <c r="O29" s="96">
        <v>0</v>
      </c>
      <c r="P29" s="107">
        <f t="shared" si="2"/>
        <v>0</v>
      </c>
      <c r="Q29" s="92">
        <f t="shared" si="3"/>
        <v>100</v>
      </c>
    </row>
    <row r="30" spans="1:17" s="92" customFormat="1" ht="12.75">
      <c r="A30" s="97"/>
      <c r="B30" s="98" t="s">
        <v>101</v>
      </c>
      <c r="C30" s="99"/>
      <c r="D30" s="99"/>
      <c r="E30" s="99"/>
      <c r="F30" s="99"/>
      <c r="G30" s="99"/>
      <c r="H30" s="99"/>
      <c r="I30" s="33">
        <v>8.9</v>
      </c>
      <c r="J30" s="94"/>
      <c r="K30" s="94">
        <f t="shared" si="0"/>
        <v>4.45</v>
      </c>
      <c r="L30" s="95"/>
      <c r="M30" s="95">
        <f t="shared" si="1"/>
        <v>2.225</v>
      </c>
      <c r="N30" s="100"/>
      <c r="O30" s="96">
        <v>4</v>
      </c>
      <c r="P30" s="92">
        <f t="shared" si="2"/>
        <v>13.333333333333334</v>
      </c>
      <c r="Q30" s="92">
        <f t="shared" si="3"/>
        <v>86.66666666666667</v>
      </c>
    </row>
    <row r="31" spans="1:17" s="41" customFormat="1" ht="12.75">
      <c r="A31" s="108"/>
      <c r="B31" s="134" t="s">
        <v>40</v>
      </c>
      <c r="C31" s="109"/>
      <c r="D31" s="109"/>
      <c r="E31" s="109"/>
      <c r="F31" s="109"/>
      <c r="G31" s="109"/>
      <c r="H31" s="109"/>
      <c r="I31" s="111">
        <v>10</v>
      </c>
      <c r="J31" s="110">
        <v>0.6</v>
      </c>
      <c r="K31" s="145">
        <f t="shared" si="0"/>
        <v>5.3</v>
      </c>
      <c r="L31" s="112"/>
      <c r="M31" s="112">
        <f t="shared" si="1"/>
        <v>2.65</v>
      </c>
      <c r="N31" s="113"/>
      <c r="O31" s="118">
        <v>0</v>
      </c>
      <c r="P31" s="107">
        <f t="shared" si="2"/>
        <v>0</v>
      </c>
      <c r="Q31" s="115">
        <f t="shared" si="3"/>
        <v>100</v>
      </c>
    </row>
    <row r="32" spans="1:17" s="41" customFormat="1" ht="12.75">
      <c r="A32" s="97"/>
      <c r="B32" s="134" t="s">
        <v>41</v>
      </c>
      <c r="C32" s="99"/>
      <c r="D32" s="99"/>
      <c r="E32" s="99"/>
      <c r="F32" s="99"/>
      <c r="G32" s="99"/>
      <c r="H32" s="99"/>
      <c r="I32" s="33">
        <v>10</v>
      </c>
      <c r="J32" s="110">
        <v>0.4</v>
      </c>
      <c r="K32" s="145">
        <f t="shared" si="0"/>
        <v>5.2</v>
      </c>
      <c r="L32" s="95"/>
      <c r="M32" s="95">
        <f t="shared" si="1"/>
        <v>2.6</v>
      </c>
      <c r="N32" s="100"/>
      <c r="O32" s="96">
        <v>8</v>
      </c>
      <c r="P32" s="107">
        <f t="shared" si="2"/>
        <v>26.666666666666668</v>
      </c>
      <c r="Q32" s="92">
        <f t="shared" si="3"/>
        <v>73.33333333333333</v>
      </c>
    </row>
    <row r="33" spans="1:17" s="41" customFormat="1" ht="12.75">
      <c r="A33" s="97"/>
      <c r="B33" s="134" t="s">
        <v>96</v>
      </c>
      <c r="C33" s="99"/>
      <c r="D33" s="99"/>
      <c r="E33" s="99"/>
      <c r="F33" s="99"/>
      <c r="G33" s="99"/>
      <c r="H33" s="99"/>
      <c r="I33" s="33">
        <v>9.4</v>
      </c>
      <c r="J33" s="110"/>
      <c r="K33" s="145">
        <f t="shared" si="0"/>
        <v>4.7</v>
      </c>
      <c r="L33" s="95"/>
      <c r="M33" s="95">
        <f t="shared" si="1"/>
        <v>2.35</v>
      </c>
      <c r="N33" s="100"/>
      <c r="O33" s="96">
        <v>0</v>
      </c>
      <c r="P33" s="107">
        <f t="shared" si="2"/>
        <v>0</v>
      </c>
      <c r="Q33" s="92">
        <f t="shared" si="3"/>
        <v>100</v>
      </c>
    </row>
    <row r="34" spans="1:17" s="41" customFormat="1" ht="12.75">
      <c r="A34" s="97"/>
      <c r="B34" s="134" t="s">
        <v>42</v>
      </c>
      <c r="C34" s="99"/>
      <c r="D34" s="99"/>
      <c r="E34" s="99"/>
      <c r="F34" s="99"/>
      <c r="G34" s="99"/>
      <c r="H34" s="99"/>
      <c r="I34" s="33">
        <v>8.2</v>
      </c>
      <c r="J34" s="110"/>
      <c r="K34" s="145">
        <f t="shared" si="0"/>
        <v>4.1</v>
      </c>
      <c r="L34" s="95"/>
      <c r="M34" s="95">
        <f t="shared" si="1"/>
        <v>2.05</v>
      </c>
      <c r="N34" s="100"/>
      <c r="O34" s="96">
        <v>0</v>
      </c>
      <c r="P34" s="107">
        <f t="shared" si="2"/>
        <v>0</v>
      </c>
      <c r="Q34" s="92">
        <f t="shared" si="3"/>
        <v>100</v>
      </c>
    </row>
    <row r="35" spans="1:17" s="92" customFormat="1" ht="12.75">
      <c r="A35" s="97"/>
      <c r="B35" s="98" t="s">
        <v>102</v>
      </c>
      <c r="C35" s="99"/>
      <c r="D35" s="99"/>
      <c r="E35" s="99"/>
      <c r="F35" s="99"/>
      <c r="G35" s="99"/>
      <c r="H35" s="99"/>
      <c r="I35" s="33">
        <v>7.3</v>
      </c>
      <c r="J35" s="94"/>
      <c r="K35" s="94">
        <f t="shared" si="0"/>
        <v>3.65</v>
      </c>
      <c r="L35" s="95"/>
      <c r="M35" s="95">
        <f t="shared" si="1"/>
        <v>1.825</v>
      </c>
      <c r="N35" s="100"/>
      <c r="O35" s="96">
        <v>4</v>
      </c>
      <c r="P35" s="92">
        <f t="shared" si="2"/>
        <v>13.333333333333334</v>
      </c>
      <c r="Q35" s="92">
        <f t="shared" si="3"/>
        <v>86.66666666666667</v>
      </c>
    </row>
    <row r="36" spans="1:17" s="92" customFormat="1" ht="12.75">
      <c r="A36" s="97"/>
      <c r="B36" s="98" t="s">
        <v>43</v>
      </c>
      <c r="C36" s="99"/>
      <c r="D36" s="99"/>
      <c r="E36" s="99"/>
      <c r="F36" s="99"/>
      <c r="G36" s="99"/>
      <c r="H36" s="99"/>
      <c r="I36" s="33">
        <v>6.9</v>
      </c>
      <c r="J36" s="94"/>
      <c r="K36" s="94">
        <f t="shared" si="0"/>
        <v>3.45</v>
      </c>
      <c r="L36" s="95"/>
      <c r="M36" s="95">
        <f t="shared" si="1"/>
        <v>1.725</v>
      </c>
      <c r="N36" s="100"/>
      <c r="O36" s="96">
        <v>2</v>
      </c>
      <c r="P36" s="92">
        <f t="shared" si="2"/>
        <v>6.666666666666667</v>
      </c>
      <c r="Q36" s="92">
        <f t="shared" si="3"/>
        <v>93.33333333333333</v>
      </c>
    </row>
    <row r="37" spans="1:17" s="92" customFormat="1" ht="12.75">
      <c r="A37" s="97"/>
      <c r="B37" s="98" t="s">
        <v>44</v>
      </c>
      <c r="C37" s="99"/>
      <c r="D37" s="99"/>
      <c r="E37" s="99"/>
      <c r="F37" s="99"/>
      <c r="G37" s="99"/>
      <c r="H37" s="99"/>
      <c r="I37" s="33">
        <v>7.6</v>
      </c>
      <c r="J37" s="94"/>
      <c r="K37" s="94">
        <f t="shared" si="0"/>
        <v>3.8</v>
      </c>
      <c r="L37" s="95"/>
      <c r="M37" s="95">
        <f t="shared" si="1"/>
        <v>1.9</v>
      </c>
      <c r="N37" s="100"/>
      <c r="O37" s="96">
        <v>2</v>
      </c>
      <c r="P37" s="92">
        <f t="shared" si="2"/>
        <v>6.666666666666667</v>
      </c>
      <c r="Q37" s="92">
        <f t="shared" si="3"/>
        <v>93.33333333333333</v>
      </c>
    </row>
    <row r="38" spans="1:17" s="41" customFormat="1" ht="12.75">
      <c r="A38" s="97"/>
      <c r="B38" s="134" t="s">
        <v>45</v>
      </c>
      <c r="C38" s="99"/>
      <c r="D38" s="99"/>
      <c r="E38" s="99"/>
      <c r="F38" s="99"/>
      <c r="G38" s="99"/>
      <c r="H38" s="99"/>
      <c r="I38" s="33">
        <v>9.1</v>
      </c>
      <c r="J38" s="110"/>
      <c r="K38" s="145">
        <f t="shared" si="0"/>
        <v>4.55</v>
      </c>
      <c r="L38" s="95"/>
      <c r="M38" s="95">
        <f t="shared" si="1"/>
        <v>2.275</v>
      </c>
      <c r="N38" s="100"/>
      <c r="O38" s="96">
        <v>2</v>
      </c>
      <c r="P38" s="107">
        <f t="shared" si="2"/>
        <v>6.666666666666667</v>
      </c>
      <c r="Q38" s="92">
        <f t="shared" si="3"/>
        <v>93.33333333333333</v>
      </c>
    </row>
    <row r="39" spans="1:17" s="92" customFormat="1" ht="12.75">
      <c r="A39" s="97"/>
      <c r="B39" s="98" t="s">
        <v>46</v>
      </c>
      <c r="C39" s="99"/>
      <c r="D39" s="99"/>
      <c r="E39" s="99"/>
      <c r="F39" s="99"/>
      <c r="G39" s="99"/>
      <c r="H39" s="99"/>
      <c r="I39" s="33">
        <v>8.1</v>
      </c>
      <c r="J39" s="94"/>
      <c r="K39" s="94">
        <f t="shared" si="0"/>
        <v>4.05</v>
      </c>
      <c r="L39" s="95"/>
      <c r="M39" s="95">
        <f t="shared" si="1"/>
        <v>2.025</v>
      </c>
      <c r="N39" s="100"/>
      <c r="O39" s="96">
        <v>6</v>
      </c>
      <c r="P39" s="92">
        <f t="shared" si="2"/>
        <v>20</v>
      </c>
      <c r="Q39" s="92">
        <f t="shared" si="3"/>
        <v>80</v>
      </c>
    </row>
    <row r="40" spans="1:17" s="41" customFormat="1" ht="12.75">
      <c r="A40" s="126"/>
      <c r="B40" s="134" t="s">
        <v>47</v>
      </c>
      <c r="C40" s="40"/>
      <c r="D40" s="40"/>
      <c r="E40" s="40"/>
      <c r="F40" s="40"/>
      <c r="G40" s="40"/>
      <c r="H40" s="40"/>
      <c r="I40" s="32">
        <v>8.9</v>
      </c>
      <c r="J40" s="110"/>
      <c r="K40" s="145">
        <f t="shared" si="0"/>
        <v>4.45</v>
      </c>
      <c r="L40" s="46"/>
      <c r="M40" s="46">
        <f t="shared" si="1"/>
        <v>2.225</v>
      </c>
      <c r="N40" s="34"/>
      <c r="O40" s="96">
        <v>0</v>
      </c>
      <c r="P40" s="107">
        <f t="shared" si="2"/>
        <v>0</v>
      </c>
      <c r="Q40" s="41">
        <f t="shared" si="3"/>
        <v>100</v>
      </c>
    </row>
    <row r="41" spans="1:17" s="41" customFormat="1" ht="12.75">
      <c r="A41" s="126"/>
      <c r="B41" s="134" t="s">
        <v>48</v>
      </c>
      <c r="C41" s="40"/>
      <c r="D41" s="40"/>
      <c r="E41" s="40"/>
      <c r="F41" s="40"/>
      <c r="G41" s="40"/>
      <c r="H41" s="40"/>
      <c r="I41" s="32">
        <v>10</v>
      </c>
      <c r="J41" s="110">
        <v>0.6</v>
      </c>
      <c r="K41" s="145">
        <f t="shared" si="0"/>
        <v>5.3</v>
      </c>
      <c r="L41" s="46"/>
      <c r="M41" s="46">
        <f t="shared" si="1"/>
        <v>2.65</v>
      </c>
      <c r="N41" s="34"/>
      <c r="O41" s="96">
        <v>0</v>
      </c>
      <c r="P41" s="107">
        <f t="shared" si="2"/>
        <v>0</v>
      </c>
      <c r="Q41" s="41">
        <f t="shared" si="3"/>
        <v>100</v>
      </c>
    </row>
    <row r="42" spans="1:17" s="92" customFormat="1" ht="12.75">
      <c r="A42" s="97"/>
      <c r="B42" s="98" t="s">
        <v>49</v>
      </c>
      <c r="C42" s="99"/>
      <c r="D42" s="99"/>
      <c r="E42" s="99"/>
      <c r="F42" s="99"/>
      <c r="G42" s="99"/>
      <c r="H42" s="99"/>
      <c r="I42" s="33">
        <v>8.6</v>
      </c>
      <c r="J42" s="94"/>
      <c r="K42" s="94">
        <f t="shared" si="0"/>
        <v>4.3</v>
      </c>
      <c r="L42" s="95"/>
      <c r="M42" s="95">
        <f t="shared" si="1"/>
        <v>2.15</v>
      </c>
      <c r="N42" s="100"/>
      <c r="O42" s="96">
        <v>4</v>
      </c>
      <c r="P42" s="92">
        <f t="shared" si="2"/>
        <v>13.333333333333334</v>
      </c>
      <c r="Q42" s="92">
        <f t="shared" si="3"/>
        <v>86.66666666666667</v>
      </c>
    </row>
    <row r="43" spans="1:17" s="92" customFormat="1" ht="12.75">
      <c r="A43" s="97"/>
      <c r="B43" s="98" t="s">
        <v>50</v>
      </c>
      <c r="C43" s="99"/>
      <c r="D43" s="99"/>
      <c r="E43" s="99"/>
      <c r="F43" s="99"/>
      <c r="G43" s="99"/>
      <c r="H43" s="99"/>
      <c r="I43" s="33">
        <v>8.9</v>
      </c>
      <c r="J43" s="94"/>
      <c r="K43" s="94">
        <f t="shared" si="0"/>
        <v>4.45</v>
      </c>
      <c r="L43" s="95"/>
      <c r="M43" s="95">
        <f t="shared" si="1"/>
        <v>2.225</v>
      </c>
      <c r="N43" s="100"/>
      <c r="O43" s="96">
        <v>0</v>
      </c>
      <c r="P43" s="92">
        <f t="shared" si="2"/>
        <v>0</v>
      </c>
      <c r="Q43" s="92">
        <f t="shared" si="3"/>
        <v>100</v>
      </c>
    </row>
    <row r="44" spans="1:17" s="41" customFormat="1" ht="12.75">
      <c r="A44" s="126"/>
      <c r="B44" s="134" t="s">
        <v>51</v>
      </c>
      <c r="C44" s="40"/>
      <c r="D44" s="40"/>
      <c r="E44" s="40"/>
      <c r="F44" s="40"/>
      <c r="G44" s="40"/>
      <c r="H44" s="40"/>
      <c r="I44" s="32">
        <v>9.1</v>
      </c>
      <c r="J44" s="39"/>
      <c r="K44" s="145">
        <f t="shared" si="0"/>
        <v>4.55</v>
      </c>
      <c r="L44" s="46"/>
      <c r="M44" s="46">
        <f t="shared" si="1"/>
        <v>2.275</v>
      </c>
      <c r="N44" s="34"/>
      <c r="O44" s="96">
        <v>0</v>
      </c>
      <c r="P44" s="107">
        <f t="shared" si="2"/>
        <v>0</v>
      </c>
      <c r="Q44" s="41">
        <f t="shared" si="3"/>
        <v>100</v>
      </c>
    </row>
    <row r="45" spans="1:17" s="92" customFormat="1" ht="12.75">
      <c r="A45" s="97"/>
      <c r="B45" s="98" t="s">
        <v>52</v>
      </c>
      <c r="C45" s="99"/>
      <c r="D45" s="99"/>
      <c r="E45" s="99"/>
      <c r="F45" s="99"/>
      <c r="G45" s="99"/>
      <c r="H45" s="99"/>
      <c r="I45" s="33">
        <v>10</v>
      </c>
      <c r="J45" s="94"/>
      <c r="K45" s="94">
        <f t="shared" si="0"/>
        <v>5</v>
      </c>
      <c r="L45" s="95"/>
      <c r="M45" s="95">
        <f t="shared" si="1"/>
        <v>2.5</v>
      </c>
      <c r="N45" s="100"/>
      <c r="O45" s="96">
        <v>2</v>
      </c>
      <c r="P45" s="92">
        <f t="shared" si="2"/>
        <v>6.666666666666667</v>
      </c>
      <c r="Q45" s="92">
        <f t="shared" si="3"/>
        <v>93.33333333333333</v>
      </c>
    </row>
    <row r="46" spans="1:17" s="92" customFormat="1" ht="12.75">
      <c r="A46" s="97"/>
      <c r="B46" s="98" t="s">
        <v>103</v>
      </c>
      <c r="C46" s="99"/>
      <c r="D46" s="99"/>
      <c r="E46" s="99"/>
      <c r="F46" s="99"/>
      <c r="G46" s="99"/>
      <c r="H46" s="99"/>
      <c r="I46" s="33">
        <v>9.3</v>
      </c>
      <c r="J46" s="94"/>
      <c r="K46" s="94">
        <f t="shared" si="0"/>
        <v>4.65</v>
      </c>
      <c r="L46" s="95"/>
      <c r="M46" s="95">
        <f t="shared" si="1"/>
        <v>2.325</v>
      </c>
      <c r="N46" s="100"/>
      <c r="O46" s="96">
        <v>6</v>
      </c>
      <c r="P46" s="92">
        <f t="shared" si="2"/>
        <v>20</v>
      </c>
      <c r="Q46" s="92">
        <f t="shared" si="3"/>
        <v>80</v>
      </c>
    </row>
    <row r="47" spans="1:17" s="41" customFormat="1" ht="12.75">
      <c r="A47" s="101"/>
      <c r="B47" s="134" t="s">
        <v>53</v>
      </c>
      <c r="C47" s="102"/>
      <c r="D47" s="102"/>
      <c r="E47" s="102"/>
      <c r="F47" s="102"/>
      <c r="G47" s="102"/>
      <c r="H47" s="102"/>
      <c r="I47" s="104">
        <v>10</v>
      </c>
      <c r="J47" s="39">
        <v>0.4</v>
      </c>
      <c r="K47" s="145">
        <f t="shared" si="0"/>
        <v>5.2</v>
      </c>
      <c r="L47" s="105"/>
      <c r="M47" s="105">
        <f t="shared" si="1"/>
        <v>2.6</v>
      </c>
      <c r="N47" s="106"/>
      <c r="O47" s="117">
        <v>0</v>
      </c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 t="s">
        <v>54</v>
      </c>
      <c r="C48" s="99"/>
      <c r="D48" s="99"/>
      <c r="E48" s="99"/>
      <c r="F48" s="99"/>
      <c r="G48" s="99"/>
      <c r="H48" s="99"/>
      <c r="I48" s="33">
        <v>9.8</v>
      </c>
      <c r="J48" s="94"/>
      <c r="K48" s="94">
        <f t="shared" si="0"/>
        <v>4.9</v>
      </c>
      <c r="L48" s="95"/>
      <c r="M48" s="95">
        <f t="shared" si="1"/>
        <v>2.45</v>
      </c>
      <c r="N48" s="100"/>
      <c r="O48" s="96">
        <v>0</v>
      </c>
      <c r="P48" s="92">
        <f t="shared" si="2"/>
        <v>0</v>
      </c>
      <c r="Q48" s="92">
        <f t="shared" si="3"/>
        <v>100</v>
      </c>
    </row>
    <row r="49" spans="1:17" s="41" customFormat="1" ht="12.75">
      <c r="A49" s="126"/>
      <c r="B49" s="134" t="s">
        <v>55</v>
      </c>
      <c r="C49" s="40"/>
      <c r="D49" s="40"/>
      <c r="E49" s="40"/>
      <c r="F49" s="40"/>
      <c r="G49" s="40"/>
      <c r="H49" s="40"/>
      <c r="I49" s="32">
        <v>9.8</v>
      </c>
      <c r="J49" s="39"/>
      <c r="K49" s="145">
        <f t="shared" si="0"/>
        <v>4.9</v>
      </c>
      <c r="L49" s="46"/>
      <c r="M49" s="46">
        <f t="shared" si="1"/>
        <v>2.45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56</v>
      </c>
      <c r="C50" s="99"/>
      <c r="D50" s="99"/>
      <c r="E50" s="99"/>
      <c r="F50" s="99"/>
      <c r="G50" s="99"/>
      <c r="H50" s="99"/>
      <c r="I50" s="33">
        <v>9.6</v>
      </c>
      <c r="J50" s="94"/>
      <c r="K50" s="94">
        <f t="shared" si="0"/>
        <v>4.8</v>
      </c>
      <c r="L50" s="95"/>
      <c r="M50" s="95">
        <f t="shared" si="1"/>
        <v>2.4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6"/>
      <c r="B51" s="134" t="s">
        <v>104</v>
      </c>
      <c r="C51" s="40"/>
      <c r="D51" s="40"/>
      <c r="E51" s="40"/>
      <c r="F51" s="40"/>
      <c r="G51" s="40"/>
      <c r="H51" s="40"/>
      <c r="I51" s="32">
        <v>9.4</v>
      </c>
      <c r="J51" s="39"/>
      <c r="K51" s="145">
        <f t="shared" si="0"/>
        <v>4.7</v>
      </c>
      <c r="L51" s="46"/>
      <c r="M51" s="46">
        <f t="shared" si="1"/>
        <v>2.35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92" customFormat="1" ht="12.75">
      <c r="A52" s="97"/>
      <c r="B52" s="98" t="s">
        <v>57</v>
      </c>
      <c r="C52" s="99"/>
      <c r="D52" s="99"/>
      <c r="E52" s="99"/>
      <c r="F52" s="99"/>
      <c r="G52" s="99"/>
      <c r="H52" s="99"/>
      <c r="I52" s="33">
        <v>7.3</v>
      </c>
      <c r="J52" s="94"/>
      <c r="K52" s="94">
        <f t="shared" si="0"/>
        <v>3.65</v>
      </c>
      <c r="L52" s="95"/>
      <c r="M52" s="95">
        <f t="shared" si="1"/>
        <v>1.825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58</v>
      </c>
      <c r="C61" s="93"/>
      <c r="D61" s="93"/>
      <c r="E61" s="93"/>
      <c r="F61" s="93"/>
      <c r="G61" s="93"/>
      <c r="H61" s="93"/>
      <c r="I61" s="92">
        <v>10</v>
      </c>
      <c r="J61" s="92"/>
      <c r="K61" s="145">
        <f t="shared" si="0"/>
        <v>5</v>
      </c>
      <c r="L61" s="92"/>
      <c r="M61" s="95">
        <f t="shared" si="1"/>
        <v>2.5</v>
      </c>
      <c r="N61" s="92"/>
      <c r="O61" s="96">
        <v>2</v>
      </c>
      <c r="P61" s="107">
        <f t="shared" si="2"/>
        <v>6.666666666666667</v>
      </c>
      <c r="Q61" s="92">
        <f t="shared" si="3"/>
        <v>93.33333333333333</v>
      </c>
    </row>
    <row r="62" spans="1:17" s="41" customFormat="1" ht="12.75">
      <c r="A62" s="92"/>
      <c r="B62" s="135" t="s">
        <v>59</v>
      </c>
      <c r="C62" s="92"/>
      <c r="D62" s="92"/>
      <c r="E62" s="92"/>
      <c r="F62" s="92"/>
      <c r="G62" s="92"/>
      <c r="H62" s="92"/>
      <c r="I62" s="92">
        <v>8</v>
      </c>
      <c r="J62" s="92"/>
      <c r="K62" s="145">
        <f t="shared" si="0"/>
        <v>4</v>
      </c>
      <c r="L62" s="92"/>
      <c r="M62" s="95">
        <f t="shared" si="1"/>
        <v>2</v>
      </c>
      <c r="N62" s="92"/>
      <c r="O62" s="96">
        <v>2</v>
      </c>
      <c r="P62" s="107">
        <f t="shared" si="2"/>
        <v>6.666666666666667</v>
      </c>
      <c r="Q62" s="92">
        <f t="shared" si="3"/>
        <v>93.33333333333333</v>
      </c>
    </row>
    <row r="63" spans="1:17" s="41" customFormat="1" ht="12.75">
      <c r="A63" s="92"/>
      <c r="B63" s="135" t="s">
        <v>105</v>
      </c>
      <c r="C63" s="92"/>
      <c r="D63" s="92"/>
      <c r="E63" s="92"/>
      <c r="F63" s="92"/>
      <c r="G63" s="92"/>
      <c r="H63" s="92"/>
      <c r="I63" s="92">
        <v>9.4</v>
      </c>
      <c r="J63" s="92"/>
      <c r="K63" s="145">
        <f t="shared" si="0"/>
        <v>4.7</v>
      </c>
      <c r="L63" s="92"/>
      <c r="M63" s="95">
        <f t="shared" si="1"/>
        <v>2.35</v>
      </c>
      <c r="N63" s="92"/>
      <c r="O63" s="96">
        <v>4</v>
      </c>
      <c r="P63" s="107">
        <f t="shared" si="2"/>
        <v>13.333333333333334</v>
      </c>
      <c r="Q63" s="92">
        <f t="shared" si="3"/>
        <v>86.66666666666667</v>
      </c>
    </row>
    <row r="64" spans="1:17" s="41" customFormat="1" ht="12.75">
      <c r="A64" s="92"/>
      <c r="B64" s="135" t="s">
        <v>106</v>
      </c>
      <c r="C64" s="92"/>
      <c r="D64" s="92"/>
      <c r="E64" s="92"/>
      <c r="F64" s="92"/>
      <c r="G64" s="92"/>
      <c r="H64" s="92"/>
      <c r="I64" s="92">
        <v>9.4</v>
      </c>
      <c r="J64" s="92"/>
      <c r="K64" s="145">
        <f t="shared" si="0"/>
        <v>4.7</v>
      </c>
      <c r="L64" s="92"/>
      <c r="M64" s="95">
        <f t="shared" si="1"/>
        <v>2.35</v>
      </c>
      <c r="N64" s="92"/>
      <c r="O64" s="96">
        <v>0</v>
      </c>
      <c r="P64" s="107">
        <f t="shared" si="2"/>
        <v>0</v>
      </c>
      <c r="Q64" s="92">
        <f t="shared" si="3"/>
        <v>100</v>
      </c>
    </row>
    <row r="65" spans="2:17" s="92" customFormat="1" ht="12.75">
      <c r="B65" s="92" t="s">
        <v>60</v>
      </c>
      <c r="I65" s="128">
        <v>10</v>
      </c>
      <c r="J65" s="92">
        <v>0.2</v>
      </c>
      <c r="K65" s="94">
        <f t="shared" si="0"/>
        <v>5.1</v>
      </c>
      <c r="M65" s="95">
        <f t="shared" si="1"/>
        <v>2.55</v>
      </c>
      <c r="O65" s="96">
        <v>0</v>
      </c>
      <c r="P65" s="92">
        <f t="shared" si="2"/>
        <v>0</v>
      </c>
      <c r="Q65" s="92">
        <f t="shared" si="3"/>
        <v>100</v>
      </c>
    </row>
    <row r="66" spans="2:17" s="41" customFormat="1" ht="12.75">
      <c r="B66" s="135" t="s">
        <v>61</v>
      </c>
      <c r="C66" s="129"/>
      <c r="D66" s="129"/>
      <c r="E66" s="129"/>
      <c r="F66" s="129"/>
      <c r="G66" s="129"/>
      <c r="H66" s="129"/>
      <c r="I66" s="128">
        <v>10</v>
      </c>
      <c r="J66" s="41">
        <v>0.4</v>
      </c>
      <c r="K66" s="145">
        <f t="shared" si="0"/>
        <v>5.2</v>
      </c>
      <c r="M66" s="46">
        <f t="shared" si="1"/>
        <v>2.6</v>
      </c>
      <c r="O66" s="96">
        <v>0</v>
      </c>
      <c r="P66" s="107">
        <f t="shared" si="2"/>
        <v>0</v>
      </c>
      <c r="Q66" s="41">
        <f t="shared" si="3"/>
        <v>100</v>
      </c>
    </row>
    <row r="67" spans="1:17" s="41" customFormat="1" ht="12.75">
      <c r="A67" s="115"/>
      <c r="B67" s="135" t="s">
        <v>62</v>
      </c>
      <c r="C67" s="119"/>
      <c r="D67" s="119"/>
      <c r="E67" s="119"/>
      <c r="F67" s="119"/>
      <c r="G67" s="119"/>
      <c r="H67" s="119"/>
      <c r="I67" s="115">
        <v>10</v>
      </c>
      <c r="J67" s="115">
        <v>0.4</v>
      </c>
      <c r="K67" s="145">
        <f t="shared" si="0"/>
        <v>5.2</v>
      </c>
      <c r="L67" s="115"/>
      <c r="M67" s="112">
        <f t="shared" si="1"/>
        <v>2.6</v>
      </c>
      <c r="N67" s="115"/>
      <c r="O67" s="118">
        <v>4</v>
      </c>
      <c r="P67" s="107">
        <f t="shared" si="2"/>
        <v>13.333333333333334</v>
      </c>
      <c r="Q67" s="115">
        <f t="shared" si="3"/>
        <v>86.66666666666667</v>
      </c>
    </row>
    <row r="68" spans="2:17" s="92" customFormat="1" ht="12.75">
      <c r="B68" s="92" t="s">
        <v>63</v>
      </c>
      <c r="C68" s="93"/>
      <c r="D68" s="93"/>
      <c r="E68" s="93"/>
      <c r="F68" s="93"/>
      <c r="G68" s="93"/>
      <c r="H68" s="93"/>
      <c r="I68" s="128">
        <v>9.6</v>
      </c>
      <c r="K68" s="94">
        <f t="shared" si="0"/>
        <v>4.8</v>
      </c>
      <c r="M68" s="95">
        <f t="shared" si="1"/>
        <v>2.4</v>
      </c>
      <c r="O68" s="96">
        <v>6</v>
      </c>
      <c r="P68" s="92">
        <f t="shared" si="2"/>
        <v>20</v>
      </c>
      <c r="Q68" s="92">
        <f t="shared" si="3"/>
        <v>80</v>
      </c>
    </row>
    <row r="69" spans="2:17" s="189" customFormat="1" ht="12.75">
      <c r="B69" s="189" t="s">
        <v>64</v>
      </c>
      <c r="C69" s="190"/>
      <c r="D69" s="190"/>
      <c r="E69" s="190"/>
      <c r="F69" s="190"/>
      <c r="G69" s="190"/>
      <c r="H69" s="190"/>
      <c r="I69" s="191">
        <v>8.6</v>
      </c>
      <c r="K69" s="192">
        <f t="shared" si="0"/>
        <v>4.3</v>
      </c>
      <c r="M69" s="193">
        <f t="shared" si="1"/>
        <v>2.15</v>
      </c>
      <c r="O69" s="194">
        <v>18</v>
      </c>
      <c r="P69" s="189">
        <f t="shared" si="2"/>
        <v>60</v>
      </c>
      <c r="Q69" s="189">
        <f t="shared" si="3"/>
        <v>40</v>
      </c>
    </row>
    <row r="70" spans="1:17" s="41" customFormat="1" ht="12.75">
      <c r="A70" s="92"/>
      <c r="B70" s="135" t="s">
        <v>65</v>
      </c>
      <c r="C70" s="93"/>
      <c r="D70" s="93"/>
      <c r="E70" s="93"/>
      <c r="F70" s="93"/>
      <c r="G70" s="93"/>
      <c r="H70" s="93"/>
      <c r="I70" s="128">
        <v>9.4</v>
      </c>
      <c r="J70" s="92"/>
      <c r="K70" s="145">
        <f t="shared" si="0"/>
        <v>4.7</v>
      </c>
      <c r="L70" s="92"/>
      <c r="M70" s="95">
        <f t="shared" si="1"/>
        <v>2.35</v>
      </c>
      <c r="N70" s="92"/>
      <c r="O70" s="96">
        <v>0</v>
      </c>
      <c r="P70" s="107">
        <f t="shared" si="2"/>
        <v>0</v>
      </c>
      <c r="Q70" s="92">
        <f t="shared" si="3"/>
        <v>100</v>
      </c>
    </row>
    <row r="71" spans="2:17" s="92" customFormat="1" ht="12.75">
      <c r="B71" s="92" t="s">
        <v>66</v>
      </c>
      <c r="C71" s="93"/>
      <c r="D71" s="93"/>
      <c r="E71" s="93"/>
      <c r="F71" s="93"/>
      <c r="G71" s="93"/>
      <c r="H71" s="93"/>
      <c r="I71" s="128">
        <v>9.9</v>
      </c>
      <c r="K71" s="94">
        <f t="shared" si="0"/>
        <v>4.95</v>
      </c>
      <c r="M71" s="95">
        <f t="shared" si="1"/>
        <v>2.475</v>
      </c>
      <c r="O71" s="96">
        <v>2</v>
      </c>
      <c r="P71" s="92">
        <f t="shared" si="2"/>
        <v>6.666666666666667</v>
      </c>
      <c r="Q71" s="92">
        <f>100-P71</f>
        <v>93.33333333333333</v>
      </c>
    </row>
    <row r="72" spans="2:17" s="41" customFormat="1" ht="12.75">
      <c r="B72" s="135" t="s">
        <v>107</v>
      </c>
      <c r="C72" s="129"/>
      <c r="D72" s="129"/>
      <c r="E72" s="129"/>
      <c r="F72" s="129"/>
      <c r="G72" s="129"/>
      <c r="H72" s="129"/>
      <c r="I72" s="128">
        <v>9.4</v>
      </c>
      <c r="J72" s="92"/>
      <c r="K72" s="145">
        <f t="shared" si="0"/>
        <v>4.7</v>
      </c>
      <c r="M72" s="46">
        <f t="shared" si="1"/>
        <v>2.35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92" t="s">
        <v>67</v>
      </c>
      <c r="C73" s="93"/>
      <c r="D73" s="93"/>
      <c r="E73" s="93"/>
      <c r="F73" s="93"/>
      <c r="G73" s="93"/>
      <c r="H73" s="93"/>
      <c r="I73" s="128">
        <v>10</v>
      </c>
      <c r="J73" s="92">
        <v>0.4</v>
      </c>
      <c r="K73" s="94">
        <f t="shared" si="0"/>
        <v>5.2</v>
      </c>
      <c r="M73" s="95">
        <f t="shared" si="1"/>
        <v>2.6</v>
      </c>
      <c r="O73" s="96">
        <v>0</v>
      </c>
      <c r="P73" s="92">
        <f>(O73*100)/30</f>
        <v>0</v>
      </c>
      <c r="Q73" s="92">
        <f t="shared" si="3"/>
        <v>100</v>
      </c>
    </row>
    <row r="74" spans="2:17" s="92" customFormat="1" ht="12.75">
      <c r="B74" s="92" t="s">
        <v>92</v>
      </c>
      <c r="C74" s="93"/>
      <c r="D74" s="93"/>
      <c r="E74" s="93"/>
      <c r="F74" s="93"/>
      <c r="G74" s="93"/>
      <c r="H74" s="93"/>
      <c r="I74" s="128">
        <v>9.8</v>
      </c>
      <c r="K74" s="94">
        <f t="shared" si="0"/>
        <v>4.9</v>
      </c>
      <c r="M74" s="95">
        <f t="shared" si="1"/>
        <v>2.45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92" t="s">
        <v>68</v>
      </c>
      <c r="C75" s="93"/>
      <c r="D75" s="93"/>
      <c r="E75" s="93"/>
      <c r="F75" s="93"/>
      <c r="G75" s="93"/>
      <c r="H75" s="93"/>
      <c r="I75" s="128">
        <v>9.9</v>
      </c>
      <c r="K75" s="94">
        <f t="shared" si="0"/>
        <v>4.95</v>
      </c>
      <c r="M75" s="95">
        <f t="shared" si="1"/>
        <v>2.475</v>
      </c>
      <c r="O75" s="96">
        <v>8</v>
      </c>
      <c r="P75" s="92">
        <f t="shared" si="2"/>
        <v>26.666666666666668</v>
      </c>
      <c r="Q75" s="92">
        <f t="shared" si="3"/>
        <v>73.33333333333333</v>
      </c>
    </row>
    <row r="76" spans="2:17" s="92" customFormat="1" ht="12.75">
      <c r="B76" s="92" t="s">
        <v>69</v>
      </c>
      <c r="C76" s="93"/>
      <c r="D76" s="93"/>
      <c r="E76" s="93"/>
      <c r="F76" s="93"/>
      <c r="G76" s="93"/>
      <c r="H76" s="93"/>
      <c r="I76" s="128">
        <v>4.3</v>
      </c>
      <c r="K76" s="94">
        <f>(I76+J76)/2</f>
        <v>2.15</v>
      </c>
      <c r="M76" s="95">
        <f t="shared" si="1"/>
        <v>1.075</v>
      </c>
      <c r="O76" s="96">
        <v>4</v>
      </c>
      <c r="P76" s="92">
        <f t="shared" si="2"/>
        <v>13.333333333333334</v>
      </c>
      <c r="Q76" s="92">
        <f t="shared" si="3"/>
        <v>86.66666666666667</v>
      </c>
    </row>
    <row r="77" spans="2:17" s="92" customFormat="1" ht="12.75">
      <c r="B77" s="92" t="s">
        <v>108</v>
      </c>
      <c r="C77" s="93"/>
      <c r="D77" s="93"/>
      <c r="E77" s="93"/>
      <c r="F77" s="93"/>
      <c r="G77" s="93"/>
      <c r="H77" s="93"/>
      <c r="I77" s="128">
        <v>9.9</v>
      </c>
      <c r="K77" s="94">
        <f>(I77+J77)/2</f>
        <v>4.95</v>
      </c>
      <c r="M77" s="95">
        <f t="shared" si="1"/>
        <v>2.475</v>
      </c>
      <c r="O77" s="96">
        <v>0</v>
      </c>
      <c r="P77" s="92">
        <f t="shared" si="2"/>
        <v>0</v>
      </c>
      <c r="Q77" s="92">
        <f t="shared" si="3"/>
        <v>100</v>
      </c>
    </row>
    <row r="78" spans="2:17" s="189" customFormat="1" ht="12.75">
      <c r="B78" s="189" t="s">
        <v>109</v>
      </c>
      <c r="C78" s="190"/>
      <c r="D78" s="190"/>
      <c r="E78" s="190"/>
      <c r="F78" s="190"/>
      <c r="G78" s="190"/>
      <c r="H78" s="190"/>
      <c r="I78" s="191">
        <v>7.7</v>
      </c>
      <c r="K78" s="192">
        <f>(I78+J78)/2</f>
        <v>3.85</v>
      </c>
      <c r="M78" s="193">
        <f t="shared" si="1"/>
        <v>1.925</v>
      </c>
      <c r="O78" s="194">
        <v>10</v>
      </c>
      <c r="P78" s="189">
        <f t="shared" si="2"/>
        <v>33.333333333333336</v>
      </c>
      <c r="Q78" s="189">
        <f t="shared" si="3"/>
        <v>66.66666666666666</v>
      </c>
    </row>
    <row r="79" spans="1:17" s="41" customFormat="1" ht="12.75">
      <c r="A79" s="92"/>
      <c r="B79" s="135" t="s">
        <v>110</v>
      </c>
      <c r="C79" s="93"/>
      <c r="D79" s="93"/>
      <c r="E79" s="93"/>
      <c r="F79" s="93"/>
      <c r="G79" s="93"/>
      <c r="H79" s="93"/>
      <c r="I79" s="128">
        <v>8.5</v>
      </c>
      <c r="J79" s="138"/>
      <c r="K79" s="145">
        <f>(I79+J79)/2</f>
        <v>4.25</v>
      </c>
      <c r="L79" s="92"/>
      <c r="M79" s="95">
        <f t="shared" si="1"/>
        <v>2.125</v>
      </c>
      <c r="N79" s="92"/>
      <c r="O79" s="96">
        <v>2</v>
      </c>
      <c r="P79" s="107">
        <f t="shared" si="2"/>
        <v>6.666666666666667</v>
      </c>
      <c r="Q79" s="92">
        <f t="shared" si="3"/>
        <v>93.33333333333333</v>
      </c>
    </row>
    <row r="80" spans="2:17" s="189" customFormat="1" ht="12.75">
      <c r="B80" s="189" t="s">
        <v>111</v>
      </c>
      <c r="C80" s="190"/>
      <c r="D80" s="190"/>
      <c r="E80" s="190"/>
      <c r="F80" s="190"/>
      <c r="G80" s="190"/>
      <c r="H80" s="190"/>
      <c r="I80" s="191">
        <v>4</v>
      </c>
      <c r="K80" s="192">
        <f>(I80+J80)/2</f>
        <v>2</v>
      </c>
      <c r="M80" s="193">
        <f t="shared" si="1"/>
        <v>1</v>
      </c>
      <c r="O80" s="194">
        <v>12</v>
      </c>
      <c r="P80" s="189">
        <f t="shared" si="2"/>
        <v>40</v>
      </c>
      <c r="Q80" s="189">
        <f t="shared" si="3"/>
        <v>60</v>
      </c>
    </row>
    <row r="81" spans="1:17" s="41" customFormat="1" ht="12.75">
      <c r="A81" s="92"/>
      <c r="B81" s="135" t="s">
        <v>70</v>
      </c>
      <c r="C81" s="93"/>
      <c r="D81" s="93"/>
      <c r="E81" s="93"/>
      <c r="F81" s="93"/>
      <c r="G81" s="93"/>
      <c r="H81" s="93"/>
      <c r="I81" s="128">
        <v>10</v>
      </c>
      <c r="J81" s="92">
        <v>0.4</v>
      </c>
      <c r="K81" s="145">
        <f t="shared" si="0"/>
        <v>5.2</v>
      </c>
      <c r="L81" s="92"/>
      <c r="M81" s="95">
        <f t="shared" si="1"/>
        <v>2.6</v>
      </c>
      <c r="N81" s="92"/>
      <c r="O81" s="96">
        <v>0</v>
      </c>
      <c r="P81" s="107">
        <f t="shared" si="2"/>
        <v>0</v>
      </c>
      <c r="Q81" s="92">
        <f t="shared" si="3"/>
        <v>100</v>
      </c>
    </row>
    <row r="82" spans="1:17" s="41" customFormat="1" ht="12.75">
      <c r="A82" s="92"/>
      <c r="B82" s="135" t="s">
        <v>71</v>
      </c>
      <c r="C82" s="93"/>
      <c r="D82" s="93"/>
      <c r="E82" s="93"/>
      <c r="F82" s="93"/>
      <c r="G82" s="93"/>
      <c r="H82" s="93"/>
      <c r="I82" s="128">
        <v>9.9</v>
      </c>
      <c r="J82" s="92"/>
      <c r="K82" s="145">
        <f t="shared" si="0"/>
        <v>4.95</v>
      </c>
      <c r="L82" s="92"/>
      <c r="M82" s="95">
        <f t="shared" si="1"/>
        <v>2.475</v>
      </c>
      <c r="N82" s="92"/>
      <c r="O82" s="96">
        <v>4</v>
      </c>
      <c r="P82" s="107">
        <f t="shared" si="2"/>
        <v>13.333333333333334</v>
      </c>
      <c r="Q82" s="92">
        <f t="shared" si="3"/>
        <v>86.66666666666667</v>
      </c>
    </row>
    <row r="83" spans="2:17" s="189" customFormat="1" ht="12.75">
      <c r="B83" s="189" t="s">
        <v>116</v>
      </c>
      <c r="C83" s="190"/>
      <c r="D83" s="190"/>
      <c r="E83" s="190"/>
      <c r="F83" s="190"/>
      <c r="G83" s="190"/>
      <c r="H83" s="190"/>
      <c r="I83" s="191"/>
      <c r="K83" s="192">
        <f t="shared" si="0"/>
        <v>0</v>
      </c>
      <c r="M83" s="193">
        <f t="shared" si="1"/>
        <v>0</v>
      </c>
      <c r="O83" s="194">
        <v>20</v>
      </c>
      <c r="P83" s="189">
        <f t="shared" si="2"/>
        <v>66.66666666666667</v>
      </c>
      <c r="Q83" s="189">
        <f t="shared" si="3"/>
        <v>33.33333333333333</v>
      </c>
    </row>
    <row r="84" spans="2:17" s="92" customFormat="1" ht="12.75">
      <c r="B84" s="92" t="s">
        <v>72</v>
      </c>
      <c r="C84" s="93"/>
      <c r="D84" s="93"/>
      <c r="E84" s="93"/>
      <c r="F84" s="93"/>
      <c r="G84" s="93"/>
      <c r="H84" s="93"/>
      <c r="I84" s="128">
        <v>9.9</v>
      </c>
      <c r="K84" s="94">
        <f t="shared" si="0"/>
        <v>4.95</v>
      </c>
      <c r="M84" s="95">
        <f t="shared" si="1"/>
        <v>2.475</v>
      </c>
      <c r="O84" s="96">
        <v>4</v>
      </c>
      <c r="P84" s="92">
        <f t="shared" si="2"/>
        <v>13.333333333333334</v>
      </c>
      <c r="Q84" s="92">
        <f t="shared" si="3"/>
        <v>86.66666666666667</v>
      </c>
    </row>
    <row r="85" spans="2:17" s="189" customFormat="1" ht="12.75">
      <c r="B85" s="189" t="s">
        <v>112</v>
      </c>
      <c r="C85" s="190"/>
      <c r="D85" s="190"/>
      <c r="E85" s="190"/>
      <c r="F85" s="190"/>
      <c r="G85" s="190"/>
      <c r="H85" s="190"/>
      <c r="I85" s="191"/>
      <c r="K85" s="192">
        <f t="shared" si="0"/>
        <v>0</v>
      </c>
      <c r="M85" s="193">
        <f t="shared" si="1"/>
        <v>0</v>
      </c>
      <c r="O85" s="194">
        <v>22</v>
      </c>
      <c r="P85" s="189">
        <f t="shared" si="2"/>
        <v>73.33333333333333</v>
      </c>
      <c r="Q85" s="189">
        <f t="shared" si="3"/>
        <v>26.66666666666667</v>
      </c>
    </row>
    <row r="86" spans="1:17" s="41" customFormat="1" ht="12.75">
      <c r="A86" s="92"/>
      <c r="B86" s="135" t="s">
        <v>113</v>
      </c>
      <c r="C86" s="93"/>
      <c r="D86" s="93"/>
      <c r="E86" s="93"/>
      <c r="F86" s="93"/>
      <c r="G86" s="93"/>
      <c r="H86" s="93"/>
      <c r="I86" s="128">
        <v>9.6</v>
      </c>
      <c r="J86" s="92"/>
      <c r="K86" s="145">
        <f t="shared" si="0"/>
        <v>4.8</v>
      </c>
      <c r="L86" s="92"/>
      <c r="M86" s="95">
        <f t="shared" si="1"/>
        <v>2.4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92" customFormat="1" ht="12.75">
      <c r="B87" s="92" t="s">
        <v>73</v>
      </c>
      <c r="C87" s="93"/>
      <c r="D87" s="93"/>
      <c r="E87" s="93"/>
      <c r="F87" s="93"/>
      <c r="G87" s="93"/>
      <c r="H87" s="93"/>
      <c r="I87" s="128">
        <v>9.8</v>
      </c>
      <c r="K87" s="94">
        <f t="shared" si="0"/>
        <v>4.9</v>
      </c>
      <c r="M87" s="95">
        <f t="shared" si="1"/>
        <v>2.45</v>
      </c>
      <c r="O87" s="96">
        <v>0</v>
      </c>
      <c r="P87" s="92">
        <f t="shared" si="2"/>
        <v>0</v>
      </c>
      <c r="Q87" s="92">
        <f t="shared" si="3"/>
        <v>100</v>
      </c>
    </row>
    <row r="88" spans="2:17" s="92" customFormat="1" ht="12.75">
      <c r="B88" s="135" t="s">
        <v>74</v>
      </c>
      <c r="C88" s="93"/>
      <c r="D88" s="93"/>
      <c r="E88" s="93"/>
      <c r="F88" s="93"/>
      <c r="G88" s="93"/>
      <c r="H88" s="93"/>
      <c r="I88" s="128">
        <v>10</v>
      </c>
      <c r="J88" s="92">
        <v>0.6</v>
      </c>
      <c r="K88" s="94">
        <f t="shared" si="0"/>
        <v>5.3</v>
      </c>
      <c r="M88" s="95">
        <f aca="true" t="shared" si="4" ref="M88:M138">(K88+L88)/2</f>
        <v>2.65</v>
      </c>
      <c r="O88" s="96">
        <v>0</v>
      </c>
      <c r="P88" s="92">
        <f t="shared" si="2"/>
        <v>0</v>
      </c>
      <c r="Q88" s="92">
        <f aca="true" t="shared" si="5" ref="Q88:Q100">100-P88</f>
        <v>100</v>
      </c>
    </row>
    <row r="89" spans="2:17" s="41" customFormat="1" ht="12.75">
      <c r="B89" s="135"/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/>
      <c r="P89" s="107">
        <f t="shared" si="2"/>
        <v>0</v>
      </c>
      <c r="Q89" s="41">
        <f t="shared" si="5"/>
        <v>100</v>
      </c>
    </row>
    <row r="90" spans="2:17" s="41" customFormat="1" ht="12.75">
      <c r="B90" s="135"/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/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/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/>
      <c r="P91" s="107">
        <f t="shared" si="7"/>
        <v>0</v>
      </c>
      <c r="Q91" s="41">
        <f t="shared" si="5"/>
        <v>100</v>
      </c>
    </row>
    <row r="92" spans="2:17" s="41" customFormat="1" ht="12.75">
      <c r="B92" s="135"/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/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/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/>
      <c r="P93" s="107">
        <f t="shared" si="7"/>
        <v>0</v>
      </c>
      <c r="Q93" s="92">
        <f t="shared" si="5"/>
        <v>100</v>
      </c>
    </row>
    <row r="94" spans="2:17" s="41" customFormat="1" ht="12.75">
      <c r="B94" s="135"/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/>
      <c r="P94" s="107">
        <f t="shared" si="7"/>
        <v>0</v>
      </c>
      <c r="Q94" s="41">
        <f t="shared" si="5"/>
        <v>100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/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/>
      <c r="P97" s="107">
        <f t="shared" si="7"/>
        <v>0</v>
      </c>
      <c r="Q97" s="41">
        <f t="shared" si="5"/>
        <v>100</v>
      </c>
    </row>
    <row r="98" spans="1:17" s="41" customFormat="1" ht="12.75">
      <c r="A98" s="92"/>
      <c r="B98" s="135"/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/>
      <c r="P98" s="107">
        <f t="shared" si="7"/>
        <v>0</v>
      </c>
      <c r="Q98" s="92">
        <f t="shared" si="5"/>
        <v>100</v>
      </c>
    </row>
    <row r="99" spans="1:17" s="41" customFormat="1" ht="12.75">
      <c r="A99" s="107"/>
      <c r="B99" s="135"/>
      <c r="C99" s="120"/>
      <c r="D99" s="120"/>
      <c r="E99" s="120"/>
      <c r="F99" s="120"/>
      <c r="G99" s="120"/>
      <c r="H99" s="120"/>
      <c r="I99" s="107"/>
      <c r="J99" s="107"/>
      <c r="K99" s="145">
        <f t="shared" si="6"/>
        <v>0</v>
      </c>
      <c r="L99" s="107"/>
      <c r="M99" s="105">
        <f t="shared" si="4"/>
        <v>0</v>
      </c>
      <c r="N99" s="107"/>
      <c r="O99" s="117"/>
      <c r="P99" s="107">
        <f t="shared" si="7"/>
        <v>0</v>
      </c>
      <c r="Q99" s="107">
        <f t="shared" si="5"/>
        <v>100</v>
      </c>
    </row>
    <row r="100" spans="2:17" s="41" customFormat="1" ht="12.75">
      <c r="B100" s="135"/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/>
      <c r="P100" s="107">
        <f t="shared" si="7"/>
        <v>0</v>
      </c>
      <c r="Q100" s="41">
        <f t="shared" si="5"/>
        <v>100</v>
      </c>
    </row>
    <row r="101" spans="2:17" s="41" customFormat="1" ht="12.75">
      <c r="B101" s="135"/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/>
      <c r="P101" s="107">
        <f t="shared" si="7"/>
        <v>0</v>
      </c>
      <c r="Q101" s="41">
        <f>100-P101</f>
        <v>100</v>
      </c>
    </row>
    <row r="102" spans="2:17" s="41" customFormat="1" ht="12.75">
      <c r="B102" s="135"/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/>
      <c r="P102" s="107">
        <f t="shared" si="7"/>
        <v>0</v>
      </c>
      <c r="Q102" s="41">
        <f aca="true" t="shared" si="8" ref="Q102:Q119">100-P102</f>
        <v>100</v>
      </c>
    </row>
    <row r="103" spans="2:17" s="41" customFormat="1" ht="12.75">
      <c r="B103" s="135"/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/>
      <c r="P103" s="107">
        <f t="shared" si="7"/>
        <v>0</v>
      </c>
      <c r="Q103" s="41">
        <f t="shared" si="8"/>
        <v>100</v>
      </c>
    </row>
    <row r="104" spans="2:17" s="41" customFormat="1" ht="12.75">
      <c r="B104" s="135"/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/>
      <c r="P104" s="107">
        <f aca="true" t="shared" si="9" ref="P104:P119">(O104*100)/30</f>
        <v>0</v>
      </c>
      <c r="Q104" s="41">
        <f t="shared" si="8"/>
        <v>100</v>
      </c>
    </row>
    <row r="105" spans="1:17" s="41" customFormat="1" ht="12.75">
      <c r="A105" s="92"/>
      <c r="B105" s="135"/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/>
      <c r="P105" s="107">
        <f t="shared" si="9"/>
        <v>0</v>
      </c>
      <c r="Q105" s="92">
        <f t="shared" si="8"/>
        <v>100</v>
      </c>
    </row>
    <row r="106" spans="2:17" s="41" customFormat="1" ht="12.75">
      <c r="B106" s="135"/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/>
      <c r="P106" s="107">
        <f t="shared" si="9"/>
        <v>0</v>
      </c>
      <c r="Q106" s="41">
        <f t="shared" si="8"/>
        <v>100</v>
      </c>
    </row>
    <row r="107" spans="2:17" s="41" customFormat="1" ht="12.75">
      <c r="B107" s="135"/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/>
      <c r="P107" s="107">
        <f t="shared" si="9"/>
        <v>0</v>
      </c>
      <c r="Q107" s="41">
        <f t="shared" si="8"/>
        <v>100</v>
      </c>
    </row>
    <row r="108" spans="1:17" s="41" customFormat="1" ht="12.75">
      <c r="A108" s="92"/>
      <c r="B108" s="135"/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/>
      <c r="P108" s="107">
        <f t="shared" si="9"/>
        <v>0</v>
      </c>
      <c r="Q108" s="92">
        <f t="shared" si="8"/>
        <v>100</v>
      </c>
    </row>
    <row r="109" spans="2:17" s="41" customFormat="1" ht="12.75">
      <c r="B109" s="135"/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/>
      <c r="P109" s="107">
        <f t="shared" si="9"/>
        <v>0</v>
      </c>
      <c r="Q109" s="41">
        <f t="shared" si="8"/>
        <v>100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1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1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1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10"/>
      <c r="B2" s="210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11"/>
      <c r="B3" s="211"/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7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219" t="s">
        <v>20</v>
      </c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20"/>
      <c r="M2" s="216"/>
      <c r="N2" s="216"/>
      <c r="O2" s="216"/>
      <c r="P2" s="216"/>
      <c r="Q2" s="216"/>
      <c r="R2" s="216"/>
      <c r="S2" s="216"/>
      <c r="T2" s="217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21</v>
      </c>
      <c r="C4" s="40"/>
      <c r="D4" s="40"/>
      <c r="E4" s="40"/>
      <c r="F4" s="40"/>
      <c r="G4" s="40"/>
      <c r="H4" s="40"/>
      <c r="I4" s="39">
        <v>10</v>
      </c>
      <c r="J4" s="32">
        <v>10</v>
      </c>
      <c r="K4" s="39"/>
      <c r="L4" s="40"/>
      <c r="M4" s="40"/>
      <c r="N4" s="40"/>
      <c r="O4" s="39"/>
      <c r="P4" s="39"/>
      <c r="Q4" s="39"/>
      <c r="R4" s="39">
        <v>10</v>
      </c>
      <c r="S4" s="46">
        <v>10</v>
      </c>
      <c r="T4" s="46">
        <v>10</v>
      </c>
      <c r="U4" s="34"/>
      <c r="V4" s="82">
        <v>10</v>
      </c>
      <c r="W4" s="82"/>
      <c r="X4" s="148">
        <f>(((I4+J4+R4+S4+T4+V4)/6)*0.2)+((W4)*0.8)</f>
        <v>2</v>
      </c>
      <c r="Z4" s="132">
        <f>(X4+Y4)/2</f>
        <v>1</v>
      </c>
      <c r="AA4" s="41">
        <v>4</v>
      </c>
      <c r="AB4" s="41">
        <f>(AA4*100)/30</f>
        <v>13.333333333333334</v>
      </c>
      <c r="AC4" s="41">
        <f>100-AB4</f>
        <v>86.66666666666667</v>
      </c>
    </row>
    <row r="5" spans="1:29" s="41" customFormat="1" ht="12.75">
      <c r="A5" s="126"/>
      <c r="B5" s="98" t="s">
        <v>75</v>
      </c>
      <c r="C5" s="40"/>
      <c r="D5" s="40"/>
      <c r="E5" s="40"/>
      <c r="F5" s="40"/>
      <c r="G5" s="40"/>
      <c r="H5" s="40"/>
      <c r="I5" s="39">
        <v>10</v>
      </c>
      <c r="J5" s="32">
        <v>10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10</v>
      </c>
      <c r="U5" s="34"/>
      <c r="V5" s="82">
        <v>10</v>
      </c>
      <c r="W5" s="82"/>
      <c r="X5" s="148">
        <f aca="true" t="shared" si="0" ref="X5:X35">(((I5+J5+R5+S5+T5+V5)/6)*0.2)+((W5)*0.8)</f>
        <v>2</v>
      </c>
      <c r="Z5" s="132">
        <f aca="true" t="shared" si="1" ref="Z5:Z35">(X5+Y5)/2</f>
        <v>1</v>
      </c>
      <c r="AA5" s="41">
        <v>2</v>
      </c>
      <c r="AB5" s="41">
        <f aca="true" t="shared" si="2" ref="AB5:AB35">(AA5*100)/30</f>
        <v>6.666666666666667</v>
      </c>
      <c r="AC5" s="41">
        <f aca="true" t="shared" si="3" ref="AC5:AC35">100-AB5</f>
        <v>93.33333333333333</v>
      </c>
    </row>
    <row r="6" spans="1:29" s="41" customFormat="1" ht="12.75">
      <c r="A6" s="125"/>
      <c r="B6" s="98" t="s">
        <v>22</v>
      </c>
      <c r="C6" s="40"/>
      <c r="D6" s="40"/>
      <c r="E6" s="40"/>
      <c r="F6" s="40"/>
      <c r="G6" s="40"/>
      <c r="H6" s="40"/>
      <c r="I6" s="39">
        <v>10</v>
      </c>
      <c r="J6" s="32">
        <v>10</v>
      </c>
      <c r="K6" s="39"/>
      <c r="L6" s="40"/>
      <c r="M6" s="40"/>
      <c r="N6" s="40"/>
      <c r="O6" s="39"/>
      <c r="P6" s="39"/>
      <c r="Q6" s="39"/>
      <c r="R6" s="39">
        <v>10</v>
      </c>
      <c r="S6" s="46">
        <v>10</v>
      </c>
      <c r="T6" s="46">
        <v>10</v>
      </c>
      <c r="U6" s="34"/>
      <c r="V6" s="82">
        <v>10</v>
      </c>
      <c r="W6" s="82"/>
      <c r="X6" s="148">
        <f t="shared" si="0"/>
        <v>2</v>
      </c>
      <c r="Z6" s="132">
        <f t="shared" si="1"/>
        <v>1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24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/>
      <c r="X7" s="148">
        <f t="shared" si="0"/>
        <v>2</v>
      </c>
      <c r="Z7" s="132">
        <f t="shared" si="1"/>
        <v>1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92" customFormat="1" ht="12.75">
      <c r="A8" s="97"/>
      <c r="B8" s="98" t="s">
        <v>29</v>
      </c>
      <c r="C8" s="99"/>
      <c r="D8" s="99"/>
      <c r="E8" s="99"/>
      <c r="F8" s="99"/>
      <c r="G8" s="99"/>
      <c r="H8" s="99"/>
      <c r="I8" s="94">
        <v>10</v>
      </c>
      <c r="J8" s="33">
        <v>10</v>
      </c>
      <c r="K8" s="94"/>
      <c r="L8" s="99"/>
      <c r="M8" s="99"/>
      <c r="N8" s="99"/>
      <c r="O8" s="94"/>
      <c r="P8" s="94"/>
      <c r="Q8" s="94"/>
      <c r="R8" s="94">
        <v>10</v>
      </c>
      <c r="S8" s="95">
        <v>10</v>
      </c>
      <c r="T8" s="95">
        <v>10</v>
      </c>
      <c r="U8" s="100"/>
      <c r="V8" s="162">
        <v>10</v>
      </c>
      <c r="W8" s="163"/>
      <c r="X8" s="130">
        <f t="shared" si="0"/>
        <v>2</v>
      </c>
      <c r="Z8" s="130">
        <f t="shared" si="1"/>
        <v>1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76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7">
        <v>10</v>
      </c>
      <c r="W9" s="87"/>
      <c r="X9" s="148">
        <f t="shared" si="0"/>
        <v>2</v>
      </c>
      <c r="Z9" s="132">
        <f t="shared" si="1"/>
        <v>1</v>
      </c>
      <c r="AA9" s="138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26"/>
      <c r="B10" s="98" t="s">
        <v>77</v>
      </c>
      <c r="C10" s="40"/>
      <c r="D10" s="40"/>
      <c r="E10" s="40"/>
      <c r="F10" s="40"/>
      <c r="G10" s="40"/>
      <c r="H10" s="40"/>
      <c r="I10" s="39">
        <v>10</v>
      </c>
      <c r="J10" s="32">
        <v>10</v>
      </c>
      <c r="K10" s="39"/>
      <c r="L10" s="40"/>
      <c r="M10" s="40"/>
      <c r="N10" s="40"/>
      <c r="O10" s="39"/>
      <c r="P10" s="39"/>
      <c r="Q10" s="39"/>
      <c r="R10" s="39">
        <v>10</v>
      </c>
      <c r="S10" s="46">
        <v>10</v>
      </c>
      <c r="T10" s="46">
        <v>10</v>
      </c>
      <c r="U10" s="34"/>
      <c r="V10" s="87">
        <v>10</v>
      </c>
      <c r="W10" s="87"/>
      <c r="X10" s="148">
        <f t="shared" si="0"/>
        <v>2</v>
      </c>
      <c r="Z10" s="132">
        <f t="shared" si="1"/>
        <v>1</v>
      </c>
      <c r="AA10" s="138">
        <v>2</v>
      </c>
      <c r="AB10" s="41">
        <f t="shared" si="2"/>
        <v>6.666666666666667</v>
      </c>
      <c r="AC10" s="41">
        <f t="shared" si="3"/>
        <v>93.33333333333333</v>
      </c>
    </row>
    <row r="11" spans="1:29" s="92" customFormat="1" ht="12.75">
      <c r="A11" s="97"/>
      <c r="B11" s="98" t="s">
        <v>33</v>
      </c>
      <c r="C11" s="99"/>
      <c r="D11" s="99"/>
      <c r="E11" s="99"/>
      <c r="F11" s="99"/>
      <c r="G11" s="99"/>
      <c r="H11" s="99"/>
      <c r="I11" s="94">
        <v>8.5</v>
      </c>
      <c r="J11" s="33">
        <v>10</v>
      </c>
      <c r="K11" s="94"/>
      <c r="L11" s="99"/>
      <c r="M11" s="99"/>
      <c r="N11" s="99"/>
      <c r="O11" s="94"/>
      <c r="P11" s="94"/>
      <c r="Q11" s="94"/>
      <c r="R11" s="94"/>
      <c r="S11" s="95">
        <v>10</v>
      </c>
      <c r="T11" s="95">
        <v>10</v>
      </c>
      <c r="U11" s="100"/>
      <c r="V11" s="162"/>
      <c r="W11" s="162"/>
      <c r="X11" s="130">
        <f t="shared" si="0"/>
        <v>1.2833333333333334</v>
      </c>
      <c r="Z11" s="130">
        <f t="shared" si="1"/>
        <v>0.6416666666666667</v>
      </c>
      <c r="AA11" s="92">
        <v>2</v>
      </c>
      <c r="AB11" s="92">
        <f t="shared" si="2"/>
        <v>6.666666666666667</v>
      </c>
      <c r="AC11" s="92">
        <f t="shared" si="3"/>
        <v>93.33333333333333</v>
      </c>
    </row>
    <row r="12" spans="1:29" s="41" customFormat="1" ht="12.75">
      <c r="A12" s="126"/>
      <c r="B12" s="98" t="s">
        <v>34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42"/>
      <c r="X12" s="148">
        <f t="shared" si="0"/>
        <v>2</v>
      </c>
      <c r="Z12" s="132">
        <f t="shared" si="1"/>
        <v>1</v>
      </c>
      <c r="AA12" s="138">
        <v>2</v>
      </c>
      <c r="AB12" s="41">
        <f t="shared" si="2"/>
        <v>6.666666666666667</v>
      </c>
      <c r="AC12" s="41">
        <f t="shared" si="3"/>
        <v>93.33333333333333</v>
      </c>
    </row>
    <row r="13" spans="1:29" s="41" customFormat="1" ht="12.75">
      <c r="A13" s="126"/>
      <c r="B13" s="98" t="s">
        <v>35</v>
      </c>
      <c r="C13" s="40"/>
      <c r="D13" s="40"/>
      <c r="E13" s="40"/>
      <c r="F13" s="40"/>
      <c r="G13" s="40"/>
      <c r="H13" s="40"/>
      <c r="I13" s="39">
        <v>10</v>
      </c>
      <c r="J13" s="32">
        <v>10</v>
      </c>
      <c r="K13" s="39"/>
      <c r="L13" s="40"/>
      <c r="M13" s="40"/>
      <c r="N13" s="40"/>
      <c r="O13" s="39"/>
      <c r="P13" s="39"/>
      <c r="Q13" s="39"/>
      <c r="R13" s="39">
        <v>10</v>
      </c>
      <c r="S13" s="46">
        <v>10</v>
      </c>
      <c r="T13" s="46">
        <v>10</v>
      </c>
      <c r="U13" s="34"/>
      <c r="V13" s="82">
        <v>10</v>
      </c>
      <c r="W13" s="42"/>
      <c r="X13" s="148">
        <f t="shared" si="0"/>
        <v>2</v>
      </c>
      <c r="Z13" s="132">
        <f t="shared" si="1"/>
        <v>1</v>
      </c>
      <c r="AA13" s="138">
        <v>2</v>
      </c>
      <c r="AB13" s="41">
        <f t="shared" si="2"/>
        <v>6.666666666666667</v>
      </c>
      <c r="AC13" s="41">
        <f t="shared" si="3"/>
        <v>93.33333333333333</v>
      </c>
    </row>
    <row r="14" spans="1:29" s="41" customFormat="1" ht="12.75">
      <c r="A14" s="126"/>
      <c r="B14" s="98" t="s">
        <v>36</v>
      </c>
      <c r="C14" s="40"/>
      <c r="D14" s="40"/>
      <c r="E14" s="40"/>
      <c r="F14" s="40"/>
      <c r="G14" s="40"/>
      <c r="H14" s="40"/>
      <c r="I14" s="39">
        <v>10</v>
      </c>
      <c r="J14" s="32">
        <v>10</v>
      </c>
      <c r="K14" s="39"/>
      <c r="L14" s="40"/>
      <c r="M14" s="40"/>
      <c r="N14" s="40"/>
      <c r="O14" s="39"/>
      <c r="P14" s="39"/>
      <c r="Q14" s="39"/>
      <c r="R14" s="39">
        <v>10</v>
      </c>
      <c r="S14" s="46">
        <v>10</v>
      </c>
      <c r="T14" s="46">
        <v>10</v>
      </c>
      <c r="U14" s="34"/>
      <c r="V14" s="82">
        <v>10</v>
      </c>
      <c r="W14" s="82"/>
      <c r="X14" s="148">
        <f t="shared" si="0"/>
        <v>2</v>
      </c>
      <c r="Z14" s="132">
        <f t="shared" si="1"/>
        <v>1</v>
      </c>
      <c r="AA14" s="138">
        <v>2</v>
      </c>
      <c r="AB14" s="41">
        <f t="shared" si="2"/>
        <v>6.666666666666667</v>
      </c>
      <c r="AC14" s="41">
        <f t="shared" si="3"/>
        <v>93.33333333333333</v>
      </c>
    </row>
    <row r="15" spans="1:29" s="189" customFormat="1" ht="12.75">
      <c r="A15" s="203"/>
      <c r="B15" s="204" t="s">
        <v>78</v>
      </c>
      <c r="C15" s="205"/>
      <c r="D15" s="205"/>
      <c r="E15" s="205"/>
      <c r="F15" s="205"/>
      <c r="G15" s="205"/>
      <c r="H15" s="205"/>
      <c r="I15" s="192">
        <v>10</v>
      </c>
      <c r="J15" s="206">
        <v>10</v>
      </c>
      <c r="K15" s="192"/>
      <c r="L15" s="205"/>
      <c r="M15" s="205"/>
      <c r="N15" s="205"/>
      <c r="O15" s="192"/>
      <c r="P15" s="192"/>
      <c r="Q15" s="192"/>
      <c r="R15" s="192">
        <v>10</v>
      </c>
      <c r="S15" s="193">
        <v>10</v>
      </c>
      <c r="T15" s="193">
        <v>10</v>
      </c>
      <c r="U15" s="207"/>
      <c r="V15" s="208">
        <v>10</v>
      </c>
      <c r="W15" s="209"/>
      <c r="X15" s="200">
        <f t="shared" si="0"/>
        <v>2</v>
      </c>
      <c r="Z15" s="200">
        <f t="shared" si="1"/>
        <v>1</v>
      </c>
      <c r="AA15" s="189">
        <v>10</v>
      </c>
      <c r="AB15" s="189">
        <f t="shared" si="2"/>
        <v>33.333333333333336</v>
      </c>
      <c r="AC15" s="189">
        <f t="shared" si="3"/>
        <v>66.66666666666666</v>
      </c>
    </row>
    <row r="16" spans="1:29" s="92" customFormat="1" ht="12.75">
      <c r="A16" s="97"/>
      <c r="B16" s="98" t="s">
        <v>79</v>
      </c>
      <c r="C16" s="99"/>
      <c r="D16" s="99"/>
      <c r="E16" s="99"/>
      <c r="F16" s="99"/>
      <c r="G16" s="99"/>
      <c r="H16" s="99"/>
      <c r="I16" s="94">
        <v>10</v>
      </c>
      <c r="J16" s="33">
        <v>10</v>
      </c>
      <c r="K16" s="94"/>
      <c r="L16" s="99"/>
      <c r="M16" s="99"/>
      <c r="N16" s="99"/>
      <c r="O16" s="94"/>
      <c r="P16" s="94"/>
      <c r="Q16" s="94"/>
      <c r="R16" s="94">
        <v>10</v>
      </c>
      <c r="S16" s="95">
        <v>10</v>
      </c>
      <c r="T16" s="95">
        <v>10</v>
      </c>
      <c r="U16" s="100"/>
      <c r="V16" s="162">
        <v>10</v>
      </c>
      <c r="W16" s="163"/>
      <c r="X16" s="149">
        <f>(((I16+J16+R16+S16+T16+V16)/6)*0.2)+((W16)*0.8)</f>
        <v>2</v>
      </c>
      <c r="Z16" s="130">
        <f t="shared" si="1"/>
        <v>1</v>
      </c>
      <c r="AA16" s="138">
        <v>6</v>
      </c>
      <c r="AB16" s="92">
        <f t="shared" si="2"/>
        <v>20</v>
      </c>
      <c r="AC16" s="92">
        <f t="shared" si="3"/>
        <v>80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10</v>
      </c>
      <c r="J17" s="32">
        <v>10</v>
      </c>
      <c r="K17" s="39"/>
      <c r="L17" s="40"/>
      <c r="M17" s="40"/>
      <c r="N17" s="40"/>
      <c r="O17" s="39"/>
      <c r="P17" s="39"/>
      <c r="Q17" s="39"/>
      <c r="R17" s="39">
        <v>10</v>
      </c>
      <c r="S17" s="46">
        <v>10</v>
      </c>
      <c r="T17" s="46">
        <v>10</v>
      </c>
      <c r="U17" s="34"/>
      <c r="V17" s="82">
        <v>10</v>
      </c>
      <c r="W17" s="82"/>
      <c r="X17" s="148">
        <f t="shared" si="0"/>
        <v>2</v>
      </c>
      <c r="Z17" s="132">
        <f t="shared" si="1"/>
        <v>1</v>
      </c>
      <c r="AA17" s="138">
        <v>2</v>
      </c>
      <c r="AB17" s="41">
        <f t="shared" si="2"/>
        <v>6.666666666666667</v>
      </c>
      <c r="AC17" s="41">
        <f t="shared" si="3"/>
        <v>93.33333333333333</v>
      </c>
    </row>
    <row r="18" spans="1:29" s="41" customFormat="1" ht="12.75">
      <c r="A18" s="126"/>
      <c r="B18" s="98" t="s">
        <v>114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/>
      <c r="X18" s="148">
        <f t="shared" si="0"/>
        <v>2</v>
      </c>
      <c r="Z18" s="132">
        <f t="shared" si="1"/>
        <v>1</v>
      </c>
      <c r="AA18" s="138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26"/>
      <c r="B19" s="98" t="s">
        <v>80</v>
      </c>
      <c r="C19" s="40"/>
      <c r="D19" s="40"/>
      <c r="E19" s="40"/>
      <c r="F19" s="40"/>
      <c r="G19" s="40"/>
      <c r="H19" s="40"/>
      <c r="I19" s="39">
        <v>10</v>
      </c>
      <c r="J19" s="32">
        <v>10</v>
      </c>
      <c r="K19" s="39"/>
      <c r="L19" s="40"/>
      <c r="M19" s="40"/>
      <c r="N19" s="40"/>
      <c r="O19" s="39"/>
      <c r="P19" s="39"/>
      <c r="Q19" s="39"/>
      <c r="R19" s="39">
        <v>10</v>
      </c>
      <c r="S19" s="46">
        <v>10</v>
      </c>
      <c r="T19" s="46">
        <v>10</v>
      </c>
      <c r="U19" s="34"/>
      <c r="V19" s="82">
        <v>10</v>
      </c>
      <c r="W19" s="82"/>
      <c r="X19" s="148">
        <f t="shared" si="0"/>
        <v>2</v>
      </c>
      <c r="Z19" s="132">
        <f t="shared" si="1"/>
        <v>1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81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>
        <v>10</v>
      </c>
      <c r="S21" s="42">
        <v>10</v>
      </c>
      <c r="T21" s="42">
        <v>10</v>
      </c>
      <c r="U21" s="55"/>
      <c r="V21" s="42">
        <v>10</v>
      </c>
      <c r="W21" s="42"/>
      <c r="X21" s="148">
        <f t="shared" si="0"/>
        <v>2</v>
      </c>
      <c r="Z21" s="132">
        <f t="shared" si="1"/>
        <v>1</v>
      </c>
      <c r="AA21" s="41">
        <v>2</v>
      </c>
      <c r="AB21" s="41">
        <f t="shared" si="2"/>
        <v>6.666666666666667</v>
      </c>
      <c r="AC21" s="41">
        <f t="shared" si="3"/>
        <v>93.33333333333333</v>
      </c>
    </row>
    <row r="22" spans="1:29" s="41" customFormat="1" ht="12.75">
      <c r="A22" s="50"/>
      <c r="B22" s="51" t="s">
        <v>41</v>
      </c>
      <c r="C22" s="43"/>
      <c r="D22" s="43"/>
      <c r="E22" s="43"/>
      <c r="F22" s="43"/>
      <c r="G22" s="43"/>
      <c r="H22" s="43"/>
      <c r="I22" s="42">
        <v>10</v>
      </c>
      <c r="J22" s="85">
        <v>10</v>
      </c>
      <c r="K22" s="42"/>
      <c r="L22" s="43"/>
      <c r="M22" s="43"/>
      <c r="N22" s="43"/>
      <c r="O22" s="42"/>
      <c r="P22" s="42"/>
      <c r="Q22" s="42"/>
      <c r="R22" s="42">
        <v>10</v>
      </c>
      <c r="S22" s="42">
        <v>10</v>
      </c>
      <c r="T22" s="42">
        <v>10</v>
      </c>
      <c r="U22" s="55"/>
      <c r="V22" s="42">
        <v>10</v>
      </c>
      <c r="W22" s="42"/>
      <c r="X22" s="148">
        <f t="shared" si="0"/>
        <v>2</v>
      </c>
      <c r="Z22" s="132">
        <f t="shared" si="1"/>
        <v>1</v>
      </c>
      <c r="AA22" s="41">
        <v>8</v>
      </c>
      <c r="AB22" s="41">
        <f t="shared" si="2"/>
        <v>26.666666666666668</v>
      </c>
      <c r="AC22" s="41">
        <f t="shared" si="3"/>
        <v>73.33333333333333</v>
      </c>
    </row>
    <row r="23" spans="1:29" s="41" customFormat="1" ht="12.75">
      <c r="A23" s="50"/>
      <c r="B23" s="51" t="s">
        <v>82</v>
      </c>
      <c r="C23" s="43"/>
      <c r="D23" s="43"/>
      <c r="E23" s="43"/>
      <c r="F23" s="43"/>
      <c r="G23" s="43"/>
      <c r="H23" s="43"/>
      <c r="I23" s="42">
        <v>10</v>
      </c>
      <c r="J23" s="85">
        <v>10</v>
      </c>
      <c r="K23" s="42"/>
      <c r="L23" s="43"/>
      <c r="M23" s="43"/>
      <c r="N23" s="43"/>
      <c r="O23" s="42"/>
      <c r="P23" s="42"/>
      <c r="Q23" s="42"/>
      <c r="R23" s="42">
        <v>10</v>
      </c>
      <c r="S23" s="42">
        <v>10</v>
      </c>
      <c r="T23" s="42">
        <v>10</v>
      </c>
      <c r="U23" s="55"/>
      <c r="V23" s="42">
        <v>10</v>
      </c>
      <c r="W23" s="42"/>
      <c r="X23" s="148">
        <f t="shared" si="0"/>
        <v>2</v>
      </c>
      <c r="Z23" s="132">
        <f t="shared" si="1"/>
        <v>1</v>
      </c>
      <c r="AA23" s="41">
        <v>4</v>
      </c>
      <c r="AB23" s="41">
        <f t="shared" si="2"/>
        <v>13.333333333333334</v>
      </c>
      <c r="AC23" s="41">
        <f t="shared" si="3"/>
        <v>86.66666666666667</v>
      </c>
    </row>
    <row r="24" spans="1:29" s="189" customFormat="1" ht="12.75">
      <c r="A24" s="195"/>
      <c r="B24" s="196" t="s">
        <v>83</v>
      </c>
      <c r="C24" s="197"/>
      <c r="D24" s="197"/>
      <c r="E24" s="197"/>
      <c r="F24" s="197"/>
      <c r="G24" s="197"/>
      <c r="H24" s="197"/>
      <c r="I24" s="198">
        <v>10</v>
      </c>
      <c r="J24" s="201">
        <v>10</v>
      </c>
      <c r="K24" s="198"/>
      <c r="L24" s="197"/>
      <c r="M24" s="197"/>
      <c r="N24" s="197"/>
      <c r="O24" s="198"/>
      <c r="P24" s="198"/>
      <c r="Q24" s="198"/>
      <c r="R24" s="198">
        <v>10</v>
      </c>
      <c r="S24" s="198">
        <v>10</v>
      </c>
      <c r="T24" s="198">
        <v>10</v>
      </c>
      <c r="U24" s="202"/>
      <c r="V24" s="198">
        <v>10</v>
      </c>
      <c r="W24" s="198"/>
      <c r="X24" s="200">
        <f t="shared" si="0"/>
        <v>2</v>
      </c>
      <c r="Z24" s="200">
        <f t="shared" si="1"/>
        <v>1</v>
      </c>
      <c r="AA24" s="189">
        <v>12</v>
      </c>
      <c r="AB24" s="189">
        <f t="shared" si="2"/>
        <v>40</v>
      </c>
      <c r="AC24" s="189">
        <f t="shared" si="3"/>
        <v>60</v>
      </c>
    </row>
    <row r="25" spans="1:29" s="92" customFormat="1" ht="12.75">
      <c r="A25" s="172"/>
      <c r="B25" s="51" t="s">
        <v>42</v>
      </c>
      <c r="C25" s="173"/>
      <c r="D25" s="173"/>
      <c r="E25" s="173"/>
      <c r="F25" s="173"/>
      <c r="G25" s="173"/>
      <c r="H25" s="173"/>
      <c r="I25" s="89">
        <v>10</v>
      </c>
      <c r="J25" s="174">
        <v>10</v>
      </c>
      <c r="K25" s="89"/>
      <c r="L25" s="173"/>
      <c r="M25" s="173"/>
      <c r="N25" s="173"/>
      <c r="O25" s="89"/>
      <c r="P25" s="89"/>
      <c r="Q25" s="89"/>
      <c r="R25" s="89">
        <v>10</v>
      </c>
      <c r="S25" s="89">
        <v>10</v>
      </c>
      <c r="T25" s="89">
        <v>10</v>
      </c>
      <c r="U25" s="175"/>
      <c r="V25" s="89">
        <v>10</v>
      </c>
      <c r="W25" s="89"/>
      <c r="X25" s="130">
        <f t="shared" si="0"/>
        <v>2</v>
      </c>
      <c r="Z25" s="130">
        <f t="shared" si="1"/>
        <v>1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44</v>
      </c>
      <c r="C27" s="43"/>
      <c r="D27" s="43"/>
      <c r="E27" s="43"/>
      <c r="F27" s="43"/>
      <c r="G27" s="43"/>
      <c r="H27" s="43"/>
      <c r="I27" s="42">
        <v>10</v>
      </c>
      <c r="J27" s="44">
        <v>10</v>
      </c>
      <c r="K27" s="42"/>
      <c r="L27" s="43"/>
      <c r="M27" s="43"/>
      <c r="N27" s="43"/>
      <c r="O27" s="52"/>
      <c r="P27" s="44"/>
      <c r="Q27" s="52"/>
      <c r="R27" s="42">
        <v>10</v>
      </c>
      <c r="S27" s="42">
        <v>10</v>
      </c>
      <c r="T27" s="42">
        <v>10</v>
      </c>
      <c r="U27" s="55"/>
      <c r="V27" s="42">
        <v>10</v>
      </c>
      <c r="W27" s="42"/>
      <c r="X27" s="148">
        <f t="shared" si="0"/>
        <v>2</v>
      </c>
      <c r="Z27" s="132">
        <f t="shared" si="1"/>
        <v>1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84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>
        <v>10</v>
      </c>
      <c r="S28" s="42">
        <v>10</v>
      </c>
      <c r="T28" s="42">
        <v>10</v>
      </c>
      <c r="U28" s="55"/>
      <c r="V28" s="42">
        <v>10</v>
      </c>
      <c r="W28" s="42"/>
      <c r="X28" s="148">
        <f t="shared" si="0"/>
        <v>2</v>
      </c>
      <c r="Z28" s="132">
        <f t="shared" si="1"/>
        <v>1</v>
      </c>
      <c r="AA28" s="41">
        <v>4</v>
      </c>
      <c r="AB28" s="41">
        <f t="shared" si="2"/>
        <v>13.333333333333334</v>
      </c>
      <c r="AC28" s="41">
        <f t="shared" si="3"/>
        <v>86.66666666666667</v>
      </c>
    </row>
    <row r="29" spans="1:29" s="41" customFormat="1" ht="12.75">
      <c r="A29" s="50"/>
      <c r="B29" s="51" t="s">
        <v>46</v>
      </c>
      <c r="C29" s="43"/>
      <c r="D29" s="43"/>
      <c r="E29" s="43"/>
      <c r="F29" s="43"/>
      <c r="G29" s="43"/>
      <c r="H29" s="43"/>
      <c r="I29" s="42">
        <v>10</v>
      </c>
      <c r="J29" s="44">
        <v>10</v>
      </c>
      <c r="K29" s="42"/>
      <c r="L29" s="43"/>
      <c r="M29" s="43"/>
      <c r="N29" s="43"/>
      <c r="O29" s="52"/>
      <c r="P29" s="44"/>
      <c r="Q29" s="52"/>
      <c r="R29" s="42">
        <v>10</v>
      </c>
      <c r="S29" s="42">
        <v>10</v>
      </c>
      <c r="T29" s="42">
        <v>10</v>
      </c>
      <c r="U29" s="55"/>
      <c r="V29" s="42">
        <v>10</v>
      </c>
      <c r="W29" s="42"/>
      <c r="X29" s="148">
        <f t="shared" si="0"/>
        <v>2</v>
      </c>
      <c r="Z29" s="132">
        <f t="shared" si="1"/>
        <v>1</v>
      </c>
      <c r="AA29" s="41">
        <v>6</v>
      </c>
      <c r="AB29" s="41">
        <f>(AA29*100)/30</f>
        <v>20</v>
      </c>
      <c r="AC29" s="41">
        <f>100-AB29</f>
        <v>80</v>
      </c>
    </row>
    <row r="30" spans="1:29" s="41" customFormat="1" ht="12.75">
      <c r="A30" s="50"/>
      <c r="B30" s="51" t="s">
        <v>85</v>
      </c>
      <c r="C30" s="43"/>
      <c r="D30" s="43"/>
      <c r="E30" s="43"/>
      <c r="F30" s="43"/>
      <c r="G30" s="43"/>
      <c r="H30" s="43"/>
      <c r="I30" s="42">
        <v>10</v>
      </c>
      <c r="J30" s="44">
        <v>10</v>
      </c>
      <c r="K30" s="42"/>
      <c r="L30" s="43"/>
      <c r="M30" s="43"/>
      <c r="N30" s="43"/>
      <c r="O30" s="52"/>
      <c r="P30" s="44"/>
      <c r="Q30" s="52"/>
      <c r="R30" s="42">
        <v>10</v>
      </c>
      <c r="S30" s="42">
        <v>10</v>
      </c>
      <c r="T30" s="42">
        <v>10</v>
      </c>
      <c r="U30" s="55"/>
      <c r="V30" s="42">
        <v>10</v>
      </c>
      <c r="W30" s="42"/>
      <c r="X30" s="148">
        <f t="shared" si="0"/>
        <v>2</v>
      </c>
      <c r="Z30" s="132">
        <f t="shared" si="1"/>
        <v>1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86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10</v>
      </c>
      <c r="U31" s="55"/>
      <c r="V31" s="42">
        <v>10</v>
      </c>
      <c r="W31" s="42"/>
      <c r="X31" s="148">
        <f t="shared" si="0"/>
        <v>2</v>
      </c>
      <c r="Z31" s="132">
        <f t="shared" si="1"/>
        <v>1</v>
      </c>
      <c r="AA31" s="41">
        <v>4</v>
      </c>
      <c r="AB31" s="41">
        <f t="shared" si="2"/>
        <v>13.333333333333334</v>
      </c>
      <c r="AC31" s="41">
        <f t="shared" si="3"/>
        <v>86.66666666666667</v>
      </c>
    </row>
    <row r="32" spans="1:29" s="41" customFormat="1" ht="12.75">
      <c r="A32" s="50"/>
      <c r="B32" s="51" t="s">
        <v>47</v>
      </c>
      <c r="C32" s="43"/>
      <c r="D32" s="43"/>
      <c r="E32" s="43"/>
      <c r="F32" s="43"/>
      <c r="G32" s="43"/>
      <c r="H32" s="43"/>
      <c r="I32" s="42">
        <v>10</v>
      </c>
      <c r="J32" s="44">
        <v>10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10</v>
      </c>
      <c r="U32" s="55"/>
      <c r="V32" s="42">
        <v>10</v>
      </c>
      <c r="W32" s="42"/>
      <c r="X32" s="148">
        <f t="shared" si="0"/>
        <v>2</v>
      </c>
      <c r="Z32" s="132">
        <f t="shared" si="1"/>
        <v>1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48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/>
      <c r="X33" s="148">
        <f t="shared" si="0"/>
        <v>2</v>
      </c>
      <c r="Z33" s="132">
        <f t="shared" si="1"/>
        <v>1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191" customFormat="1" ht="12.75">
      <c r="A34" s="195"/>
      <c r="B34" s="196" t="s">
        <v>87</v>
      </c>
      <c r="C34" s="197"/>
      <c r="D34" s="197"/>
      <c r="E34" s="197"/>
      <c r="F34" s="197"/>
      <c r="G34" s="197"/>
      <c r="H34" s="197"/>
      <c r="I34" s="198">
        <v>10</v>
      </c>
      <c r="J34" s="191">
        <v>10</v>
      </c>
      <c r="K34" s="198"/>
      <c r="L34" s="197"/>
      <c r="M34" s="197"/>
      <c r="N34" s="197"/>
      <c r="O34" s="199"/>
      <c r="Q34" s="199"/>
      <c r="R34" s="198">
        <v>10</v>
      </c>
      <c r="S34" s="198">
        <v>10</v>
      </c>
      <c r="T34" s="198">
        <v>10</v>
      </c>
      <c r="U34" s="197"/>
      <c r="V34" s="198">
        <v>10</v>
      </c>
      <c r="W34" s="198"/>
      <c r="X34" s="200">
        <f t="shared" si="0"/>
        <v>2</v>
      </c>
      <c r="Z34" s="200">
        <f t="shared" si="1"/>
        <v>1</v>
      </c>
      <c r="AA34" s="191">
        <v>16</v>
      </c>
      <c r="AB34" s="189">
        <f t="shared" si="2"/>
        <v>53.333333333333336</v>
      </c>
      <c r="AC34" s="189">
        <f t="shared" si="3"/>
        <v>46.666666666666664</v>
      </c>
    </row>
    <row r="35" spans="2:29" s="41" customFormat="1" ht="12.75">
      <c r="B35" s="51" t="s">
        <v>88</v>
      </c>
      <c r="C35" s="129"/>
      <c r="D35" s="129"/>
      <c r="E35" s="129"/>
      <c r="F35" s="129"/>
      <c r="G35" s="129"/>
      <c r="H35" s="129"/>
      <c r="I35" s="42">
        <v>10</v>
      </c>
      <c r="J35" s="141">
        <v>10</v>
      </c>
      <c r="R35" s="42">
        <v>10</v>
      </c>
      <c r="S35" s="142">
        <v>10</v>
      </c>
      <c r="T35" s="42">
        <v>10</v>
      </c>
      <c r="V35" s="42">
        <v>10</v>
      </c>
      <c r="W35" s="89"/>
      <c r="X35" s="148">
        <f t="shared" si="0"/>
        <v>2</v>
      </c>
      <c r="Z35" s="132">
        <f t="shared" si="1"/>
        <v>1</v>
      </c>
      <c r="AA35" s="44">
        <v>8</v>
      </c>
      <c r="AB35" s="41">
        <f t="shared" si="2"/>
        <v>26.666666666666668</v>
      </c>
      <c r="AC35" s="41">
        <f t="shared" si="3"/>
        <v>73.33333333333333</v>
      </c>
    </row>
    <row r="36" spans="2:29" s="41" customFormat="1" ht="12.75">
      <c r="B36" s="51" t="s">
        <v>50</v>
      </c>
      <c r="C36" s="129"/>
      <c r="D36" s="129"/>
      <c r="E36" s="129"/>
      <c r="F36" s="129"/>
      <c r="G36" s="129"/>
      <c r="H36" s="129"/>
      <c r="I36" s="42">
        <v>10</v>
      </c>
      <c r="J36" s="141">
        <v>10</v>
      </c>
      <c r="R36" s="42">
        <v>10</v>
      </c>
      <c r="S36" s="142">
        <v>10</v>
      </c>
      <c r="T36" s="42">
        <v>10</v>
      </c>
      <c r="V36" s="42">
        <v>10</v>
      </c>
      <c r="W36" s="89"/>
      <c r="X36" s="148">
        <f aca="true" t="shared" si="4" ref="X36:X70">(((I36+J36+R36+S36+T36+V36)/6)*0.2)+((W36)*0.8)</f>
        <v>2</v>
      </c>
      <c r="Z36" s="132">
        <f aca="true" t="shared" si="5" ref="Z36:Z70">(X36+Y36)/2</f>
        <v>1</v>
      </c>
      <c r="AA36" s="44">
        <v>4</v>
      </c>
      <c r="AB36" s="41">
        <f>(AA36*100)/30</f>
        <v>13.333333333333334</v>
      </c>
      <c r="AC36" s="41">
        <f aca="true" t="shared" si="6" ref="AC36:AC41">100-AB36</f>
        <v>86.66666666666667</v>
      </c>
    </row>
    <row r="37" spans="2:29" s="41" customFormat="1" ht="12.75">
      <c r="B37" s="51" t="s">
        <v>51</v>
      </c>
      <c r="C37" s="129"/>
      <c r="D37" s="129"/>
      <c r="E37" s="129"/>
      <c r="F37" s="129"/>
      <c r="G37" s="129"/>
      <c r="H37" s="129"/>
      <c r="I37" s="42">
        <v>10</v>
      </c>
      <c r="J37" s="141">
        <v>10</v>
      </c>
      <c r="R37" s="42">
        <v>10</v>
      </c>
      <c r="S37" s="142">
        <v>10</v>
      </c>
      <c r="T37" s="42">
        <v>10</v>
      </c>
      <c r="V37" s="42">
        <v>10</v>
      </c>
      <c r="W37" s="89"/>
      <c r="X37" s="148">
        <f t="shared" si="4"/>
        <v>2</v>
      </c>
      <c r="Z37" s="132">
        <f t="shared" si="5"/>
        <v>1</v>
      </c>
      <c r="AA37" s="44">
        <v>2</v>
      </c>
      <c r="AB37" s="41">
        <f>(AA37*100)/30</f>
        <v>6.666666666666667</v>
      </c>
      <c r="AC37" s="41">
        <f t="shared" si="6"/>
        <v>93.33333333333333</v>
      </c>
    </row>
    <row r="38" spans="2:29" s="41" customFormat="1" ht="12.75">
      <c r="B38" s="51" t="s">
        <v>52</v>
      </c>
      <c r="C38" s="129"/>
      <c r="D38" s="129"/>
      <c r="E38" s="129"/>
      <c r="F38" s="129"/>
      <c r="G38" s="129"/>
      <c r="H38" s="129"/>
      <c r="I38" s="42">
        <v>10</v>
      </c>
      <c r="J38" s="141">
        <v>10</v>
      </c>
      <c r="R38" s="42">
        <v>10</v>
      </c>
      <c r="S38" s="142">
        <v>10</v>
      </c>
      <c r="T38" s="42">
        <v>10</v>
      </c>
      <c r="V38" s="42">
        <v>10</v>
      </c>
      <c r="W38" s="89"/>
      <c r="X38" s="148">
        <f t="shared" si="4"/>
        <v>2</v>
      </c>
      <c r="Z38" s="132">
        <f t="shared" si="5"/>
        <v>1</v>
      </c>
      <c r="AA38" s="44">
        <v>2</v>
      </c>
      <c r="AB38" s="41">
        <f>(AA38*100)/30</f>
        <v>6.666666666666667</v>
      </c>
      <c r="AC38" s="41">
        <f t="shared" si="6"/>
        <v>93.33333333333333</v>
      </c>
    </row>
    <row r="39" spans="2:29" s="41" customFormat="1" ht="12.75">
      <c r="B39" s="51" t="s">
        <v>55</v>
      </c>
      <c r="C39" s="129"/>
      <c r="D39" s="129"/>
      <c r="E39" s="129"/>
      <c r="F39" s="129"/>
      <c r="G39" s="129"/>
      <c r="H39" s="129"/>
      <c r="I39" s="42">
        <v>10</v>
      </c>
      <c r="J39" s="141">
        <v>10</v>
      </c>
      <c r="R39" s="42">
        <v>10</v>
      </c>
      <c r="S39" s="142">
        <v>10</v>
      </c>
      <c r="T39" s="42">
        <v>10</v>
      </c>
      <c r="V39" s="42">
        <v>10</v>
      </c>
      <c r="W39" s="89"/>
      <c r="X39" s="148">
        <f t="shared" si="4"/>
        <v>2</v>
      </c>
      <c r="Z39" s="132">
        <f t="shared" si="5"/>
        <v>1</v>
      </c>
      <c r="AA39" s="44">
        <v>0</v>
      </c>
      <c r="AB39" s="41">
        <f aca="true" t="shared" si="7" ref="AB39:AB47">(AA39*100)/30</f>
        <v>0</v>
      </c>
      <c r="AC39" s="41">
        <f t="shared" si="6"/>
        <v>100</v>
      </c>
    </row>
    <row r="40" spans="2:29" s="41" customFormat="1" ht="12.75">
      <c r="B40" s="51" t="s">
        <v>56</v>
      </c>
      <c r="C40" s="129"/>
      <c r="D40" s="129"/>
      <c r="E40" s="129"/>
      <c r="F40" s="129"/>
      <c r="G40" s="129"/>
      <c r="H40" s="129"/>
      <c r="I40" s="42">
        <v>10</v>
      </c>
      <c r="J40" s="141">
        <v>10</v>
      </c>
      <c r="R40" s="42">
        <v>10</v>
      </c>
      <c r="S40" s="142">
        <v>10</v>
      </c>
      <c r="T40" s="42">
        <v>10</v>
      </c>
      <c r="V40" s="42">
        <v>10</v>
      </c>
      <c r="W40" s="89"/>
      <c r="X40" s="148">
        <f t="shared" si="4"/>
        <v>2</v>
      </c>
      <c r="Z40" s="132">
        <f t="shared" si="5"/>
        <v>1</v>
      </c>
      <c r="AA40" s="44">
        <v>0</v>
      </c>
      <c r="AB40" s="41">
        <f t="shared" si="7"/>
        <v>0</v>
      </c>
      <c r="AC40" s="41">
        <f>100-AB40</f>
        <v>100</v>
      </c>
    </row>
    <row r="41" spans="2:29" s="92" customFormat="1" ht="12.75">
      <c r="B41" s="51" t="s">
        <v>89</v>
      </c>
      <c r="C41" s="93"/>
      <c r="D41" s="93"/>
      <c r="E41" s="93"/>
      <c r="F41" s="93"/>
      <c r="G41" s="93"/>
      <c r="H41" s="93"/>
      <c r="I41" s="89">
        <v>10</v>
      </c>
      <c r="J41" s="128">
        <v>10</v>
      </c>
      <c r="R41" s="89">
        <v>10</v>
      </c>
      <c r="S41" s="89">
        <v>10</v>
      </c>
      <c r="T41" s="89">
        <v>10</v>
      </c>
      <c r="V41" s="89">
        <v>10</v>
      </c>
      <c r="W41" s="89"/>
      <c r="X41" s="130">
        <f t="shared" si="4"/>
        <v>2</v>
      </c>
      <c r="Z41" s="130">
        <f t="shared" si="5"/>
        <v>1</v>
      </c>
      <c r="AA41" s="141">
        <v>0</v>
      </c>
      <c r="AB41" s="92">
        <f t="shared" si="7"/>
        <v>0</v>
      </c>
      <c r="AC41" s="92">
        <f t="shared" si="6"/>
        <v>100</v>
      </c>
    </row>
    <row r="42" spans="2:29" s="41" customFormat="1" ht="12.75">
      <c r="B42" s="51" t="s">
        <v>57</v>
      </c>
      <c r="C42" s="129"/>
      <c r="D42" s="129"/>
      <c r="E42" s="129"/>
      <c r="F42" s="129"/>
      <c r="G42" s="129"/>
      <c r="H42" s="129"/>
      <c r="I42" s="42">
        <v>10</v>
      </c>
      <c r="J42" s="128">
        <v>10</v>
      </c>
      <c r="R42" s="42">
        <v>10</v>
      </c>
      <c r="S42" s="142">
        <v>10</v>
      </c>
      <c r="T42" s="42">
        <v>10</v>
      </c>
      <c r="V42" s="42">
        <v>10</v>
      </c>
      <c r="W42" s="89"/>
      <c r="X42" s="148">
        <f t="shared" si="4"/>
        <v>2</v>
      </c>
      <c r="Z42" s="132">
        <f t="shared" si="5"/>
        <v>1</v>
      </c>
      <c r="AA42" s="141">
        <v>0</v>
      </c>
      <c r="AB42" s="41">
        <f t="shared" si="7"/>
        <v>0</v>
      </c>
      <c r="AC42" s="41">
        <f aca="true" t="shared" si="8" ref="AC42:AC52">100-AB42</f>
        <v>100</v>
      </c>
    </row>
    <row r="43" spans="2:29" s="41" customFormat="1" ht="12.75">
      <c r="B43" s="51" t="s">
        <v>59</v>
      </c>
      <c r="C43" s="129"/>
      <c r="D43" s="129"/>
      <c r="E43" s="129"/>
      <c r="F43" s="129"/>
      <c r="G43" s="129"/>
      <c r="H43" s="129"/>
      <c r="I43" s="42">
        <v>10</v>
      </c>
      <c r="J43" s="128">
        <v>10</v>
      </c>
      <c r="R43" s="42">
        <v>10</v>
      </c>
      <c r="S43" s="142">
        <v>10</v>
      </c>
      <c r="T43" s="42">
        <v>10</v>
      </c>
      <c r="V43" s="42">
        <v>10</v>
      </c>
      <c r="W43" s="89"/>
      <c r="X43" s="148">
        <f t="shared" si="4"/>
        <v>2</v>
      </c>
      <c r="Z43" s="132">
        <f t="shared" si="5"/>
        <v>1</v>
      </c>
      <c r="AA43" s="141">
        <v>0</v>
      </c>
      <c r="AB43" s="41">
        <f t="shared" si="7"/>
        <v>0</v>
      </c>
      <c r="AC43" s="41">
        <f t="shared" si="8"/>
        <v>100</v>
      </c>
    </row>
    <row r="44" spans="2:29" s="41" customFormat="1" ht="12.75">
      <c r="B44" s="51" t="s">
        <v>90</v>
      </c>
      <c r="C44" s="129"/>
      <c r="D44" s="129"/>
      <c r="E44" s="129"/>
      <c r="F44" s="129"/>
      <c r="G44" s="129"/>
      <c r="H44" s="129"/>
      <c r="I44" s="42">
        <v>10</v>
      </c>
      <c r="J44" s="128">
        <v>10</v>
      </c>
      <c r="R44" s="42">
        <v>10</v>
      </c>
      <c r="S44" s="142">
        <v>10</v>
      </c>
      <c r="T44" s="42">
        <v>10</v>
      </c>
      <c r="V44" s="42">
        <v>10</v>
      </c>
      <c r="W44" s="89"/>
      <c r="X44" s="148">
        <f t="shared" si="4"/>
        <v>2</v>
      </c>
      <c r="Z44" s="132">
        <f t="shared" si="5"/>
        <v>1</v>
      </c>
      <c r="AA44" s="141">
        <v>6</v>
      </c>
      <c r="AB44" s="41">
        <f t="shared" si="7"/>
        <v>20</v>
      </c>
      <c r="AC44" s="41">
        <f t="shared" si="8"/>
        <v>80</v>
      </c>
    </row>
    <row r="45" spans="2:29" s="189" customFormat="1" ht="12.75">
      <c r="B45" s="196" t="s">
        <v>64</v>
      </c>
      <c r="C45" s="190"/>
      <c r="D45" s="190"/>
      <c r="E45" s="190"/>
      <c r="F45" s="190"/>
      <c r="G45" s="190"/>
      <c r="H45" s="190"/>
      <c r="I45" s="198">
        <v>10</v>
      </c>
      <c r="J45" s="191">
        <v>10</v>
      </c>
      <c r="R45" s="198">
        <v>10</v>
      </c>
      <c r="S45" s="198">
        <v>10</v>
      </c>
      <c r="T45" s="198">
        <v>10</v>
      </c>
      <c r="V45" s="198">
        <v>10</v>
      </c>
      <c r="W45" s="198"/>
      <c r="X45" s="200">
        <f t="shared" si="4"/>
        <v>2</v>
      </c>
      <c r="Z45" s="200">
        <f t="shared" si="5"/>
        <v>1</v>
      </c>
      <c r="AA45" s="191">
        <v>16</v>
      </c>
      <c r="AB45" s="189">
        <f t="shared" si="7"/>
        <v>53.333333333333336</v>
      </c>
      <c r="AC45" s="189">
        <f t="shared" si="8"/>
        <v>46.666666666666664</v>
      </c>
    </row>
    <row r="46" spans="2:29" s="41" customFormat="1" ht="12.75">
      <c r="B46" s="51" t="s">
        <v>65</v>
      </c>
      <c r="C46" s="129"/>
      <c r="D46" s="129"/>
      <c r="E46" s="129"/>
      <c r="F46" s="129"/>
      <c r="G46" s="129"/>
      <c r="H46" s="129"/>
      <c r="I46" s="42">
        <v>10</v>
      </c>
      <c r="J46" s="141">
        <v>10</v>
      </c>
      <c r="R46" s="42">
        <v>10</v>
      </c>
      <c r="S46" s="142">
        <v>10</v>
      </c>
      <c r="T46" s="42">
        <v>10</v>
      </c>
      <c r="V46" s="42">
        <v>10</v>
      </c>
      <c r="W46" s="89"/>
      <c r="X46" s="148">
        <f t="shared" si="4"/>
        <v>2</v>
      </c>
      <c r="Z46" s="132">
        <f t="shared" si="5"/>
        <v>1</v>
      </c>
      <c r="AA46" s="141">
        <v>2</v>
      </c>
      <c r="AB46" s="41">
        <f t="shared" si="7"/>
        <v>6.666666666666667</v>
      </c>
      <c r="AC46" s="41">
        <f t="shared" si="8"/>
        <v>93.33333333333333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4"/>
        <v>0</v>
      </c>
      <c r="Z47" s="132">
        <f t="shared" si="5"/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91</v>
      </c>
      <c r="C48" s="129"/>
      <c r="D48" s="129"/>
      <c r="E48" s="129"/>
      <c r="F48" s="129"/>
      <c r="G48" s="129"/>
      <c r="H48" s="129"/>
      <c r="I48" s="42">
        <v>10</v>
      </c>
      <c r="J48" s="41">
        <v>10</v>
      </c>
      <c r="R48" s="42">
        <v>10</v>
      </c>
      <c r="S48" s="142">
        <v>10</v>
      </c>
      <c r="T48" s="42">
        <v>10</v>
      </c>
      <c r="V48" s="42">
        <v>10</v>
      </c>
      <c r="W48" s="89"/>
      <c r="X48" s="148">
        <f t="shared" si="4"/>
        <v>2</v>
      </c>
      <c r="Z48" s="132">
        <f t="shared" si="5"/>
        <v>1</v>
      </c>
      <c r="AA48" s="41">
        <v>0</v>
      </c>
      <c r="AB48" s="41">
        <f>(AA48*100)/30</f>
        <v>0</v>
      </c>
      <c r="AC48" s="41">
        <f t="shared" si="8"/>
        <v>100</v>
      </c>
    </row>
    <row r="49" spans="2:29" s="41" customFormat="1" ht="12.75">
      <c r="B49" s="51" t="s">
        <v>92</v>
      </c>
      <c r="C49" s="129"/>
      <c r="D49" s="129"/>
      <c r="E49" s="129"/>
      <c r="F49" s="129"/>
      <c r="G49" s="129"/>
      <c r="H49" s="129"/>
      <c r="I49" s="42">
        <v>10</v>
      </c>
      <c r="J49" s="41">
        <v>10</v>
      </c>
      <c r="R49" s="42">
        <v>10</v>
      </c>
      <c r="S49" s="142">
        <v>10</v>
      </c>
      <c r="T49" s="42">
        <v>10</v>
      </c>
      <c r="V49" s="42">
        <v>10</v>
      </c>
      <c r="W49" s="89"/>
      <c r="X49" s="148">
        <f t="shared" si="4"/>
        <v>2</v>
      </c>
      <c r="Z49" s="132">
        <f t="shared" si="5"/>
        <v>1</v>
      </c>
      <c r="AA49" s="41">
        <v>4</v>
      </c>
      <c r="AB49" s="41">
        <f aca="true" t="shared" si="9" ref="AB49:AB61">(AA49*100)/30</f>
        <v>13.333333333333334</v>
      </c>
      <c r="AC49" s="41">
        <f t="shared" si="8"/>
        <v>86.66666666666667</v>
      </c>
    </row>
    <row r="50" spans="2:29" s="92" customFormat="1" ht="12.75">
      <c r="B50" s="51" t="s">
        <v>109</v>
      </c>
      <c r="C50" s="93"/>
      <c r="D50" s="93"/>
      <c r="E50" s="93"/>
      <c r="F50" s="93"/>
      <c r="G50" s="93"/>
      <c r="H50" s="93"/>
      <c r="I50" s="89">
        <v>10</v>
      </c>
      <c r="J50" s="138">
        <v>10</v>
      </c>
      <c r="R50" s="89">
        <v>10</v>
      </c>
      <c r="S50" s="89">
        <v>10</v>
      </c>
      <c r="T50" s="89">
        <v>10</v>
      </c>
      <c r="V50" s="89">
        <v>10</v>
      </c>
      <c r="W50" s="89"/>
      <c r="X50" s="130">
        <f t="shared" si="4"/>
        <v>2</v>
      </c>
      <c r="Z50" s="130">
        <f t="shared" si="5"/>
        <v>1</v>
      </c>
      <c r="AA50" s="92">
        <v>8</v>
      </c>
      <c r="AB50" s="92">
        <f t="shared" si="9"/>
        <v>26.666666666666668</v>
      </c>
      <c r="AC50" s="92">
        <f t="shared" si="8"/>
        <v>73.33333333333333</v>
      </c>
    </row>
    <row r="51" spans="2:29" s="92" customFormat="1" ht="12.75">
      <c r="B51" s="51" t="s">
        <v>93</v>
      </c>
      <c r="C51" s="93"/>
      <c r="D51" s="93"/>
      <c r="E51" s="93"/>
      <c r="F51" s="93"/>
      <c r="G51" s="93"/>
      <c r="H51" s="93"/>
      <c r="I51" s="89"/>
      <c r="J51" s="138">
        <v>10</v>
      </c>
      <c r="R51" s="89">
        <v>10</v>
      </c>
      <c r="S51" s="89">
        <v>10</v>
      </c>
      <c r="T51" s="89">
        <v>10</v>
      </c>
      <c r="V51" s="89">
        <v>10</v>
      </c>
      <c r="W51" s="89"/>
      <c r="X51" s="130">
        <f t="shared" si="4"/>
        <v>1.666666666666667</v>
      </c>
      <c r="Z51" s="130">
        <f t="shared" si="5"/>
        <v>0.8333333333333335</v>
      </c>
      <c r="AA51" s="92">
        <v>8</v>
      </c>
      <c r="AB51" s="92">
        <f t="shared" si="9"/>
        <v>26.666666666666668</v>
      </c>
      <c r="AC51" s="92">
        <f t="shared" si="8"/>
        <v>73.33333333333333</v>
      </c>
    </row>
    <row r="52" spans="2:29" s="189" customFormat="1" ht="12.75">
      <c r="B52" s="196" t="s">
        <v>71</v>
      </c>
      <c r="C52" s="190"/>
      <c r="D52" s="190"/>
      <c r="E52" s="190"/>
      <c r="F52" s="190"/>
      <c r="G52" s="190"/>
      <c r="H52" s="190"/>
      <c r="I52" s="198">
        <v>10</v>
      </c>
      <c r="J52" s="189">
        <v>10</v>
      </c>
      <c r="R52" s="198">
        <v>10</v>
      </c>
      <c r="S52" s="198">
        <v>10</v>
      </c>
      <c r="T52" s="198">
        <v>10</v>
      </c>
      <c r="V52" s="198"/>
      <c r="W52" s="198"/>
      <c r="X52" s="200">
        <f t="shared" si="4"/>
        <v>1.666666666666667</v>
      </c>
      <c r="Z52" s="200">
        <f t="shared" si="5"/>
        <v>0.8333333333333335</v>
      </c>
      <c r="AA52" s="189">
        <v>10</v>
      </c>
      <c r="AB52" s="189">
        <f t="shared" si="9"/>
        <v>33.333333333333336</v>
      </c>
      <c r="AC52" s="189">
        <f t="shared" si="8"/>
        <v>66.66666666666666</v>
      </c>
    </row>
    <row r="53" spans="2:29" s="41" customFormat="1" ht="12.75">
      <c r="B53" s="51" t="s">
        <v>94</v>
      </c>
      <c r="C53" s="129"/>
      <c r="D53" s="129"/>
      <c r="E53" s="129"/>
      <c r="F53" s="129"/>
      <c r="G53" s="129"/>
      <c r="H53" s="129"/>
      <c r="I53" s="42">
        <v>10</v>
      </c>
      <c r="J53" s="41">
        <v>10</v>
      </c>
      <c r="R53" s="42">
        <v>10</v>
      </c>
      <c r="S53" s="142">
        <v>10</v>
      </c>
      <c r="T53" s="42">
        <v>10</v>
      </c>
      <c r="V53" s="42">
        <v>10</v>
      </c>
      <c r="W53" s="42"/>
      <c r="X53" s="148">
        <f t="shared" si="4"/>
        <v>2</v>
      </c>
      <c r="Z53" s="132">
        <f t="shared" si="5"/>
        <v>1</v>
      </c>
      <c r="AA53" s="41">
        <v>6</v>
      </c>
      <c r="AB53" s="41">
        <f t="shared" si="9"/>
        <v>20</v>
      </c>
      <c r="AC53" s="41">
        <f>100-AB53</f>
        <v>80</v>
      </c>
    </row>
    <row r="54" spans="2:29" s="41" customFormat="1" ht="12.75">
      <c r="B54" s="51" t="s">
        <v>74</v>
      </c>
      <c r="C54" s="129"/>
      <c r="D54" s="129"/>
      <c r="E54" s="129"/>
      <c r="F54" s="129"/>
      <c r="G54" s="129"/>
      <c r="H54" s="129"/>
      <c r="I54" s="42">
        <v>10</v>
      </c>
      <c r="J54" s="41">
        <v>10</v>
      </c>
      <c r="R54" s="42">
        <v>10</v>
      </c>
      <c r="S54" s="142">
        <v>10</v>
      </c>
      <c r="T54" s="42">
        <v>10</v>
      </c>
      <c r="V54" s="42">
        <v>10</v>
      </c>
      <c r="W54" s="42"/>
      <c r="X54" s="148">
        <f t="shared" si="4"/>
        <v>2</v>
      </c>
      <c r="Z54" s="132">
        <f t="shared" si="5"/>
        <v>1</v>
      </c>
      <c r="AA54" s="41">
        <v>2</v>
      </c>
      <c r="AB54" s="41">
        <f t="shared" si="9"/>
        <v>6.666666666666667</v>
      </c>
      <c r="AC54" s="41">
        <f>100-AB54</f>
        <v>93.33333333333333</v>
      </c>
    </row>
    <row r="55" spans="2:29" s="41" customFormat="1" ht="12.75">
      <c r="B55" s="51"/>
      <c r="C55" s="129"/>
      <c r="D55" s="129"/>
      <c r="E55" s="129"/>
      <c r="F55" s="129"/>
      <c r="G55" s="129"/>
      <c r="H55" s="129"/>
      <c r="I55" s="42"/>
      <c r="R55" s="42"/>
      <c r="S55" s="142"/>
      <c r="T55" s="42"/>
      <c r="V55" s="42"/>
      <c r="W55" s="42"/>
      <c r="X55" s="148">
        <f t="shared" si="4"/>
        <v>0</v>
      </c>
      <c r="Z55" s="132">
        <f t="shared" si="5"/>
        <v>0</v>
      </c>
      <c r="AB55" s="41">
        <f t="shared" si="9"/>
        <v>0</v>
      </c>
      <c r="AC55" s="41">
        <f aca="true" t="shared" si="10" ref="AC55:AC68">100-AB55</f>
        <v>100</v>
      </c>
    </row>
    <row r="56" spans="2:29" s="41" customFormat="1" ht="12.75">
      <c r="B56" s="51"/>
      <c r="C56" s="129"/>
      <c r="D56" s="129"/>
      <c r="E56" s="129"/>
      <c r="F56" s="129"/>
      <c r="G56" s="129"/>
      <c r="H56" s="129"/>
      <c r="I56" s="42"/>
      <c r="R56" s="42"/>
      <c r="S56" s="142"/>
      <c r="T56" s="42"/>
      <c r="V56" s="42"/>
      <c r="W56" s="42"/>
      <c r="X56" s="148">
        <f t="shared" si="4"/>
        <v>0</v>
      </c>
      <c r="Z56" s="132">
        <f t="shared" si="5"/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/>
      <c r="C57" s="129"/>
      <c r="D57" s="129"/>
      <c r="E57" s="129"/>
      <c r="F57" s="129"/>
      <c r="G57" s="129"/>
      <c r="H57" s="129"/>
      <c r="I57" s="42"/>
      <c r="R57" s="42"/>
      <c r="S57" s="142"/>
      <c r="T57" s="42"/>
      <c r="V57" s="42"/>
      <c r="W57" s="42"/>
      <c r="X57" s="148">
        <f t="shared" si="4"/>
        <v>0</v>
      </c>
      <c r="Z57" s="132">
        <f t="shared" si="5"/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/>
      <c r="C58" s="129"/>
      <c r="D58" s="129"/>
      <c r="E58" s="129"/>
      <c r="F58" s="129"/>
      <c r="G58" s="129"/>
      <c r="H58" s="129"/>
      <c r="I58" s="42"/>
      <c r="R58" s="42"/>
      <c r="S58" s="142"/>
      <c r="T58" s="42"/>
      <c r="V58" s="42"/>
      <c r="W58" s="42"/>
      <c r="X58" s="148">
        <f t="shared" si="4"/>
        <v>0</v>
      </c>
      <c r="Z58" s="132">
        <f t="shared" si="5"/>
        <v>0</v>
      </c>
      <c r="AB58" s="41">
        <f t="shared" si="9"/>
        <v>0</v>
      </c>
      <c r="AC58" s="41">
        <f t="shared" si="10"/>
        <v>100</v>
      </c>
    </row>
    <row r="59" spans="2:29" s="41" customFormat="1" ht="12.75">
      <c r="B59" s="51"/>
      <c r="C59" s="129"/>
      <c r="D59" s="129"/>
      <c r="E59" s="129"/>
      <c r="F59" s="129"/>
      <c r="G59" s="129"/>
      <c r="H59" s="129"/>
      <c r="I59" s="42"/>
      <c r="R59" s="42"/>
      <c r="S59" s="142"/>
      <c r="T59" s="42"/>
      <c r="V59" s="42"/>
      <c r="W59" s="42"/>
      <c r="X59" s="148">
        <f t="shared" si="4"/>
        <v>0</v>
      </c>
      <c r="Z59" s="132">
        <f t="shared" si="5"/>
        <v>0</v>
      </c>
      <c r="AB59" s="41">
        <f t="shared" si="9"/>
        <v>0</v>
      </c>
      <c r="AC59" s="41">
        <f t="shared" si="10"/>
        <v>100</v>
      </c>
    </row>
    <row r="60" spans="2:29" s="41" customFormat="1" ht="12.75">
      <c r="B60" s="51"/>
      <c r="C60" s="129"/>
      <c r="D60" s="129"/>
      <c r="E60" s="129"/>
      <c r="F60" s="129"/>
      <c r="G60" s="129"/>
      <c r="H60" s="129"/>
      <c r="I60" s="42"/>
      <c r="R60" s="42"/>
      <c r="S60" s="142"/>
      <c r="T60" s="42"/>
      <c r="V60" s="42"/>
      <c r="W60" s="42"/>
      <c r="X60" s="148">
        <f t="shared" si="4"/>
        <v>0</v>
      </c>
      <c r="Z60" s="132">
        <f t="shared" si="5"/>
        <v>0</v>
      </c>
      <c r="AB60" s="41">
        <f t="shared" si="9"/>
        <v>0</v>
      </c>
      <c r="AC60" s="41">
        <f t="shared" si="10"/>
        <v>100</v>
      </c>
    </row>
    <row r="61" spans="2:29" s="41" customFormat="1" ht="12.75">
      <c r="B61" s="51"/>
      <c r="C61" s="129"/>
      <c r="D61" s="129"/>
      <c r="E61" s="129"/>
      <c r="F61" s="129"/>
      <c r="G61" s="129"/>
      <c r="H61" s="129"/>
      <c r="I61" s="42"/>
      <c r="R61" s="42"/>
      <c r="S61" s="142"/>
      <c r="T61" s="42"/>
      <c r="V61" s="42"/>
      <c r="W61" s="42"/>
      <c r="X61" s="148">
        <f t="shared" si="4"/>
        <v>0</v>
      </c>
      <c r="Z61" s="132">
        <f t="shared" si="5"/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/>
      <c r="C62" s="129"/>
      <c r="D62" s="129"/>
      <c r="E62" s="129"/>
      <c r="F62" s="129"/>
      <c r="G62" s="129"/>
      <c r="H62" s="129"/>
      <c r="I62" s="42"/>
      <c r="R62" s="42"/>
      <c r="S62" s="142"/>
      <c r="T62" s="42"/>
      <c r="V62" s="42"/>
      <c r="W62" s="42"/>
      <c r="X62" s="148">
        <f t="shared" si="4"/>
        <v>0</v>
      </c>
      <c r="Z62" s="132">
        <f t="shared" si="5"/>
        <v>0</v>
      </c>
      <c r="AB62" s="41">
        <f>(AA62*100)/30</f>
        <v>0</v>
      </c>
      <c r="AC62" s="41">
        <f t="shared" si="10"/>
        <v>100</v>
      </c>
    </row>
    <row r="63" spans="2:29" s="41" customFormat="1" ht="12.75">
      <c r="B63" s="51"/>
      <c r="C63" s="129"/>
      <c r="D63" s="129"/>
      <c r="E63" s="129"/>
      <c r="F63" s="129"/>
      <c r="G63" s="129"/>
      <c r="H63" s="129"/>
      <c r="I63" s="42"/>
      <c r="R63" s="42"/>
      <c r="S63" s="142"/>
      <c r="T63" s="42"/>
      <c r="V63" s="42"/>
      <c r="W63" s="42"/>
      <c r="X63" s="148">
        <f t="shared" si="4"/>
        <v>0</v>
      </c>
      <c r="Z63" s="132">
        <f t="shared" si="5"/>
        <v>0</v>
      </c>
      <c r="AB63" s="41">
        <f aca="true" t="shared" si="11" ref="AB63:AB76">(AA63*100)/30</f>
        <v>0</v>
      </c>
      <c r="AC63" s="41">
        <f t="shared" si="10"/>
        <v>100</v>
      </c>
    </row>
    <row r="64" spans="2:29" s="41" customFormat="1" ht="12.75">
      <c r="B64" s="51"/>
      <c r="C64" s="129"/>
      <c r="D64" s="129"/>
      <c r="E64" s="129"/>
      <c r="F64" s="129"/>
      <c r="G64" s="129"/>
      <c r="H64" s="129"/>
      <c r="I64" s="42"/>
      <c r="R64" s="42"/>
      <c r="S64" s="142"/>
      <c r="T64" s="42"/>
      <c r="V64" s="42"/>
      <c r="W64" s="42"/>
      <c r="X64" s="148">
        <f t="shared" si="4"/>
        <v>0</v>
      </c>
      <c r="Z64" s="132">
        <f t="shared" si="5"/>
        <v>0</v>
      </c>
      <c r="AB64" s="41">
        <f t="shared" si="11"/>
        <v>0</v>
      </c>
      <c r="AC64" s="41">
        <f t="shared" si="10"/>
        <v>100</v>
      </c>
    </row>
    <row r="65" spans="2:29" s="41" customFormat="1" ht="12.75">
      <c r="B65" s="51"/>
      <c r="C65" s="129"/>
      <c r="D65" s="129"/>
      <c r="E65" s="129"/>
      <c r="F65" s="129"/>
      <c r="G65" s="129"/>
      <c r="H65" s="129"/>
      <c r="I65" s="42"/>
      <c r="R65" s="42"/>
      <c r="S65" s="142"/>
      <c r="T65" s="42"/>
      <c r="V65" s="42"/>
      <c r="W65" s="42"/>
      <c r="X65" s="148">
        <f t="shared" si="4"/>
        <v>0</v>
      </c>
      <c r="Z65" s="132">
        <f t="shared" si="5"/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/>
      <c r="C66" s="129"/>
      <c r="D66" s="129"/>
      <c r="E66" s="129"/>
      <c r="F66" s="129"/>
      <c r="G66" s="129"/>
      <c r="H66" s="129"/>
      <c r="I66" s="42"/>
      <c r="R66" s="42"/>
      <c r="S66" s="142"/>
      <c r="T66" s="42"/>
      <c r="V66" s="42"/>
      <c r="W66" s="42"/>
      <c r="X66" s="148">
        <f t="shared" si="4"/>
        <v>0</v>
      </c>
      <c r="Z66" s="132">
        <f t="shared" si="5"/>
        <v>0</v>
      </c>
      <c r="AB66" s="41">
        <f t="shared" si="11"/>
        <v>0</v>
      </c>
      <c r="AC66" s="41">
        <f t="shared" si="10"/>
        <v>100</v>
      </c>
    </row>
    <row r="67" spans="2:29" s="41" customFormat="1" ht="12.75">
      <c r="B67" s="51"/>
      <c r="C67" s="129"/>
      <c r="D67" s="129"/>
      <c r="E67" s="129"/>
      <c r="F67" s="129"/>
      <c r="G67" s="129"/>
      <c r="H67" s="129"/>
      <c r="I67" s="42"/>
      <c r="J67" s="92"/>
      <c r="R67" s="42"/>
      <c r="S67" s="142"/>
      <c r="T67" s="42"/>
      <c r="V67" s="42"/>
      <c r="W67" s="42"/>
      <c r="X67" s="148">
        <f t="shared" si="4"/>
        <v>0</v>
      </c>
      <c r="Z67" s="132">
        <f t="shared" si="5"/>
        <v>0</v>
      </c>
      <c r="AA67" s="92"/>
      <c r="AB67" s="41">
        <f t="shared" si="11"/>
        <v>0</v>
      </c>
      <c r="AC67" s="41">
        <f t="shared" si="10"/>
        <v>100</v>
      </c>
    </row>
    <row r="68" spans="2:29" s="41" customFormat="1" ht="12.75">
      <c r="B68" s="51"/>
      <c r="C68" s="129"/>
      <c r="D68" s="129"/>
      <c r="E68" s="129"/>
      <c r="F68" s="129"/>
      <c r="G68" s="129"/>
      <c r="H68" s="129"/>
      <c r="I68" s="42"/>
      <c r="R68" s="42"/>
      <c r="S68" s="142"/>
      <c r="T68" s="42"/>
      <c r="V68" s="42"/>
      <c r="W68" s="42"/>
      <c r="X68" s="148">
        <f t="shared" si="4"/>
        <v>0</v>
      </c>
      <c r="Z68" s="132">
        <f t="shared" si="5"/>
        <v>0</v>
      </c>
      <c r="AB68" s="41">
        <f t="shared" si="11"/>
        <v>0</v>
      </c>
      <c r="AC68" s="41">
        <f t="shared" si="10"/>
        <v>100</v>
      </c>
    </row>
    <row r="69" spans="2:29" s="41" customFormat="1" ht="12.75">
      <c r="B69" s="51"/>
      <c r="C69" s="129"/>
      <c r="D69" s="129"/>
      <c r="E69" s="129"/>
      <c r="F69" s="129"/>
      <c r="G69" s="129"/>
      <c r="H69" s="129"/>
      <c r="I69" s="42"/>
      <c r="R69" s="42"/>
      <c r="S69" s="142"/>
      <c r="T69" s="42"/>
      <c r="V69" s="42"/>
      <c r="W69" s="42"/>
      <c r="X69" s="148">
        <f t="shared" si="4"/>
        <v>0</v>
      </c>
      <c r="Z69" s="132">
        <f t="shared" si="5"/>
        <v>0</v>
      </c>
      <c r="AB69" s="41">
        <f t="shared" si="11"/>
        <v>0</v>
      </c>
      <c r="AC69" s="41">
        <f aca="true" t="shared" si="12" ref="AC69:AC83">100-AB69</f>
        <v>100</v>
      </c>
    </row>
    <row r="70" spans="2:29" s="41" customFormat="1" ht="12.75">
      <c r="B70" s="51"/>
      <c r="C70" s="129"/>
      <c r="D70" s="129"/>
      <c r="E70" s="129"/>
      <c r="F70" s="129"/>
      <c r="G70" s="129"/>
      <c r="H70" s="129"/>
      <c r="I70" s="42"/>
      <c r="R70" s="42"/>
      <c r="S70" s="142"/>
      <c r="T70" s="42"/>
      <c r="V70" s="42"/>
      <c r="W70" s="42"/>
      <c r="X70" s="148">
        <f t="shared" si="4"/>
        <v>0</v>
      </c>
      <c r="Z70" s="132">
        <f t="shared" si="5"/>
        <v>0</v>
      </c>
      <c r="AB70" s="41">
        <f t="shared" si="11"/>
        <v>0</v>
      </c>
      <c r="AC70" s="41">
        <f t="shared" si="12"/>
        <v>100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9"/>
      <c r="Z71" s="130"/>
    </row>
    <row r="72" spans="2:29" s="92" customFormat="1" ht="12.75">
      <c r="B72" s="51"/>
      <c r="C72" s="93"/>
      <c r="D72" s="93"/>
      <c r="E72" s="93"/>
      <c r="F72" s="93"/>
      <c r="G72" s="93"/>
      <c r="H72" s="93"/>
      <c r="I72" s="130"/>
      <c r="J72" s="138"/>
      <c r="T72" s="130"/>
      <c r="V72" s="130"/>
      <c r="X72" s="130">
        <f aca="true" t="shared" si="13" ref="X72:X102">(((I72+J72+R72+S72+T72+V72)/6)*0.2)+((W72)*0.8)</f>
        <v>0</v>
      </c>
      <c r="Z72" s="130">
        <f aca="true" t="shared" si="14" ref="Z72:Z102">(X72+Y72)/2</f>
        <v>0</v>
      </c>
      <c r="AB72" s="92">
        <f t="shared" si="11"/>
        <v>0</v>
      </c>
      <c r="AC72" s="92">
        <f t="shared" si="12"/>
        <v>100</v>
      </c>
    </row>
    <row r="73" spans="2:29" s="41" customFormat="1" ht="12.75">
      <c r="B73" s="51"/>
      <c r="C73" s="129"/>
      <c r="D73" s="129"/>
      <c r="E73" s="129"/>
      <c r="F73" s="129"/>
      <c r="G73" s="129"/>
      <c r="H73" s="129"/>
      <c r="I73" s="130"/>
      <c r="R73" s="130"/>
      <c r="S73" s="130"/>
      <c r="T73" s="130"/>
      <c r="V73" s="130"/>
      <c r="W73" s="130"/>
      <c r="X73" s="148">
        <f t="shared" si="13"/>
        <v>0</v>
      </c>
      <c r="Z73" s="132">
        <f t="shared" si="14"/>
        <v>0</v>
      </c>
      <c r="AA73" s="92"/>
      <c r="AB73" s="41">
        <f t="shared" si="11"/>
        <v>0</v>
      </c>
      <c r="AC73" s="41">
        <f t="shared" si="12"/>
        <v>100</v>
      </c>
    </row>
    <row r="74" spans="2:29" s="41" customFormat="1" ht="12.75">
      <c r="B74" s="51"/>
      <c r="C74" s="129"/>
      <c r="D74" s="129"/>
      <c r="E74" s="129"/>
      <c r="F74" s="129"/>
      <c r="G74" s="129"/>
      <c r="H74" s="129"/>
      <c r="I74" s="130"/>
      <c r="R74" s="130"/>
      <c r="S74" s="130"/>
      <c r="T74" s="130"/>
      <c r="V74" s="130"/>
      <c r="W74" s="130"/>
      <c r="X74" s="148">
        <f t="shared" si="13"/>
        <v>0</v>
      </c>
      <c r="Z74" s="132">
        <f t="shared" si="14"/>
        <v>0</v>
      </c>
      <c r="AA74" s="92"/>
      <c r="AB74" s="41">
        <f t="shared" si="11"/>
        <v>0</v>
      </c>
      <c r="AC74" s="41">
        <f t="shared" si="12"/>
        <v>100</v>
      </c>
    </row>
    <row r="75" spans="2:29" s="41" customFormat="1" ht="12.75">
      <c r="B75" s="51"/>
      <c r="C75" s="129"/>
      <c r="D75" s="129"/>
      <c r="E75" s="129"/>
      <c r="F75" s="129"/>
      <c r="G75" s="129"/>
      <c r="H75" s="129"/>
      <c r="I75" s="130"/>
      <c r="R75" s="130"/>
      <c r="S75" s="130"/>
      <c r="T75" s="130"/>
      <c r="V75" s="130"/>
      <c r="W75" s="130"/>
      <c r="X75" s="148">
        <f t="shared" si="13"/>
        <v>0</v>
      </c>
      <c r="Z75" s="132">
        <f t="shared" si="14"/>
        <v>0</v>
      </c>
      <c r="AA75" s="92"/>
      <c r="AB75" s="41">
        <f t="shared" si="11"/>
        <v>0</v>
      </c>
      <c r="AC75" s="41">
        <f t="shared" si="12"/>
        <v>100</v>
      </c>
    </row>
    <row r="76" spans="2:29" s="41" customFormat="1" ht="12.75">
      <c r="B76" s="51"/>
      <c r="C76" s="129"/>
      <c r="D76" s="129"/>
      <c r="E76" s="129"/>
      <c r="F76" s="129"/>
      <c r="G76" s="129"/>
      <c r="H76" s="129"/>
      <c r="I76" s="130"/>
      <c r="R76" s="130"/>
      <c r="S76" s="130"/>
      <c r="T76" s="130"/>
      <c r="V76" s="130"/>
      <c r="W76" s="130"/>
      <c r="X76" s="148">
        <f t="shared" si="13"/>
        <v>0</v>
      </c>
      <c r="Z76" s="132">
        <f t="shared" si="14"/>
        <v>0</v>
      </c>
      <c r="AA76" s="92"/>
      <c r="AB76" s="41">
        <f t="shared" si="11"/>
        <v>0</v>
      </c>
      <c r="AC76" s="41">
        <f t="shared" si="12"/>
        <v>100</v>
      </c>
    </row>
    <row r="77" spans="2:29" s="41" customFormat="1" ht="12.75">
      <c r="B77" s="51"/>
      <c r="C77" s="129"/>
      <c r="D77" s="129"/>
      <c r="E77" s="129"/>
      <c r="F77" s="129"/>
      <c r="G77" s="129"/>
      <c r="H77" s="129"/>
      <c r="I77" s="130"/>
      <c r="R77" s="130"/>
      <c r="S77" s="130"/>
      <c r="T77" s="130"/>
      <c r="V77" s="130"/>
      <c r="W77" s="130"/>
      <c r="X77" s="148">
        <f t="shared" si="13"/>
        <v>0</v>
      </c>
      <c r="Z77" s="132">
        <f t="shared" si="14"/>
        <v>0</v>
      </c>
      <c r="AA77" s="92"/>
      <c r="AB77" s="41">
        <f>(AA77*100)/30</f>
        <v>0</v>
      </c>
      <c r="AC77" s="41">
        <f t="shared" si="12"/>
        <v>100</v>
      </c>
    </row>
    <row r="78" spans="2:29" s="41" customFormat="1" ht="12.75">
      <c r="B78" s="51"/>
      <c r="C78" s="129"/>
      <c r="D78" s="129"/>
      <c r="E78" s="129"/>
      <c r="F78" s="129"/>
      <c r="G78" s="129"/>
      <c r="H78" s="129"/>
      <c r="R78" s="130"/>
      <c r="S78" s="130"/>
      <c r="T78" s="130"/>
      <c r="V78" s="130"/>
      <c r="W78" s="130"/>
      <c r="X78" s="148">
        <f t="shared" si="13"/>
        <v>0</v>
      </c>
      <c r="Z78" s="132">
        <f t="shared" si="14"/>
        <v>0</v>
      </c>
      <c r="AA78" s="92"/>
      <c r="AB78" s="41">
        <f aca="true" t="shared" si="15" ref="AB78:AB94">(AA78*100)/30</f>
        <v>0</v>
      </c>
      <c r="AC78" s="41">
        <f t="shared" si="12"/>
        <v>100</v>
      </c>
    </row>
    <row r="79" spans="2:29" s="41" customFormat="1" ht="12.75">
      <c r="B79" s="51"/>
      <c r="C79" s="129"/>
      <c r="D79" s="129"/>
      <c r="E79" s="129"/>
      <c r="F79" s="129"/>
      <c r="G79" s="129"/>
      <c r="H79" s="129"/>
      <c r="R79" s="130"/>
      <c r="S79" s="130"/>
      <c r="T79" s="130"/>
      <c r="V79" s="130"/>
      <c r="W79" s="130"/>
      <c r="X79" s="132">
        <f t="shared" si="13"/>
        <v>0</v>
      </c>
      <c r="Z79" s="132">
        <f t="shared" si="14"/>
        <v>0</v>
      </c>
      <c r="AA79" s="92"/>
      <c r="AB79" s="41">
        <f t="shared" si="15"/>
        <v>0</v>
      </c>
      <c r="AC79" s="41">
        <f t="shared" si="12"/>
        <v>100</v>
      </c>
    </row>
    <row r="80" spans="2:29" s="41" customFormat="1" ht="12.75">
      <c r="B80" s="51"/>
      <c r="C80" s="129"/>
      <c r="D80" s="129"/>
      <c r="E80" s="129"/>
      <c r="F80" s="129"/>
      <c r="G80" s="129"/>
      <c r="H80" s="129"/>
      <c r="R80" s="130"/>
      <c r="S80" s="130"/>
      <c r="T80" s="130"/>
      <c r="V80" s="130"/>
      <c r="W80" s="130"/>
      <c r="X80" s="132">
        <f t="shared" si="13"/>
        <v>0</v>
      </c>
      <c r="Z80" s="132">
        <f t="shared" si="14"/>
        <v>0</v>
      </c>
      <c r="AA80" s="92"/>
      <c r="AB80" s="41">
        <f t="shared" si="15"/>
        <v>0</v>
      </c>
      <c r="AC80" s="41">
        <f t="shared" si="12"/>
        <v>100</v>
      </c>
    </row>
    <row r="81" spans="2:29" s="41" customFormat="1" ht="12.75">
      <c r="B81" s="51"/>
      <c r="C81" s="129"/>
      <c r="D81" s="129"/>
      <c r="E81" s="129"/>
      <c r="F81" s="129"/>
      <c r="G81" s="129"/>
      <c r="H81" s="129"/>
      <c r="W81" s="130"/>
      <c r="X81" s="132">
        <f t="shared" si="13"/>
        <v>0</v>
      </c>
      <c r="Z81" s="132">
        <f t="shared" si="14"/>
        <v>0</v>
      </c>
      <c r="AA81" s="92"/>
      <c r="AB81" s="41">
        <f t="shared" si="15"/>
        <v>0</v>
      </c>
      <c r="AC81" s="41">
        <f t="shared" si="12"/>
        <v>100</v>
      </c>
    </row>
    <row r="82" spans="2:29" s="41" customFormat="1" ht="12.75">
      <c r="B82" s="51"/>
      <c r="C82" s="129"/>
      <c r="D82" s="129"/>
      <c r="E82" s="129"/>
      <c r="F82" s="129"/>
      <c r="G82" s="129"/>
      <c r="H82" s="129"/>
      <c r="X82" s="132">
        <f t="shared" si="13"/>
        <v>0</v>
      </c>
      <c r="Z82" s="132">
        <f t="shared" si="14"/>
        <v>0</v>
      </c>
      <c r="AB82" s="41">
        <f t="shared" si="15"/>
        <v>0</v>
      </c>
      <c r="AC82" s="41">
        <f t="shared" si="12"/>
        <v>100</v>
      </c>
    </row>
    <row r="83" spans="2:29" s="41" customFormat="1" ht="12.75">
      <c r="B83" s="51"/>
      <c r="C83" s="129"/>
      <c r="D83" s="129"/>
      <c r="E83" s="129"/>
      <c r="F83" s="129"/>
      <c r="G83" s="129"/>
      <c r="H83" s="129"/>
      <c r="X83" s="148">
        <f t="shared" si="13"/>
        <v>0</v>
      </c>
      <c r="Z83" s="132">
        <f t="shared" si="14"/>
        <v>0</v>
      </c>
      <c r="AB83" s="41">
        <f t="shared" si="15"/>
        <v>0</v>
      </c>
      <c r="AC83" s="41">
        <f t="shared" si="12"/>
        <v>100</v>
      </c>
    </row>
    <row r="84" spans="2:29" s="41" customFormat="1" ht="12.75">
      <c r="B84" s="51"/>
      <c r="C84" s="129"/>
      <c r="D84" s="129"/>
      <c r="E84" s="129"/>
      <c r="F84" s="129"/>
      <c r="G84" s="129"/>
      <c r="H84" s="129"/>
      <c r="X84" s="132">
        <f t="shared" si="13"/>
        <v>0</v>
      </c>
      <c r="Z84" s="132">
        <f t="shared" si="14"/>
        <v>0</v>
      </c>
      <c r="AB84" s="41">
        <f t="shared" si="15"/>
        <v>0</v>
      </c>
      <c r="AC84" s="41">
        <f>100-AB84</f>
        <v>100</v>
      </c>
    </row>
    <row r="85" spans="2:29" s="41" customFormat="1" ht="12.75">
      <c r="B85" s="51"/>
      <c r="C85" s="129"/>
      <c r="D85" s="129"/>
      <c r="E85" s="129"/>
      <c r="F85" s="129"/>
      <c r="G85" s="129"/>
      <c r="H85" s="129"/>
      <c r="X85" s="148">
        <f t="shared" si="13"/>
        <v>0</v>
      </c>
      <c r="Z85" s="132">
        <f t="shared" si="14"/>
        <v>0</v>
      </c>
      <c r="AB85" s="41">
        <f t="shared" si="15"/>
        <v>0</v>
      </c>
      <c r="AC85" s="41">
        <f aca="true" t="shared" si="16" ref="AC85:AC98">100-AB85</f>
        <v>100</v>
      </c>
    </row>
    <row r="86" spans="2:29" s="92" customFormat="1" ht="12.75">
      <c r="B86" s="51"/>
      <c r="C86" s="93"/>
      <c r="D86" s="93"/>
      <c r="E86" s="93"/>
      <c r="F86" s="93"/>
      <c r="G86" s="93"/>
      <c r="H86" s="93"/>
      <c r="T86" s="138"/>
      <c r="X86" s="130">
        <f t="shared" si="13"/>
        <v>0</v>
      </c>
      <c r="Z86" s="130">
        <f t="shared" si="14"/>
        <v>0</v>
      </c>
      <c r="AA86" s="138"/>
      <c r="AB86" s="92">
        <f t="shared" si="15"/>
        <v>0</v>
      </c>
      <c r="AC86" s="92">
        <f t="shared" si="16"/>
        <v>100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32">
        <f t="shared" si="13"/>
        <v>0</v>
      </c>
      <c r="Z87" s="132">
        <f t="shared" si="14"/>
        <v>0</v>
      </c>
      <c r="AA87" s="138"/>
      <c r="AB87" s="41">
        <f t="shared" si="15"/>
        <v>0</v>
      </c>
      <c r="AC87" s="41">
        <f t="shared" si="16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3"/>
        <v>0</v>
      </c>
      <c r="Z88" s="132">
        <f t="shared" si="14"/>
        <v>0</v>
      </c>
      <c r="AA88" s="138"/>
      <c r="AB88" s="41">
        <f t="shared" si="15"/>
        <v>0</v>
      </c>
      <c r="AC88" s="41">
        <f t="shared" si="16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3"/>
        <v>0</v>
      </c>
      <c r="Z89" s="132">
        <f t="shared" si="14"/>
        <v>0</v>
      </c>
      <c r="AA89" s="138"/>
      <c r="AB89" s="41">
        <f t="shared" si="15"/>
        <v>0</v>
      </c>
      <c r="AC89" s="41">
        <f t="shared" si="16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32">
        <f t="shared" si="13"/>
        <v>0</v>
      </c>
      <c r="Z90" s="132">
        <f t="shared" si="14"/>
        <v>0</v>
      </c>
      <c r="AB90" s="41">
        <f t="shared" si="15"/>
        <v>0</v>
      </c>
      <c r="AC90" s="41">
        <f t="shared" si="16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30">
        <f t="shared" si="13"/>
        <v>0</v>
      </c>
      <c r="Z91" s="130">
        <f t="shared" si="14"/>
        <v>0</v>
      </c>
      <c r="AA91" s="138"/>
      <c r="AB91" s="92">
        <f t="shared" si="15"/>
        <v>0</v>
      </c>
      <c r="AC91" s="92">
        <f t="shared" si="16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30">
        <f t="shared" si="13"/>
        <v>0</v>
      </c>
      <c r="Z92" s="130">
        <f t="shared" si="14"/>
        <v>0</v>
      </c>
      <c r="AA92" s="138"/>
      <c r="AB92" s="92">
        <f t="shared" si="15"/>
        <v>0</v>
      </c>
      <c r="AC92" s="92">
        <f t="shared" si="16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32">
        <f t="shared" si="13"/>
        <v>0</v>
      </c>
      <c r="Z93" s="132">
        <f t="shared" si="14"/>
        <v>0</v>
      </c>
      <c r="AA93" s="138"/>
      <c r="AB93" s="41">
        <f t="shared" si="15"/>
        <v>0</v>
      </c>
      <c r="AC93" s="41">
        <f t="shared" si="16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3"/>
        <v>0</v>
      </c>
      <c r="Z94" s="132">
        <f t="shared" si="14"/>
        <v>0</v>
      </c>
      <c r="AA94" s="138"/>
      <c r="AB94" s="41">
        <f t="shared" si="15"/>
        <v>0</v>
      </c>
      <c r="AC94" s="41">
        <f t="shared" si="16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3"/>
        <v>0</v>
      </c>
      <c r="Z95" s="132">
        <f t="shared" si="14"/>
        <v>0</v>
      </c>
      <c r="AB95" s="41">
        <f aca="true" t="shared" si="17" ref="AB95:AB102">(AA95*100)/30</f>
        <v>0</v>
      </c>
      <c r="AC95" s="41">
        <f t="shared" si="16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32">
        <f t="shared" si="13"/>
        <v>0</v>
      </c>
      <c r="Z96" s="132">
        <f t="shared" si="14"/>
        <v>0</v>
      </c>
      <c r="AB96" s="41">
        <f t="shared" si="17"/>
        <v>0</v>
      </c>
      <c r="AC96" s="41">
        <f t="shared" si="16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3"/>
        <v>0</v>
      </c>
      <c r="Z97" s="132">
        <f t="shared" si="14"/>
        <v>0</v>
      </c>
      <c r="AB97" s="41">
        <f t="shared" si="17"/>
        <v>0</v>
      </c>
      <c r="AC97" s="41">
        <f t="shared" si="16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30">
        <f t="shared" si="13"/>
        <v>0</v>
      </c>
      <c r="Z98" s="130">
        <f t="shared" si="14"/>
        <v>0</v>
      </c>
      <c r="AA98" s="138"/>
      <c r="AB98" s="92">
        <f t="shared" si="17"/>
        <v>0</v>
      </c>
      <c r="AC98" s="92">
        <f t="shared" si="16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3"/>
        <v>0</v>
      </c>
      <c r="Z99" s="132">
        <f t="shared" si="14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3"/>
        <v>0</v>
      </c>
      <c r="Z100" s="132">
        <f t="shared" si="14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32">
        <f t="shared" si="13"/>
        <v>0</v>
      </c>
      <c r="Z101" s="132">
        <f t="shared" si="14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30">
        <f t="shared" si="13"/>
        <v>0</v>
      </c>
      <c r="Z102" s="130">
        <f t="shared" si="14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9"/>
      <c r="B1" s="21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11"/>
      <c r="B2" s="211"/>
      <c r="C2" s="212"/>
      <c r="D2" s="213"/>
      <c r="E2" s="213"/>
      <c r="F2" s="213"/>
      <c r="G2" s="213"/>
      <c r="H2" s="213"/>
      <c r="I2" s="213"/>
      <c r="J2" s="213"/>
      <c r="K2" s="214"/>
      <c r="L2" s="220"/>
      <c r="M2" s="216"/>
      <c r="N2" s="216"/>
      <c r="O2" s="216"/>
      <c r="P2" s="216"/>
      <c r="Q2" s="216"/>
      <c r="R2" s="216"/>
      <c r="S2" s="216"/>
      <c r="T2" s="217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2021-12-11T01:54:44Z</dcterms:modified>
  <cp:category/>
  <cp:version/>
  <cp:contentType/>
  <cp:contentStatus/>
</cp:coreProperties>
</file>