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<sst xmlns="http://schemas.openxmlformats.org/spreadsheetml/2006/main" count="127" uniqueCount="78">
  <si>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Disciplina:</t>
  </si>
  <si>
    <t>LOM3080</t>
  </si>
  <si>
    <t>Turma:</t>
  </si>
  <si>
    <t>20211P1</t>
  </si>
  <si>
    <t>Código</t>
  </si>
  <si>
    <t>Ingresso</t>
  </si>
  <si>
    <t>Curso</t>
  </si>
  <si>
    <t>Nome</t>
  </si>
  <si>
    <t>10828270</t>
  </si>
  <si>
    <t>2018/1</t>
  </si>
  <si>
    <t>88351</t>
  </si>
  <si>
    <t>Amanda de Castilho Motta</t>
  </si>
  <si>
    <t>10815964</t>
  </si>
  <si>
    <t>Ana Carolina Reis Vani</t>
  </si>
  <si>
    <t>10717867</t>
  </si>
  <si>
    <t>Ayrton Carvalho Reis Junior</t>
  </si>
  <si>
    <t>11201593</t>
  </si>
  <si>
    <t>2019/1</t>
  </si>
  <si>
    <t>Caio Augusto de Oliveira</t>
  </si>
  <si>
    <t>10717770</t>
  </si>
  <si>
    <t>Daniel Fiorim Carvalho Silva</t>
  </si>
  <si>
    <t>11294649</t>
  </si>
  <si>
    <t>Débora Ayumi Inamura Yoshioka</t>
  </si>
  <si>
    <t>10719723</t>
  </si>
  <si>
    <t>Estela Lima Provasi</t>
  </si>
  <si>
    <t>9877381</t>
  </si>
  <si>
    <t>2016/1</t>
  </si>
  <si>
    <t>Gabriel Henrique da Soledade Costa</t>
  </si>
  <si>
    <t>10872019</t>
  </si>
  <si>
    <t>Guilherme Arice Gaudencio da Silva</t>
  </si>
  <si>
    <t>10815922</t>
  </si>
  <si>
    <t>Guilherme Quintão Mauricio Barros</t>
  </si>
  <si>
    <t>11800372</t>
  </si>
  <si>
    <t>2020/1</t>
  </si>
  <si>
    <t>Hugo Coelho Costa</t>
  </si>
  <si>
    <t>10815985</t>
  </si>
  <si>
    <t>Jefferson Caneschi</t>
  </si>
  <si>
    <t>10279786</t>
  </si>
  <si>
    <t>2021/1</t>
  </si>
  <si>
    <t>88352</t>
  </si>
  <si>
    <t>Jose Matheus Gomes de Sa</t>
  </si>
  <si>
    <t>11505852</t>
  </si>
  <si>
    <t>2019/2</t>
  </si>
  <si>
    <t>Luís Felipe Gentil Menardi</t>
  </si>
  <si>
    <t>11355302</t>
  </si>
  <si>
    <t>88202</t>
  </si>
  <si>
    <t>Matheus Oliveira dos Santos</t>
  </si>
  <si>
    <t>10348601</t>
  </si>
  <si>
    <t>Rafael Bogaz Orchiucci</t>
  </si>
  <si>
    <t>10856588</t>
  </si>
  <si>
    <t>Rodrigo Moraes Barros</t>
  </si>
  <si>
    <t>10843117</t>
  </si>
  <si>
    <t>Victória Steigleder Gomes</t>
  </si>
  <si>
    <t>10781495</t>
  </si>
  <si>
    <t>Yuri Okada de Faria</t>
  </si>
  <si>
    <t>Não encontra-se mais inscrito na disciplina</t>
  </si>
  <si>
    <t>Felipe Luis Silva Menezes</t>
  </si>
  <si>
    <r>
      <rPr>
        <b/>
        <sz val="10"/>
        <rFont val="Arial"/>
        <family val="2"/>
      </rPr>
      <t>RMP =</t>
    </r>
    <r>
      <rPr>
        <sz val="10"/>
        <rFont val="Arial"/>
        <family val="0"/>
      </rPr>
      <t xml:space="preserve"> Resumo de metalurgia do Pó</t>
    </r>
  </si>
  <si>
    <r>
      <rPr>
        <b/>
        <sz val="10"/>
        <rFont val="Arial"/>
        <family val="2"/>
      </rPr>
      <t>RLM =</t>
    </r>
    <r>
      <rPr>
        <sz val="10"/>
        <rFont val="Arial"/>
        <family val="0"/>
      </rPr>
      <t xml:space="preserve"> Resumo do livro do Mourão</t>
    </r>
  </si>
  <si>
    <t>Média Final</t>
  </si>
  <si>
    <t>Média</t>
  </si>
  <si>
    <t>RMP (10)</t>
  </si>
  <si>
    <t>RLM (10)</t>
  </si>
  <si>
    <t>P1 (10)</t>
  </si>
  <si>
    <t>N entregou</t>
  </si>
  <si>
    <t>P2= 0,6*RLM+0,2*RMP+0,2*ML</t>
  </si>
  <si>
    <t>ML</t>
  </si>
  <si>
    <r>
      <rPr>
        <b/>
        <sz val="10"/>
        <rFont val="Arial"/>
        <family val="2"/>
      </rPr>
      <t>ML =</t>
    </r>
    <r>
      <rPr>
        <sz val="10"/>
        <rFont val="Arial"/>
        <family val="2"/>
      </rPr>
      <t xml:space="preserve"> Média das listas de 1 a 3</t>
    </r>
  </si>
  <si>
    <t>N participou</t>
  </si>
  <si>
    <t>P2</t>
  </si>
  <si>
    <t>Situação</t>
  </si>
  <si>
    <t>Aprovado</t>
  </si>
  <si>
    <t>REC</t>
  </si>
  <si>
    <t>Média Final = 0,7*P1+0,3*P2</t>
  </si>
  <si>
    <t>A prova REC sera a P1 (aluno faltou na P1 por problemas medicos)</t>
  </si>
  <si>
    <t>faltou</t>
  </si>
  <si>
    <t>Obs</t>
  </si>
  <si>
    <t>Nota Final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</si>
</sst>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9">
      <selection activeCell="E14" sqref="E14"/>
    </sheetView>
  </sheetViews>
  <sheetFormatPr defaultColWidth="9.140625" defaultRowHeight="12.75"/>
  <cols>
    <col min="4" max="4" width="31.421875" style="0" bestFit="1" customWidth="1"/>
    <col min="9" max="9" width="10.8515625" style="0" customWidth="1"/>
    <col min="10" max="10" width="10.421875" style="0" bestFit="1" customWidth="1"/>
    <col min="11" max="12" width="10.421875" style="0" customWidth="1"/>
    <col min="13" max="13" width="11.57421875" style="0" customWidth="1"/>
    <col min="14" max="14" width="15.8515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17" ht="12.75">
      <c r="A5" s="2" t="s">
        <v>4</v>
      </c>
      <c r="B5" s="2" t="s">
        <v>5</v>
      </c>
      <c r="C5" s="2" t="s">
        <v>6</v>
      </c>
      <c r="D5" s="2" t="s">
        <v>7</v>
      </c>
      <c r="E5" s="8" t="s">
        <v>63</v>
      </c>
      <c r="F5" s="8" t="s">
        <v>61</v>
      </c>
      <c r="G5" s="8"/>
      <c r="H5" s="8" t="s">
        <v>62</v>
      </c>
      <c r="I5" s="8"/>
      <c r="J5" s="8" t="s">
        <v>66</v>
      </c>
      <c r="K5" s="8"/>
      <c r="L5" s="8" t="s">
        <v>69</v>
      </c>
      <c r="M5" s="8" t="s">
        <v>59</v>
      </c>
      <c r="N5" s="8" t="s">
        <v>70</v>
      </c>
      <c r="O5" s="8" t="s">
        <v>72</v>
      </c>
      <c r="P5" s="8" t="s">
        <v>76</v>
      </c>
      <c r="Q5" s="8" t="s">
        <v>77</v>
      </c>
    </row>
    <row r="6" spans="1:17" ht="12.75">
      <c r="A6" s="1" t="s">
        <v>8</v>
      </c>
      <c r="B6" s="1" t="s">
        <v>9</v>
      </c>
      <c r="C6" s="1" t="s">
        <v>10</v>
      </c>
      <c r="D6" s="1" t="s">
        <v>11</v>
      </c>
      <c r="E6" s="3">
        <v>8.1</v>
      </c>
      <c r="F6" s="3">
        <v>4</v>
      </c>
      <c r="G6" s="3"/>
      <c r="H6" s="3">
        <v>6</v>
      </c>
      <c r="I6" s="3"/>
      <c r="J6" s="3">
        <v>8</v>
      </c>
      <c r="K6" s="3"/>
      <c r="L6" s="3">
        <f>0.6*H6+0.2*F6+0.2*J6</f>
        <v>6</v>
      </c>
      <c r="M6" s="3">
        <f>E6*0.7+L6*0.3</f>
        <v>7.469999999999999</v>
      </c>
      <c r="N6" s="4" t="s">
        <v>71</v>
      </c>
      <c r="O6" s="3"/>
      <c r="Q6" s="17"/>
    </row>
    <row r="7" spans="1:17" ht="12.75">
      <c r="A7" s="1" t="s">
        <v>12</v>
      </c>
      <c r="B7" s="1" t="s">
        <v>9</v>
      </c>
      <c r="C7" s="1" t="s">
        <v>10</v>
      </c>
      <c r="D7" s="1" t="s">
        <v>13</v>
      </c>
      <c r="E7" s="3">
        <v>6.8</v>
      </c>
      <c r="F7" s="3">
        <v>4.2</v>
      </c>
      <c r="G7" s="3"/>
      <c r="H7" s="3">
        <v>5</v>
      </c>
      <c r="I7" s="3"/>
      <c r="J7" s="3">
        <v>7.5</v>
      </c>
      <c r="K7" s="3"/>
      <c r="L7" s="3">
        <f aca="true" t="shared" si="0" ref="L7:L24">0.6*H7+0.2*F7+0.2*J7</f>
        <v>5.34</v>
      </c>
      <c r="M7" s="3">
        <f aca="true" t="shared" si="1" ref="M7:M24">E7*0.7+L7*0.3</f>
        <v>6.362</v>
      </c>
      <c r="N7" s="4" t="s">
        <v>71</v>
      </c>
      <c r="O7" s="3"/>
      <c r="Q7" s="17"/>
    </row>
    <row r="8" spans="1:17" ht="12.75">
      <c r="A8" s="1" t="s">
        <v>14</v>
      </c>
      <c r="B8" s="1" t="s">
        <v>9</v>
      </c>
      <c r="C8" s="1" t="s">
        <v>10</v>
      </c>
      <c r="D8" s="1" t="s">
        <v>15</v>
      </c>
      <c r="E8" s="3">
        <v>7</v>
      </c>
      <c r="F8" s="3">
        <v>2.8</v>
      </c>
      <c r="G8" s="3"/>
      <c r="H8" s="3">
        <v>5</v>
      </c>
      <c r="I8" s="3"/>
      <c r="J8" s="3">
        <v>7.8</v>
      </c>
      <c r="K8" s="3"/>
      <c r="L8" s="3">
        <f t="shared" si="0"/>
        <v>5.12</v>
      </c>
      <c r="M8" s="3">
        <f t="shared" si="1"/>
        <v>6.436</v>
      </c>
      <c r="N8" s="4" t="s">
        <v>71</v>
      </c>
      <c r="O8" s="3"/>
      <c r="Q8" s="17"/>
    </row>
    <row r="9" spans="1:17" ht="12.75">
      <c r="A9" s="1" t="s">
        <v>16</v>
      </c>
      <c r="B9" s="1" t="s">
        <v>17</v>
      </c>
      <c r="C9" s="1" t="s">
        <v>10</v>
      </c>
      <c r="D9" s="1" t="s">
        <v>18</v>
      </c>
      <c r="E9" s="3">
        <v>6.7</v>
      </c>
      <c r="F9" s="3">
        <v>0</v>
      </c>
      <c r="G9" s="12" t="s">
        <v>64</v>
      </c>
      <c r="H9" s="3">
        <v>4.5</v>
      </c>
      <c r="I9" s="3"/>
      <c r="J9" s="3">
        <v>0</v>
      </c>
      <c r="K9" s="12" t="s">
        <v>64</v>
      </c>
      <c r="L9" s="3">
        <f t="shared" si="0"/>
        <v>2.6999999999999997</v>
      </c>
      <c r="M9" s="3">
        <f t="shared" si="1"/>
        <v>5.499999999999999</v>
      </c>
      <c r="N9" s="4" t="s">
        <v>71</v>
      </c>
      <c r="O9" s="3"/>
      <c r="Q9" s="17"/>
    </row>
    <row r="10" spans="1:17" ht="12.75">
      <c r="A10" s="1" t="s">
        <v>19</v>
      </c>
      <c r="B10" s="1" t="s">
        <v>9</v>
      </c>
      <c r="C10" s="1" t="s">
        <v>10</v>
      </c>
      <c r="D10" s="1" t="s">
        <v>20</v>
      </c>
      <c r="E10" s="3">
        <v>5</v>
      </c>
      <c r="F10" s="12">
        <v>3.5</v>
      </c>
      <c r="G10" s="12"/>
      <c r="H10" s="3">
        <v>4.5</v>
      </c>
      <c r="I10" s="3"/>
      <c r="J10" s="3">
        <v>3</v>
      </c>
      <c r="K10" s="3"/>
      <c r="L10" s="3">
        <f t="shared" si="0"/>
        <v>4</v>
      </c>
      <c r="M10" s="3">
        <f t="shared" si="1"/>
        <v>4.7</v>
      </c>
      <c r="N10" s="4" t="s">
        <v>72</v>
      </c>
      <c r="O10" s="3">
        <v>5.5</v>
      </c>
      <c r="Q10" s="3">
        <f>(O10+M10)/2</f>
        <v>5.1</v>
      </c>
    </row>
    <row r="11" spans="1:17" ht="12.75">
      <c r="A11" s="1" t="s">
        <v>21</v>
      </c>
      <c r="B11" s="1" t="s">
        <v>17</v>
      </c>
      <c r="C11" s="1" t="s">
        <v>10</v>
      </c>
      <c r="D11" s="1" t="s">
        <v>22</v>
      </c>
      <c r="E11" s="3">
        <v>5.3</v>
      </c>
      <c r="F11" s="3">
        <v>3.8</v>
      </c>
      <c r="G11" s="3"/>
      <c r="H11" s="3">
        <v>5</v>
      </c>
      <c r="I11" s="3"/>
      <c r="J11" s="3">
        <v>9</v>
      </c>
      <c r="K11" s="3"/>
      <c r="L11" s="3">
        <f t="shared" si="0"/>
        <v>5.56</v>
      </c>
      <c r="M11" s="3">
        <f t="shared" si="1"/>
        <v>5.377999999999999</v>
      </c>
      <c r="N11" s="4" t="s">
        <v>71</v>
      </c>
      <c r="O11" s="3"/>
      <c r="Q11" s="17"/>
    </row>
    <row r="12" spans="1:17" ht="12.75">
      <c r="A12" s="1" t="s">
        <v>23</v>
      </c>
      <c r="B12" s="1" t="s">
        <v>9</v>
      </c>
      <c r="C12" s="1" t="s">
        <v>10</v>
      </c>
      <c r="D12" s="1" t="s">
        <v>24</v>
      </c>
      <c r="E12" s="3">
        <v>9.3</v>
      </c>
      <c r="F12" s="3">
        <v>2.5</v>
      </c>
      <c r="G12" s="3"/>
      <c r="H12" s="3">
        <v>5</v>
      </c>
      <c r="I12" s="3"/>
      <c r="J12" s="3">
        <v>7.5</v>
      </c>
      <c r="K12" s="3"/>
      <c r="L12" s="3">
        <f t="shared" si="0"/>
        <v>5</v>
      </c>
      <c r="M12" s="3">
        <f t="shared" si="1"/>
        <v>8.01</v>
      </c>
      <c r="N12" s="4" t="s">
        <v>71</v>
      </c>
      <c r="O12" s="3"/>
      <c r="Q12" s="17"/>
    </row>
    <row r="13" spans="1:17" ht="12.75">
      <c r="A13" s="1" t="s">
        <v>25</v>
      </c>
      <c r="B13" s="1" t="s">
        <v>26</v>
      </c>
      <c r="C13" s="1" t="s">
        <v>10</v>
      </c>
      <c r="D13" s="1" t="s">
        <v>27</v>
      </c>
      <c r="E13" s="3">
        <v>7.8</v>
      </c>
      <c r="F13" s="3">
        <v>2</v>
      </c>
      <c r="G13" s="3"/>
      <c r="H13" s="3">
        <v>4</v>
      </c>
      <c r="I13" s="3"/>
      <c r="J13" s="3">
        <v>8.5</v>
      </c>
      <c r="K13" s="3"/>
      <c r="L13" s="3">
        <f t="shared" si="0"/>
        <v>4.5</v>
      </c>
      <c r="M13" s="3">
        <f t="shared" si="1"/>
        <v>6.81</v>
      </c>
      <c r="N13" s="4" t="s">
        <v>71</v>
      </c>
      <c r="O13" s="3"/>
      <c r="Q13" s="17"/>
    </row>
    <row r="14" spans="1:17" ht="12.75">
      <c r="A14" s="1" t="s">
        <v>28</v>
      </c>
      <c r="B14" s="1" t="s">
        <v>9</v>
      </c>
      <c r="C14" s="1" t="s">
        <v>10</v>
      </c>
      <c r="D14" s="1" t="s">
        <v>29</v>
      </c>
      <c r="E14" s="3">
        <v>5.1</v>
      </c>
      <c r="F14" s="3">
        <v>2</v>
      </c>
      <c r="G14" s="3"/>
      <c r="H14" s="3">
        <v>4</v>
      </c>
      <c r="I14" s="3"/>
      <c r="J14" s="3">
        <v>7</v>
      </c>
      <c r="K14" s="3"/>
      <c r="L14" s="3">
        <f t="shared" si="0"/>
        <v>4.2</v>
      </c>
      <c r="M14" s="3">
        <f t="shared" si="1"/>
        <v>4.829999999999999</v>
      </c>
      <c r="N14" s="4" t="s">
        <v>72</v>
      </c>
      <c r="O14" s="3">
        <v>6.1</v>
      </c>
      <c r="Q14" s="3">
        <f>(O14+M14)/2</f>
        <v>5.465</v>
      </c>
    </row>
    <row r="15" spans="1:17" ht="12.75">
      <c r="A15" s="1" t="s">
        <v>30</v>
      </c>
      <c r="B15" s="1" t="s">
        <v>9</v>
      </c>
      <c r="C15" s="1" t="s">
        <v>10</v>
      </c>
      <c r="D15" s="1" t="s">
        <v>31</v>
      </c>
      <c r="E15" s="3">
        <v>7</v>
      </c>
      <c r="F15" s="3">
        <v>4</v>
      </c>
      <c r="G15" s="3"/>
      <c r="H15" s="3">
        <v>4.5</v>
      </c>
      <c r="I15" s="12" t="s">
        <v>68</v>
      </c>
      <c r="J15" s="3">
        <v>8.5</v>
      </c>
      <c r="K15" s="3"/>
      <c r="L15" s="3">
        <f t="shared" si="0"/>
        <v>5.2</v>
      </c>
      <c r="M15" s="3">
        <f t="shared" si="1"/>
        <v>6.459999999999999</v>
      </c>
      <c r="N15" s="4" t="s">
        <v>71</v>
      </c>
      <c r="O15" s="3"/>
      <c r="Q15" s="17"/>
    </row>
    <row r="16" spans="1:17" ht="12.75">
      <c r="A16" s="1" t="s">
        <v>32</v>
      </c>
      <c r="B16" s="1" t="s">
        <v>33</v>
      </c>
      <c r="C16" s="1" t="s">
        <v>10</v>
      </c>
      <c r="D16" s="1" t="s">
        <v>34</v>
      </c>
      <c r="E16" s="3">
        <v>4.9</v>
      </c>
      <c r="F16" s="3">
        <v>0</v>
      </c>
      <c r="G16" s="12" t="s">
        <v>64</v>
      </c>
      <c r="H16" s="3">
        <v>4</v>
      </c>
      <c r="I16" s="3"/>
      <c r="J16" s="3">
        <v>4.5</v>
      </c>
      <c r="K16" s="3"/>
      <c r="L16" s="3">
        <f t="shared" si="0"/>
        <v>3.3</v>
      </c>
      <c r="M16" s="3">
        <f t="shared" si="1"/>
        <v>4.42</v>
      </c>
      <c r="N16" s="4" t="s">
        <v>72</v>
      </c>
      <c r="O16" s="3">
        <v>6.3</v>
      </c>
      <c r="Q16" s="3">
        <f>(O16+M16)/2</f>
        <v>5.359999999999999</v>
      </c>
    </row>
    <row r="17" spans="1:17" ht="12.75">
      <c r="A17" s="1" t="s">
        <v>35</v>
      </c>
      <c r="B17" s="1" t="s">
        <v>9</v>
      </c>
      <c r="C17" s="1" t="s">
        <v>10</v>
      </c>
      <c r="D17" s="1" t="s">
        <v>36</v>
      </c>
      <c r="E17" s="3">
        <v>5.9</v>
      </c>
      <c r="F17" s="3">
        <v>2.5</v>
      </c>
      <c r="G17" s="3"/>
      <c r="H17" s="3">
        <v>3.5</v>
      </c>
      <c r="I17" s="3"/>
      <c r="J17" s="3">
        <v>5</v>
      </c>
      <c r="K17" s="3"/>
      <c r="L17" s="3">
        <f t="shared" si="0"/>
        <v>3.6</v>
      </c>
      <c r="M17" s="3">
        <f t="shared" si="1"/>
        <v>5.21</v>
      </c>
      <c r="N17" s="4" t="s">
        <v>71</v>
      </c>
      <c r="O17" s="3"/>
      <c r="Q17" s="17"/>
    </row>
    <row r="18" spans="1:17" ht="12.75">
      <c r="A18" s="1" t="s">
        <v>37</v>
      </c>
      <c r="B18" s="1" t="s">
        <v>38</v>
      </c>
      <c r="C18" s="1" t="s">
        <v>39</v>
      </c>
      <c r="D18" s="1" t="s">
        <v>40</v>
      </c>
      <c r="E18" s="3">
        <v>4.2</v>
      </c>
      <c r="F18" s="3">
        <v>0.5</v>
      </c>
      <c r="G18" s="3"/>
      <c r="H18" s="3">
        <v>3.5</v>
      </c>
      <c r="I18" s="12"/>
      <c r="J18" s="3">
        <v>7</v>
      </c>
      <c r="K18" s="3"/>
      <c r="L18" s="3">
        <f t="shared" si="0"/>
        <v>3.6000000000000005</v>
      </c>
      <c r="M18" s="3">
        <f t="shared" si="1"/>
        <v>4.02</v>
      </c>
      <c r="N18" s="4" t="s">
        <v>72</v>
      </c>
      <c r="O18" s="3">
        <v>6.5</v>
      </c>
      <c r="Q18" s="3">
        <f>(O18+M18)/2</f>
        <v>5.26</v>
      </c>
    </row>
    <row r="19" spans="1:17" ht="12.75">
      <c r="A19" s="1" t="s">
        <v>41</v>
      </c>
      <c r="B19" s="1" t="s">
        <v>42</v>
      </c>
      <c r="C19" s="1" t="s">
        <v>10</v>
      </c>
      <c r="D19" s="1" t="s">
        <v>43</v>
      </c>
      <c r="E19" s="3">
        <v>6.8</v>
      </c>
      <c r="F19" s="3">
        <v>4</v>
      </c>
      <c r="G19" s="3"/>
      <c r="H19" s="3">
        <v>7</v>
      </c>
      <c r="I19" s="12"/>
      <c r="J19" s="3">
        <v>8.5</v>
      </c>
      <c r="K19" s="3"/>
      <c r="L19" s="3">
        <f t="shared" si="0"/>
        <v>6.7</v>
      </c>
      <c r="M19" s="3">
        <f t="shared" si="1"/>
        <v>6.77</v>
      </c>
      <c r="N19" s="4" t="s">
        <v>71</v>
      </c>
      <c r="O19" s="3"/>
      <c r="Q19" s="17"/>
    </row>
    <row r="20" spans="1:17" ht="63.75">
      <c r="A20" s="1" t="s">
        <v>44</v>
      </c>
      <c r="B20" s="14" t="s">
        <v>17</v>
      </c>
      <c r="C20" s="14" t="s">
        <v>45</v>
      </c>
      <c r="D20" s="14" t="s">
        <v>46</v>
      </c>
      <c r="E20" s="15">
        <v>0</v>
      </c>
      <c r="F20" s="15">
        <v>3</v>
      </c>
      <c r="G20" s="15"/>
      <c r="H20" s="15">
        <v>7</v>
      </c>
      <c r="I20" s="15"/>
      <c r="J20" s="15">
        <v>6</v>
      </c>
      <c r="K20" s="15"/>
      <c r="L20" s="15">
        <f t="shared" si="0"/>
        <v>6.000000000000001</v>
      </c>
      <c r="M20" s="15">
        <f t="shared" si="1"/>
        <v>1.8000000000000003</v>
      </c>
      <c r="N20" s="13" t="s">
        <v>74</v>
      </c>
      <c r="O20" s="18">
        <v>0</v>
      </c>
      <c r="P20" s="16" t="s">
        <v>75</v>
      </c>
      <c r="Q20" s="18">
        <v>1.8</v>
      </c>
    </row>
    <row r="21" spans="1:17" ht="12.75">
      <c r="A21" s="1" t="s">
        <v>47</v>
      </c>
      <c r="B21" s="1" t="s">
        <v>9</v>
      </c>
      <c r="C21" s="1" t="s">
        <v>10</v>
      </c>
      <c r="D21" s="1" t="s">
        <v>48</v>
      </c>
      <c r="E21" s="3">
        <v>7.4</v>
      </c>
      <c r="F21" s="3">
        <v>0</v>
      </c>
      <c r="G21" s="12" t="s">
        <v>64</v>
      </c>
      <c r="H21" s="3">
        <v>2</v>
      </c>
      <c r="I21" s="3"/>
      <c r="J21" s="3">
        <v>8</v>
      </c>
      <c r="K21" s="3"/>
      <c r="L21" s="3">
        <f t="shared" si="0"/>
        <v>2.8</v>
      </c>
      <c r="M21" s="3">
        <f t="shared" si="1"/>
        <v>6.02</v>
      </c>
      <c r="N21" s="4" t="s">
        <v>71</v>
      </c>
      <c r="O21" s="3"/>
      <c r="Q21" s="17"/>
    </row>
    <row r="22" spans="1:17" ht="12.75">
      <c r="A22" s="1" t="s">
        <v>49</v>
      </c>
      <c r="B22" s="1" t="s">
        <v>9</v>
      </c>
      <c r="C22" s="1" t="s">
        <v>10</v>
      </c>
      <c r="D22" s="1" t="s">
        <v>50</v>
      </c>
      <c r="E22" s="3">
        <v>4.6</v>
      </c>
      <c r="F22" s="3">
        <v>3.5</v>
      </c>
      <c r="G22" s="3"/>
      <c r="H22" s="3">
        <v>2</v>
      </c>
      <c r="I22" s="3"/>
      <c r="J22" s="3">
        <v>8.2</v>
      </c>
      <c r="K22" s="3"/>
      <c r="L22" s="3">
        <f t="shared" si="0"/>
        <v>3.54</v>
      </c>
      <c r="M22" s="3">
        <f t="shared" si="1"/>
        <v>4.282</v>
      </c>
      <c r="N22" s="4" t="s">
        <v>72</v>
      </c>
      <c r="O22" s="3">
        <v>5.7</v>
      </c>
      <c r="Q22" s="3">
        <f>(O22+M22)/2</f>
        <v>4.991</v>
      </c>
    </row>
    <row r="23" spans="1:17" ht="12.75">
      <c r="A23" s="1" t="s">
        <v>51</v>
      </c>
      <c r="B23" s="1" t="s">
        <v>9</v>
      </c>
      <c r="C23" s="1" t="s">
        <v>10</v>
      </c>
      <c r="D23" s="1" t="s">
        <v>52</v>
      </c>
      <c r="E23" s="3">
        <v>7.1</v>
      </c>
      <c r="F23" s="3">
        <v>3.8</v>
      </c>
      <c r="G23" s="3"/>
      <c r="H23" s="3">
        <v>3.8</v>
      </c>
      <c r="I23" s="3"/>
      <c r="J23" s="3">
        <v>5</v>
      </c>
      <c r="K23" s="3"/>
      <c r="L23" s="3">
        <f t="shared" si="0"/>
        <v>4.04</v>
      </c>
      <c r="M23" s="3">
        <f t="shared" si="1"/>
        <v>6.1819999999999995</v>
      </c>
      <c r="N23" s="4" t="s">
        <v>71</v>
      </c>
      <c r="O23" s="3"/>
      <c r="Q23" s="17"/>
    </row>
    <row r="24" spans="1:17" ht="12.75">
      <c r="A24" s="1" t="s">
        <v>53</v>
      </c>
      <c r="B24" s="1" t="s">
        <v>9</v>
      </c>
      <c r="C24" s="1" t="s">
        <v>10</v>
      </c>
      <c r="D24" s="1" t="s">
        <v>54</v>
      </c>
      <c r="E24" s="3">
        <v>6.1</v>
      </c>
      <c r="F24" s="3">
        <v>3</v>
      </c>
      <c r="G24" s="3"/>
      <c r="H24" s="3">
        <v>4</v>
      </c>
      <c r="I24" s="3"/>
      <c r="J24" s="3">
        <v>8.5</v>
      </c>
      <c r="K24" s="3"/>
      <c r="L24" s="3">
        <f t="shared" si="0"/>
        <v>4.7</v>
      </c>
      <c r="M24" s="3">
        <f t="shared" si="1"/>
        <v>5.68</v>
      </c>
      <c r="N24" s="4" t="s">
        <v>71</v>
      </c>
      <c r="O24" s="3"/>
      <c r="Q24" s="17"/>
    </row>
    <row r="25" spans="1:13" ht="12.75">
      <c r="A25" s="9" t="s">
        <v>60</v>
      </c>
      <c r="B25" s="1"/>
      <c r="C25" s="1"/>
      <c r="D25" s="1"/>
      <c r="E25" s="10">
        <f>AVERAGE(E6:E24)</f>
        <v>6.057894736842105</v>
      </c>
      <c r="F25" s="11"/>
      <c r="G25" s="11"/>
      <c r="H25" s="11"/>
      <c r="I25" s="11"/>
      <c r="J25" s="11"/>
      <c r="K25" s="11"/>
      <c r="L25" s="10">
        <f>AVERAGE(L6:L24)</f>
        <v>4.521052631578948</v>
      </c>
      <c r="M25" s="10">
        <f>AVERAGE(M6:M24)</f>
        <v>5.596842105263157</v>
      </c>
    </row>
    <row r="26" spans="6:13" ht="12.75">
      <c r="F26" s="11"/>
      <c r="G26" s="11"/>
      <c r="H26" s="11"/>
      <c r="I26" s="11"/>
      <c r="J26" s="11"/>
      <c r="K26" s="11"/>
      <c r="L26" s="11"/>
      <c r="M26" s="11"/>
    </row>
    <row r="27" spans="1:7" ht="12.75">
      <c r="A27" s="6">
        <v>7964694</v>
      </c>
      <c r="D27" s="5" t="s">
        <v>56</v>
      </c>
      <c r="E27" s="3">
        <v>6.8</v>
      </c>
      <c r="F27" s="4" t="s">
        <v>55</v>
      </c>
      <c r="G27" s="4"/>
    </row>
    <row r="29" ht="12.75">
      <c r="A29" s="4" t="s">
        <v>57</v>
      </c>
    </row>
    <row r="30" ht="12.75">
      <c r="A30" s="4" t="s">
        <v>58</v>
      </c>
    </row>
    <row r="31" ht="12.75">
      <c r="A31" s="4" t="s">
        <v>67</v>
      </c>
    </row>
    <row r="32" ht="12.75">
      <c r="A32" s="4"/>
    </row>
    <row r="33" ht="12.75">
      <c r="A33" s="7" t="s">
        <v>65</v>
      </c>
    </row>
    <row r="35" ht="12.75">
      <c r="A35" s="7" t="s">
        <v>73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cassius ruchert</cp:lastModifiedBy>
  <dcterms:modified xsi:type="dcterms:W3CDTF">2021-08-16T12:10:41Z</dcterms:modified>
  <cp:category/>
  <cp:version/>
  <cp:contentType/>
  <cp:contentStatus/>
</cp:coreProperties>
</file>