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<sst xmlns="http://schemas.openxmlformats.org/spreadsheetml/2006/main" count="443" uniqueCount="384">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</sst>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180" fontId="51" fillId="38" borderId="15" xfId="0" applyNumberFormat="1" applyFont="1" applyFill="1" applyBorder="1" applyAlignment="1">
      <alignment/>
    </xf>
    <xf numFmtId="180" fontId="51" fillId="38" borderId="0" xfId="0" applyNumberFormat="1" applyFont="1" applyFill="1" applyBorder="1" applyAlignment="1">
      <alignment/>
    </xf>
    <xf numFmtId="180" fontId="51" fillId="38" borderId="19" xfId="0" applyNumberFormat="1" applyFont="1" applyFill="1" applyBorder="1" applyAlignment="1">
      <alignment/>
    </xf>
    <xf numFmtId="180" fontId="51" fillId="38" borderId="11" xfId="0" applyNumberFormat="1" applyFont="1" applyFill="1" applyBorder="1" applyAlignment="1">
      <alignment horizontal="right"/>
    </xf>
    <xf numFmtId="0" fontId="51" fillId="38" borderId="0" xfId="0" applyFont="1" applyFill="1" applyBorder="1" applyAlignment="1">
      <alignment/>
    </xf>
    <xf numFmtId="49" fontId="51" fillId="39" borderId="0" xfId="0" applyNumberFormat="1" applyFont="1" applyFill="1" applyAlignment="1">
      <alignment/>
    </xf>
    <xf numFmtId="11" fontId="51" fillId="39" borderId="11" xfId="0" applyNumberFormat="1" applyFont="1" applyFill="1" applyBorder="1" applyAlignment="1">
      <alignment/>
    </xf>
    <xf numFmtId="0" fontId="51" fillId="39" borderId="20" xfId="0" applyFont="1" applyFill="1" applyBorder="1" applyAlignment="1">
      <alignment horizontal="center"/>
    </xf>
    <xf numFmtId="180" fontId="51" fillId="39" borderId="20" xfId="0" applyNumberFormat="1" applyFont="1" applyFill="1" applyBorder="1" applyAlignment="1">
      <alignment/>
    </xf>
    <xf numFmtId="0" fontId="51" fillId="39" borderId="20" xfId="0" applyFont="1" applyFill="1" applyBorder="1" applyAlignment="1">
      <alignment horizontal="right" vertical="center"/>
    </xf>
    <xf numFmtId="180" fontId="51" fillId="39" borderId="11" xfId="0" applyNumberFormat="1" applyFont="1" applyFill="1" applyBorder="1" applyAlignment="1">
      <alignment/>
    </xf>
    <xf numFmtId="0" fontId="51" fillId="39" borderId="10" xfId="0" applyFont="1" applyFill="1" applyBorder="1" applyAlignment="1">
      <alignment/>
    </xf>
    <xf numFmtId="180" fontId="51" fillId="39" borderId="10" xfId="0" applyNumberFormat="1" applyFont="1" applyFill="1" applyBorder="1" applyAlignment="1">
      <alignment/>
    </xf>
    <xf numFmtId="0" fontId="51" fillId="39" borderId="11" xfId="0" applyFont="1" applyFill="1" applyBorder="1" applyAlignment="1">
      <alignment/>
    </xf>
    <xf numFmtId="0" fontId="51" fillId="39" borderId="0" xfId="0" applyFon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5" t="s">
        <v>19</v>
      </c>
      <c r="B1" s="20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6"/>
      <c r="B2" s="206"/>
      <c r="C2" s="207"/>
      <c r="D2" s="208"/>
      <c r="E2" s="208"/>
      <c r="F2" s="208"/>
      <c r="G2" s="208"/>
      <c r="H2" s="208"/>
      <c r="I2" s="208"/>
      <c r="J2" s="208"/>
      <c r="K2" s="209"/>
      <c r="L2" s="210"/>
      <c r="M2" s="211"/>
      <c r="N2" s="211"/>
      <c r="O2" s="211"/>
      <c r="P2" s="211"/>
      <c r="Q2" s="211"/>
      <c r="R2" s="211"/>
      <c r="S2" s="211"/>
      <c r="T2" s="212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204" customFormat="1" ht="12.75" customHeight="1" thickTop="1">
      <c r="A4" s="195"/>
      <c r="B4" s="196" t="s">
        <v>22</v>
      </c>
      <c r="C4" s="197"/>
      <c r="D4" s="197"/>
      <c r="E4" s="197"/>
      <c r="F4" s="197"/>
      <c r="G4" s="197"/>
      <c r="H4" s="197"/>
      <c r="I4" s="198"/>
      <c r="J4" s="199">
        <v>8.5</v>
      </c>
      <c r="K4" s="198"/>
      <c r="L4" s="197"/>
      <c r="M4" s="197"/>
      <c r="N4" s="197"/>
      <c r="O4" s="198"/>
      <c r="P4" s="199">
        <v>0</v>
      </c>
      <c r="Q4" s="200"/>
      <c r="R4" s="200">
        <f>(J4+P4)/2</f>
        <v>4.25</v>
      </c>
      <c r="S4" s="201"/>
      <c r="T4" s="202">
        <f>(R4+S4)/2</f>
        <v>2.125</v>
      </c>
      <c r="U4" s="203"/>
      <c r="V4" s="204">
        <v>8</v>
      </c>
      <c r="W4" s="204">
        <f>(V4*100)/60</f>
        <v>13.333333333333334</v>
      </c>
      <c r="X4" s="204">
        <f>100-W4</f>
        <v>86.66666666666667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6">
        <v>8.5</v>
      </c>
      <c r="Q5" s="15"/>
      <c r="R5" s="22">
        <f aca="true" t="shared" si="0" ref="R5:R68">(J5+P5)/2</f>
        <v>9.25</v>
      </c>
      <c r="S5" s="1"/>
      <c r="T5" s="29">
        <f aca="true" t="shared" si="1" ref="T5:T68">(R5+S5)/2</f>
        <v>4.625</v>
      </c>
      <c r="U5" s="34"/>
      <c r="V5">
        <v>4</v>
      </c>
      <c r="W5" s="23">
        <f aca="true" t="shared" si="2" ref="W5:W68">(V5*100)/60</f>
        <v>6.666666666666667</v>
      </c>
      <c r="X5" s="23">
        <f aca="true" t="shared" si="3" ref="X5:X68">100-W5</f>
        <v>93.33333333333333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5">
        <v>8.5</v>
      </c>
      <c r="Q6" s="15"/>
      <c r="R6" s="22">
        <f t="shared" si="0"/>
        <v>9.25</v>
      </c>
      <c r="S6" s="1"/>
      <c r="T6" s="29">
        <f t="shared" si="1"/>
        <v>4.625</v>
      </c>
      <c r="U6" s="34"/>
      <c r="V6">
        <v>2</v>
      </c>
      <c r="W6" s="23">
        <f t="shared" si="2"/>
        <v>3.3333333333333335</v>
      </c>
      <c r="X6" s="23">
        <f t="shared" si="3"/>
        <v>96.66666666666667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5">
        <v>5.8</v>
      </c>
      <c r="Q7" s="15"/>
      <c r="R7" s="22">
        <f t="shared" si="0"/>
        <v>6.9</v>
      </c>
      <c r="S7" s="1"/>
      <c r="T7" s="29">
        <f t="shared" si="1"/>
        <v>3.45</v>
      </c>
      <c r="U7" s="34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10</v>
      </c>
      <c r="K8" s="15"/>
      <c r="L8" s="24"/>
      <c r="M8" s="24"/>
      <c r="N8" s="24"/>
      <c r="O8" s="14"/>
      <c r="P8" s="25">
        <v>10</v>
      </c>
      <c r="Q8" s="15"/>
      <c r="R8" s="22">
        <f t="shared" si="0"/>
        <v>10</v>
      </c>
      <c r="S8" s="1"/>
      <c r="T8" s="29">
        <f t="shared" si="1"/>
        <v>5</v>
      </c>
      <c r="U8" s="34"/>
      <c r="V8">
        <v>0</v>
      </c>
      <c r="W8" s="23">
        <f t="shared" si="2"/>
        <v>0</v>
      </c>
      <c r="X8" s="23">
        <f t="shared" si="3"/>
        <v>100</v>
      </c>
    </row>
    <row r="9" spans="1:24" s="99" customFormat="1" ht="12.75">
      <c r="A9" s="104"/>
      <c r="B9" s="105" t="s">
        <v>27</v>
      </c>
      <c r="C9" s="106"/>
      <c r="D9" s="106"/>
      <c r="E9" s="106"/>
      <c r="F9" s="106"/>
      <c r="G9" s="106"/>
      <c r="H9" s="106"/>
      <c r="I9" s="101"/>
      <c r="J9" s="33">
        <v>8</v>
      </c>
      <c r="K9" s="101"/>
      <c r="L9" s="24"/>
      <c r="M9" s="24"/>
      <c r="N9" s="24"/>
      <c r="O9" s="101"/>
      <c r="P9" s="179">
        <v>8.6</v>
      </c>
      <c r="Q9" s="101"/>
      <c r="R9" s="101">
        <f t="shared" si="0"/>
        <v>8.3</v>
      </c>
      <c r="S9" s="178"/>
      <c r="T9" s="102">
        <f t="shared" si="1"/>
        <v>4.15</v>
      </c>
      <c r="U9" s="107"/>
      <c r="V9" s="99">
        <v>10</v>
      </c>
      <c r="W9" s="99">
        <f t="shared" si="2"/>
        <v>16.666666666666668</v>
      </c>
      <c r="X9" s="99">
        <f t="shared" si="3"/>
        <v>83.33333333333333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5">
        <v>7.7</v>
      </c>
      <c r="Q10" s="15"/>
      <c r="R10" s="22">
        <f t="shared" si="0"/>
        <v>8.85</v>
      </c>
      <c r="S10" s="1"/>
      <c r="T10" s="29">
        <f t="shared" si="1"/>
        <v>4.425</v>
      </c>
      <c r="U10" s="34"/>
      <c r="V10">
        <v>8</v>
      </c>
      <c r="W10" s="23">
        <f t="shared" si="2"/>
        <v>13.333333333333334</v>
      </c>
      <c r="X10" s="23">
        <f t="shared" si="3"/>
        <v>86.66666666666667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5">
        <v>9.2</v>
      </c>
      <c r="Q11" s="15"/>
      <c r="R11" s="22">
        <f t="shared" si="0"/>
        <v>8.6</v>
      </c>
      <c r="S11" s="1"/>
      <c r="T11" s="29">
        <f t="shared" si="1"/>
        <v>4.3</v>
      </c>
      <c r="U11" s="34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6">
        <v>7.7</v>
      </c>
      <c r="Q12" s="15"/>
      <c r="R12" s="22">
        <f t="shared" si="0"/>
        <v>8.85</v>
      </c>
      <c r="S12" s="1"/>
      <c r="T12" s="29">
        <f t="shared" si="1"/>
        <v>4.425</v>
      </c>
      <c r="U12" s="34"/>
      <c r="V12">
        <v>4</v>
      </c>
      <c r="W12" s="23">
        <f t="shared" si="2"/>
        <v>6.666666666666667</v>
      </c>
      <c r="X12" s="23">
        <f t="shared" si="3"/>
        <v>93.33333333333333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6">
        <v>7.4</v>
      </c>
      <c r="Q13" s="15"/>
      <c r="R13" s="22">
        <f t="shared" si="0"/>
        <v>8.7</v>
      </c>
      <c r="S13" s="1"/>
      <c r="T13" s="29">
        <f t="shared" si="1"/>
        <v>4.35</v>
      </c>
      <c r="U13" s="34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5">
        <v>5</v>
      </c>
      <c r="Q14" s="15"/>
      <c r="R14" s="22">
        <f t="shared" si="0"/>
        <v>6.5</v>
      </c>
      <c r="S14" s="1"/>
      <c r="T14" s="29">
        <f t="shared" si="1"/>
        <v>3.25</v>
      </c>
      <c r="U14" s="34"/>
      <c r="V14">
        <v>14</v>
      </c>
      <c r="W14" s="23">
        <f t="shared" si="2"/>
        <v>23.333333333333332</v>
      </c>
      <c r="X14" s="23">
        <f t="shared" si="3"/>
        <v>76.66666666666667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5">
        <v>7.7</v>
      </c>
      <c r="Q15" s="15"/>
      <c r="R15" s="22">
        <f t="shared" si="0"/>
        <v>7.85</v>
      </c>
      <c r="S15" s="1"/>
      <c r="T15" s="29">
        <f t="shared" si="1"/>
        <v>3.925</v>
      </c>
      <c r="U15" s="34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5">
        <v>3</v>
      </c>
      <c r="Q16" s="15"/>
      <c r="R16" s="22">
        <f t="shared" si="0"/>
        <v>6.5</v>
      </c>
      <c r="S16" s="1"/>
      <c r="T16" s="29">
        <f t="shared" si="1"/>
        <v>3.25</v>
      </c>
      <c r="U16" s="34"/>
      <c r="V16">
        <v>10</v>
      </c>
      <c r="W16" s="23">
        <f t="shared" si="2"/>
        <v>16.666666666666668</v>
      </c>
      <c r="X16" s="23">
        <f t="shared" si="3"/>
        <v>83.33333333333333</v>
      </c>
    </row>
    <row r="17" spans="1:24" s="172" customFormat="1" ht="12.75">
      <c r="A17" s="180"/>
      <c r="B17" s="181" t="s">
        <v>35</v>
      </c>
      <c r="C17" s="182"/>
      <c r="D17" s="182"/>
      <c r="E17" s="182"/>
      <c r="F17" s="182"/>
      <c r="G17" s="182"/>
      <c r="H17" s="182"/>
      <c r="I17" s="174"/>
      <c r="J17" s="183">
        <v>8</v>
      </c>
      <c r="K17" s="174"/>
      <c r="L17" s="184"/>
      <c r="M17" s="184"/>
      <c r="N17" s="184"/>
      <c r="O17" s="174"/>
      <c r="P17" s="185">
        <v>6.3</v>
      </c>
      <c r="Q17" s="174"/>
      <c r="R17" s="174">
        <f t="shared" si="0"/>
        <v>7.15</v>
      </c>
      <c r="S17" s="186"/>
      <c r="T17" s="175">
        <f t="shared" si="1"/>
        <v>3.575</v>
      </c>
      <c r="U17" s="187"/>
      <c r="V17" s="172">
        <v>24</v>
      </c>
      <c r="W17" s="172">
        <f t="shared" si="2"/>
        <v>40</v>
      </c>
      <c r="X17" s="172">
        <f t="shared" si="3"/>
        <v>60</v>
      </c>
    </row>
    <row r="18" spans="1:24" s="172" customFormat="1" ht="12.75">
      <c r="A18" s="180"/>
      <c r="B18" s="181" t="s">
        <v>36</v>
      </c>
      <c r="C18" s="182"/>
      <c r="D18" s="182"/>
      <c r="E18" s="182"/>
      <c r="F18" s="182"/>
      <c r="G18" s="182"/>
      <c r="H18" s="182"/>
      <c r="I18" s="174"/>
      <c r="J18" s="183">
        <v>0</v>
      </c>
      <c r="K18" s="174"/>
      <c r="L18" s="184"/>
      <c r="M18" s="184"/>
      <c r="N18" s="184"/>
      <c r="O18" s="174"/>
      <c r="P18" s="185">
        <v>0</v>
      </c>
      <c r="Q18" s="174"/>
      <c r="R18" s="174">
        <f t="shared" si="0"/>
        <v>0</v>
      </c>
      <c r="S18" s="186"/>
      <c r="T18" s="175">
        <f t="shared" si="1"/>
        <v>0</v>
      </c>
      <c r="U18" s="187"/>
      <c r="V18" s="172">
        <v>54</v>
      </c>
      <c r="W18" s="172">
        <f t="shared" si="2"/>
        <v>90</v>
      </c>
      <c r="X18" s="172">
        <f t="shared" si="3"/>
        <v>10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5">
        <v>7.7</v>
      </c>
      <c r="Q19" s="15"/>
      <c r="R19" s="22">
        <f t="shared" si="0"/>
        <v>7.85</v>
      </c>
      <c r="S19" s="1"/>
      <c r="T19" s="29">
        <f t="shared" si="1"/>
        <v>3.925</v>
      </c>
      <c r="U19" s="34"/>
      <c r="V19">
        <v>6</v>
      </c>
      <c r="W19" s="23">
        <f t="shared" si="2"/>
        <v>10</v>
      </c>
      <c r="X19" s="23">
        <f t="shared" si="3"/>
        <v>90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5">
        <v>9.2</v>
      </c>
      <c r="Q20" s="15"/>
      <c r="R20" s="22">
        <f t="shared" si="0"/>
        <v>9.6</v>
      </c>
      <c r="S20" s="1"/>
      <c r="T20" s="29">
        <f t="shared" si="1"/>
        <v>4.8</v>
      </c>
      <c r="U20" s="34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5">
        <v>3.5</v>
      </c>
      <c r="Q21" s="15"/>
      <c r="R21" s="22">
        <f t="shared" si="0"/>
        <v>6.75</v>
      </c>
      <c r="S21" s="1"/>
      <c r="T21" s="29">
        <f t="shared" si="1"/>
        <v>3.375</v>
      </c>
      <c r="U21" s="34"/>
      <c r="V21">
        <v>12</v>
      </c>
      <c r="W21" s="23">
        <f t="shared" si="2"/>
        <v>20</v>
      </c>
      <c r="X21" s="23">
        <f t="shared" si="3"/>
        <v>80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5">
        <v>9.2</v>
      </c>
      <c r="Q22" s="15"/>
      <c r="R22" s="22">
        <f t="shared" si="0"/>
        <v>9.6</v>
      </c>
      <c r="S22" s="1"/>
      <c r="T22" s="29">
        <f t="shared" si="1"/>
        <v>4.8</v>
      </c>
      <c r="U22" s="34"/>
      <c r="V22">
        <v>2</v>
      </c>
      <c r="W22" s="23">
        <f t="shared" si="2"/>
        <v>3.3333333333333335</v>
      </c>
      <c r="X22" s="23">
        <f t="shared" si="3"/>
        <v>96.66666666666667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5">
        <v>7.1</v>
      </c>
      <c r="Q23" s="15"/>
      <c r="R23" s="22">
        <f t="shared" si="0"/>
        <v>7.55</v>
      </c>
      <c r="S23" s="1"/>
      <c r="T23" s="29">
        <f t="shared" si="1"/>
        <v>3.775</v>
      </c>
      <c r="U23" s="34"/>
      <c r="V23">
        <v>8</v>
      </c>
      <c r="W23" s="23">
        <f t="shared" si="2"/>
        <v>13.333333333333334</v>
      </c>
      <c r="X23" s="23">
        <f t="shared" si="3"/>
        <v>86.66666666666667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5">
        <v>3.7</v>
      </c>
      <c r="Q24" s="15"/>
      <c r="R24" s="22">
        <f t="shared" si="0"/>
        <v>6.85</v>
      </c>
      <c r="S24" s="1"/>
      <c r="T24" s="29">
        <f t="shared" si="1"/>
        <v>3.425</v>
      </c>
      <c r="U24" s="34"/>
      <c r="V24">
        <v>8</v>
      </c>
      <c r="W24" s="23">
        <f>(V24*100)/60</f>
        <v>13.333333333333334</v>
      </c>
      <c r="X24" s="23">
        <f>100-W24</f>
        <v>86.66666666666667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5">
        <v>3</v>
      </c>
      <c r="Q25" s="15"/>
      <c r="R25" s="22">
        <f t="shared" si="0"/>
        <v>5.5</v>
      </c>
      <c r="S25" s="1"/>
      <c r="T25" s="29">
        <f t="shared" si="1"/>
        <v>2.75</v>
      </c>
      <c r="U25" s="34"/>
      <c r="V25">
        <v>6</v>
      </c>
      <c r="W25" s="23">
        <f t="shared" si="2"/>
        <v>10</v>
      </c>
      <c r="X25" s="23">
        <f t="shared" si="3"/>
        <v>90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5">
        <v>8.2</v>
      </c>
      <c r="Q26" s="15"/>
      <c r="R26" s="22">
        <f t="shared" si="0"/>
        <v>9.1</v>
      </c>
      <c r="S26" s="1"/>
      <c r="T26" s="29">
        <f t="shared" si="1"/>
        <v>4.55</v>
      </c>
      <c r="U26" s="34"/>
      <c r="V26">
        <v>8</v>
      </c>
      <c r="W26" s="23">
        <f t="shared" si="2"/>
        <v>13.333333333333334</v>
      </c>
      <c r="X26" s="23">
        <f t="shared" si="3"/>
        <v>86.66666666666667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5">
        <v>7.7</v>
      </c>
      <c r="Q27" s="15"/>
      <c r="R27" s="22">
        <f t="shared" si="0"/>
        <v>7.85</v>
      </c>
      <c r="S27" s="1"/>
      <c r="T27" s="29">
        <f t="shared" si="1"/>
        <v>3.925</v>
      </c>
      <c r="U27" s="34"/>
      <c r="V27">
        <v>2</v>
      </c>
      <c r="W27" s="23">
        <f t="shared" si="2"/>
        <v>3.3333333333333335</v>
      </c>
      <c r="X27" s="23">
        <f t="shared" si="3"/>
        <v>96.66666666666667</v>
      </c>
    </row>
    <row r="28" spans="1:24" s="41" customFormat="1" ht="12.75">
      <c r="A28" s="133"/>
      <c r="B28" s="105" t="s">
        <v>46</v>
      </c>
      <c r="C28" s="40"/>
      <c r="D28" s="40"/>
      <c r="E28" s="40"/>
      <c r="F28" s="40"/>
      <c r="G28" s="40"/>
      <c r="H28" s="40"/>
      <c r="I28" s="39"/>
      <c r="J28" s="32">
        <v>8.5</v>
      </c>
      <c r="K28" s="39"/>
      <c r="L28" s="24"/>
      <c r="M28" s="24"/>
      <c r="N28" s="24"/>
      <c r="O28" s="39"/>
      <c r="P28" s="177">
        <v>7.3</v>
      </c>
      <c r="Q28" s="39"/>
      <c r="R28" s="101">
        <f t="shared" si="0"/>
        <v>7.9</v>
      </c>
      <c r="S28" s="134"/>
      <c r="T28" s="102">
        <f t="shared" si="1"/>
        <v>3.95</v>
      </c>
      <c r="U28" s="34"/>
      <c r="V28" s="41">
        <v>2</v>
      </c>
      <c r="W28" s="99">
        <f t="shared" si="2"/>
        <v>3.3333333333333335</v>
      </c>
      <c r="X28" s="99">
        <f t="shared" si="3"/>
        <v>96.66666666666667</v>
      </c>
    </row>
    <row r="29" spans="1:24" s="172" customFormat="1" ht="12.75">
      <c r="A29" s="180"/>
      <c r="B29" s="181" t="s">
        <v>47</v>
      </c>
      <c r="C29" s="182"/>
      <c r="D29" s="182"/>
      <c r="E29" s="182"/>
      <c r="F29" s="182"/>
      <c r="G29" s="182"/>
      <c r="H29" s="182"/>
      <c r="I29" s="174"/>
      <c r="J29" s="183">
        <v>8</v>
      </c>
      <c r="K29" s="174"/>
      <c r="L29" s="184"/>
      <c r="M29" s="184"/>
      <c r="N29" s="184"/>
      <c r="O29" s="174"/>
      <c r="P29" s="193">
        <v>5.2</v>
      </c>
      <c r="Q29" s="174"/>
      <c r="R29" s="174">
        <f t="shared" si="0"/>
        <v>6.6</v>
      </c>
      <c r="S29" s="186"/>
      <c r="T29" s="175">
        <f t="shared" si="1"/>
        <v>3.3</v>
      </c>
      <c r="U29" s="187"/>
      <c r="V29" s="172">
        <v>20</v>
      </c>
      <c r="W29" s="172">
        <f t="shared" si="2"/>
        <v>33.333333333333336</v>
      </c>
      <c r="X29" s="172">
        <f t="shared" si="3"/>
        <v>66.66666666666666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5">
        <v>5.1</v>
      </c>
      <c r="Q30" s="15"/>
      <c r="R30" s="22">
        <f t="shared" si="0"/>
        <v>6.55</v>
      </c>
      <c r="S30" s="1"/>
      <c r="T30" s="29">
        <f t="shared" si="1"/>
        <v>3.275</v>
      </c>
      <c r="U30" s="34"/>
      <c r="V30">
        <v>8</v>
      </c>
      <c r="W30" s="23">
        <f t="shared" si="2"/>
        <v>13.333333333333334</v>
      </c>
      <c r="X30" s="23">
        <f t="shared" si="3"/>
        <v>86.66666666666667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5">
        <v>7.2</v>
      </c>
      <c r="Q31" s="15"/>
      <c r="R31" s="22">
        <f t="shared" si="0"/>
        <v>6.6</v>
      </c>
      <c r="S31" s="1"/>
      <c r="T31" s="29">
        <f>(R31+S31)/2</f>
        <v>3.3</v>
      </c>
      <c r="U31" s="34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5">
        <v>4.1</v>
      </c>
      <c r="Q32" s="15"/>
      <c r="R32" s="22">
        <f>(J32+P32)/2</f>
        <v>6.3</v>
      </c>
      <c r="S32" s="1"/>
      <c r="T32" s="29">
        <f t="shared" si="1"/>
        <v>3.15</v>
      </c>
      <c r="U32" s="34"/>
      <c r="V32">
        <v>16</v>
      </c>
      <c r="W32" s="23">
        <f t="shared" si="2"/>
        <v>26.666666666666668</v>
      </c>
      <c r="X32" s="23">
        <f t="shared" si="3"/>
        <v>73.33333333333333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6">
        <v>4.4</v>
      </c>
      <c r="Q33" s="15"/>
      <c r="R33" s="22">
        <f t="shared" si="0"/>
        <v>7.2</v>
      </c>
      <c r="S33" s="1"/>
      <c r="T33" s="29">
        <f t="shared" si="1"/>
        <v>3.6</v>
      </c>
      <c r="U33" s="34"/>
      <c r="V33">
        <v>12</v>
      </c>
      <c r="W33" s="23">
        <f t="shared" si="2"/>
        <v>20</v>
      </c>
      <c r="X33" s="23">
        <f t="shared" si="3"/>
        <v>80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6">
        <v>6.5</v>
      </c>
      <c r="Q34" s="15"/>
      <c r="R34" s="22">
        <f t="shared" si="0"/>
        <v>7.5</v>
      </c>
      <c r="S34" s="1"/>
      <c r="T34" s="29">
        <f t="shared" si="1"/>
        <v>3.75</v>
      </c>
      <c r="U34" s="34"/>
      <c r="V34">
        <v>18</v>
      </c>
      <c r="W34" s="23">
        <f t="shared" si="2"/>
        <v>30</v>
      </c>
      <c r="X34" s="23">
        <f t="shared" si="3"/>
        <v>70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5">
        <v>5</v>
      </c>
      <c r="Q35" s="15"/>
      <c r="R35" s="22">
        <f t="shared" si="0"/>
        <v>7.5</v>
      </c>
      <c r="S35" s="1"/>
      <c r="T35" s="29">
        <f t="shared" si="1"/>
        <v>3.75</v>
      </c>
      <c r="U35" s="34"/>
      <c r="V35">
        <v>18</v>
      </c>
      <c r="W35" s="23">
        <f t="shared" si="2"/>
        <v>30</v>
      </c>
      <c r="X35" s="23">
        <f t="shared" si="3"/>
        <v>70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5">
        <v>10</v>
      </c>
      <c r="Q36" s="15"/>
      <c r="R36" s="22">
        <f t="shared" si="0"/>
        <v>10</v>
      </c>
      <c r="S36" s="1"/>
      <c r="T36" s="29">
        <f t="shared" si="1"/>
        <v>5</v>
      </c>
      <c r="U36" s="34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5">
        <v>8.7</v>
      </c>
      <c r="Q37" s="15"/>
      <c r="R37" s="22">
        <f t="shared" si="0"/>
        <v>9.35</v>
      </c>
      <c r="S37" s="1"/>
      <c r="T37" s="29">
        <f t="shared" si="1"/>
        <v>4.675</v>
      </c>
      <c r="U37" s="34"/>
      <c r="V37">
        <v>4</v>
      </c>
      <c r="W37" s="23">
        <f>(V37*100)/60</f>
        <v>6.666666666666667</v>
      </c>
      <c r="X37" s="23">
        <f t="shared" si="3"/>
        <v>93.33333333333333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5">
        <v>8.7</v>
      </c>
      <c r="Q38" s="15"/>
      <c r="R38" s="22">
        <f t="shared" si="0"/>
        <v>8.35</v>
      </c>
      <c r="S38" s="1"/>
      <c r="T38" s="29">
        <f t="shared" si="1"/>
        <v>4.175</v>
      </c>
      <c r="U38" s="34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5">
        <v>6.7</v>
      </c>
      <c r="Q39" s="15"/>
      <c r="R39" s="22">
        <f t="shared" si="0"/>
        <v>7.35</v>
      </c>
      <c r="S39" s="1"/>
      <c r="T39" s="29">
        <f t="shared" si="1"/>
        <v>3.675</v>
      </c>
      <c r="U39" s="34"/>
      <c r="V39">
        <v>12</v>
      </c>
      <c r="W39" s="23">
        <f t="shared" si="2"/>
        <v>20</v>
      </c>
      <c r="X39" s="23">
        <f t="shared" si="3"/>
        <v>80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5">
        <v>6.4</v>
      </c>
      <c r="Q40" s="15"/>
      <c r="R40" s="22">
        <f t="shared" si="0"/>
        <v>7.2</v>
      </c>
      <c r="S40" s="1"/>
      <c r="T40" s="29">
        <f t="shared" si="1"/>
        <v>3.6</v>
      </c>
      <c r="U40" s="34"/>
      <c r="V40">
        <v>8</v>
      </c>
      <c r="W40" s="23">
        <f t="shared" si="2"/>
        <v>13.333333333333334</v>
      </c>
      <c r="X40" s="23">
        <f t="shared" si="3"/>
        <v>86.66666666666667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5">
        <v>7.7</v>
      </c>
      <c r="Q41" s="15"/>
      <c r="R41" s="22">
        <f t="shared" si="0"/>
        <v>8.35</v>
      </c>
      <c r="S41" s="1"/>
      <c r="T41" s="29">
        <f t="shared" si="1"/>
        <v>4.175</v>
      </c>
      <c r="U41" s="34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5">
        <v>6.4</v>
      </c>
      <c r="Q42" s="15"/>
      <c r="R42" s="22">
        <f t="shared" si="0"/>
        <v>7.2</v>
      </c>
      <c r="S42" s="1"/>
      <c r="T42" s="29">
        <f t="shared" si="1"/>
        <v>3.6</v>
      </c>
      <c r="U42" s="34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5">
        <v>5.6</v>
      </c>
      <c r="Q43" s="15"/>
      <c r="R43" s="22">
        <f t="shared" si="0"/>
        <v>7.8</v>
      </c>
      <c r="S43" s="1"/>
      <c r="T43" s="29">
        <f t="shared" si="1"/>
        <v>3.9</v>
      </c>
      <c r="U43" s="34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5">
        <v>7.7</v>
      </c>
      <c r="Q44" s="15"/>
      <c r="R44" s="22">
        <f t="shared" si="0"/>
        <v>7.85</v>
      </c>
      <c r="S44" s="1"/>
      <c r="T44" s="29">
        <f t="shared" si="1"/>
        <v>3.925</v>
      </c>
      <c r="U44" s="34"/>
      <c r="V44">
        <v>10</v>
      </c>
      <c r="W44" s="23">
        <f t="shared" si="2"/>
        <v>16.666666666666668</v>
      </c>
      <c r="X44" s="23">
        <f t="shared" si="3"/>
        <v>83.33333333333333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5">
        <v>9.8</v>
      </c>
      <c r="Q45" s="15"/>
      <c r="R45" s="22">
        <f t="shared" si="0"/>
        <v>9.9</v>
      </c>
      <c r="S45" s="1"/>
      <c r="T45" s="29">
        <f t="shared" si="1"/>
        <v>4.95</v>
      </c>
      <c r="U45" s="34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5">
        <v>6.5</v>
      </c>
      <c r="Q46" s="15"/>
      <c r="R46" s="22">
        <f t="shared" si="0"/>
        <v>5.75</v>
      </c>
      <c r="S46" s="1"/>
      <c r="T46" s="29">
        <f t="shared" si="1"/>
        <v>2.875</v>
      </c>
      <c r="U46" s="34"/>
      <c r="V46">
        <v>16</v>
      </c>
      <c r="W46" s="23">
        <f t="shared" si="2"/>
        <v>26.666666666666668</v>
      </c>
      <c r="X46" s="23">
        <f t="shared" si="3"/>
        <v>73.33333333333333</v>
      </c>
    </row>
    <row r="47" spans="1:24" s="99" customFormat="1" ht="12.75">
      <c r="A47" s="104"/>
      <c r="B47" s="105" t="s">
        <v>65</v>
      </c>
      <c r="C47" s="106"/>
      <c r="D47" s="106"/>
      <c r="E47" s="106"/>
      <c r="F47" s="106"/>
      <c r="G47" s="106"/>
      <c r="H47" s="106"/>
      <c r="I47" s="101"/>
      <c r="J47" s="33">
        <v>8</v>
      </c>
      <c r="K47" s="101"/>
      <c r="L47" s="106"/>
      <c r="M47" s="106"/>
      <c r="N47" s="106"/>
      <c r="O47" s="101"/>
      <c r="P47" s="179">
        <v>4.7</v>
      </c>
      <c r="Q47" s="101"/>
      <c r="R47" s="101">
        <f t="shared" si="0"/>
        <v>6.35</v>
      </c>
      <c r="S47" s="178"/>
      <c r="T47" s="102">
        <f t="shared" si="1"/>
        <v>3.175</v>
      </c>
      <c r="U47" s="107"/>
      <c r="V47" s="99">
        <v>12</v>
      </c>
      <c r="W47" s="99">
        <f t="shared" si="2"/>
        <v>20</v>
      </c>
      <c r="X47" s="99">
        <f t="shared" si="3"/>
        <v>80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5">
        <v>4.5</v>
      </c>
      <c r="Q48" s="15"/>
      <c r="R48" s="22">
        <f t="shared" si="0"/>
        <v>7.25</v>
      </c>
      <c r="S48" s="1"/>
      <c r="T48" s="29">
        <f t="shared" si="1"/>
        <v>3.625</v>
      </c>
      <c r="U48" s="34"/>
      <c r="V48">
        <v>6</v>
      </c>
      <c r="W48" s="23">
        <f t="shared" si="2"/>
        <v>10</v>
      </c>
      <c r="X48" s="23">
        <f t="shared" si="3"/>
        <v>90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5"/>
      <c r="Q61" s="15"/>
      <c r="R61" s="22">
        <f t="shared" si="0"/>
        <v>0</v>
      </c>
      <c r="S61" s="1"/>
      <c r="T61" s="29">
        <f t="shared" si="1"/>
        <v>0</v>
      </c>
      <c r="U61" s="34"/>
      <c r="W61" s="23">
        <f t="shared" si="2"/>
        <v>0</v>
      </c>
      <c r="X61" s="23">
        <f t="shared" si="3"/>
        <v>100</v>
      </c>
    </row>
    <row r="62" spans="1:24" ht="12.75" hidden="1">
      <c r="A62" s="47"/>
      <c r="B62" s="48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5"/>
      <c r="Q62" s="15"/>
      <c r="R62" s="22">
        <f t="shared" si="0"/>
        <v>0</v>
      </c>
      <c r="S62" s="1"/>
      <c r="T62" s="29">
        <f t="shared" si="1"/>
        <v>0</v>
      </c>
      <c r="U62" s="34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3"/>
      <c r="D63" s="53"/>
      <c r="E63" s="53"/>
      <c r="F63" s="53"/>
      <c r="G63" s="53"/>
      <c r="H63" s="53"/>
      <c r="I63" s="21"/>
      <c r="J63" s="1"/>
      <c r="K63" s="30"/>
      <c r="L63" s="53"/>
      <c r="M63" s="53"/>
      <c r="N63" s="53"/>
      <c r="O63" s="21"/>
      <c r="P63" s="54"/>
      <c r="Q63" s="30"/>
      <c r="R63" s="22">
        <f t="shared" si="0"/>
        <v>0</v>
      </c>
      <c r="S63" s="1"/>
      <c r="T63" s="29">
        <f t="shared" si="1"/>
        <v>0</v>
      </c>
      <c r="U63" s="49"/>
      <c r="W63" s="23">
        <f t="shared" si="2"/>
        <v>0</v>
      </c>
      <c r="X63" s="23">
        <f t="shared" si="3"/>
        <v>100</v>
      </c>
    </row>
    <row r="64" spans="1:24" s="57" customFormat="1" ht="12.75" hidden="1">
      <c r="A64" s="66"/>
      <c r="B64" s="67"/>
      <c r="C64" s="68"/>
      <c r="D64" s="68"/>
      <c r="E64" s="68"/>
      <c r="F64" s="68"/>
      <c r="G64" s="68"/>
      <c r="H64" s="68"/>
      <c r="I64" s="69"/>
      <c r="J64" s="67"/>
      <c r="K64" s="69"/>
      <c r="L64" s="68"/>
      <c r="M64" s="68"/>
      <c r="N64" s="68"/>
      <c r="O64" s="69"/>
      <c r="P64" s="70"/>
      <c r="Q64" s="69"/>
      <c r="R64" s="22">
        <f t="shared" si="0"/>
        <v>0</v>
      </c>
      <c r="S64" s="67"/>
      <c r="T64" s="29">
        <f t="shared" si="1"/>
        <v>0</v>
      </c>
      <c r="U64" s="58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aca="true" t="shared" si="4" ref="Q65:Q83">(O65*0.2)+(P65*0.8)</f>
        <v>0</v>
      </c>
      <c r="R65" s="22">
        <f t="shared" si="0"/>
        <v>0</v>
      </c>
      <c r="S65" s="63"/>
      <c r="T65" s="29">
        <f t="shared" si="1"/>
        <v>0</v>
      </c>
      <c r="U65" s="60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t="shared" si="0"/>
        <v>0</v>
      </c>
      <c r="S67" s="63"/>
      <c r="T67" s="29">
        <f t="shared" si="1"/>
        <v>0</v>
      </c>
      <c r="U67" s="65"/>
      <c r="W67" s="23">
        <f t="shared" si="2"/>
        <v>0</v>
      </c>
      <c r="X67" s="23">
        <f t="shared" si="3"/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0"/>
        <v>0</v>
      </c>
      <c r="S68" s="63"/>
      <c r="T68" s="29">
        <f t="shared" si="1"/>
        <v>0</v>
      </c>
      <c r="U68" s="64"/>
      <c r="W68" s="23">
        <f t="shared" si="2"/>
        <v>0</v>
      </c>
      <c r="X68" s="23">
        <f t="shared" si="3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aca="true" t="shared" si="5" ref="R69:R132">(J69+P69)/2</f>
        <v>0</v>
      </c>
      <c r="S69" s="63"/>
      <c r="T69" s="29">
        <f aca="true" t="shared" si="6" ref="T69:T132">(R69+S69)/2</f>
        <v>0</v>
      </c>
      <c r="U69" s="64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2"/>
      <c r="B82" s="63"/>
      <c r="C82" s="71"/>
      <c r="D82" s="71"/>
      <c r="E82" s="71"/>
      <c r="F82" s="71"/>
      <c r="G82" s="71"/>
      <c r="H82" s="71"/>
      <c r="I82" s="72"/>
      <c r="J82" s="63"/>
      <c r="K82" s="59"/>
      <c r="L82" s="71"/>
      <c r="M82" s="71"/>
      <c r="N82" s="71"/>
      <c r="O82" s="72"/>
      <c r="P82" s="63"/>
      <c r="Q82" s="59">
        <f t="shared" si="4"/>
        <v>0</v>
      </c>
      <c r="R82" s="22">
        <f t="shared" si="5"/>
        <v>0</v>
      </c>
      <c r="S82" s="63"/>
      <c r="T82" s="29">
        <f t="shared" si="6"/>
        <v>0</v>
      </c>
      <c r="U82" s="64"/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2"/>
      <c r="B83" s="63"/>
      <c r="C83" s="71"/>
      <c r="D83" s="71"/>
      <c r="E83" s="71"/>
      <c r="F83" s="71"/>
      <c r="G83" s="71"/>
      <c r="H83" s="71"/>
      <c r="I83" s="72"/>
      <c r="J83" s="63"/>
      <c r="K83" s="59"/>
      <c r="L83" s="71"/>
      <c r="M83" s="71"/>
      <c r="N83" s="71"/>
      <c r="O83" s="72"/>
      <c r="P83" s="63"/>
      <c r="Q83" s="59">
        <f t="shared" si="4"/>
        <v>0</v>
      </c>
      <c r="R83" s="22">
        <f t="shared" si="5"/>
        <v>0</v>
      </c>
      <c r="S83" s="63"/>
      <c r="T83" s="29">
        <f t="shared" si="6"/>
        <v>0</v>
      </c>
      <c r="U83" s="64"/>
      <c r="W83" s="23">
        <f t="shared" si="7"/>
        <v>0</v>
      </c>
      <c r="X83" s="23">
        <f t="shared" si="8"/>
        <v>100</v>
      </c>
    </row>
    <row r="84" spans="1:24" s="61" customFormat="1" ht="12.75" hidden="1">
      <c r="A84" s="63"/>
      <c r="B84" s="63"/>
      <c r="C84" s="71"/>
      <c r="D84" s="71"/>
      <c r="E84" s="71"/>
      <c r="F84" s="71"/>
      <c r="G84" s="71"/>
      <c r="H84" s="71"/>
      <c r="I84" s="72"/>
      <c r="J84" s="63"/>
      <c r="K84" s="72"/>
      <c r="L84" s="71"/>
      <c r="M84" s="71"/>
      <c r="N84" s="71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63"/>
      <c r="B121" s="63"/>
      <c r="C121" s="71"/>
      <c r="D121" s="71"/>
      <c r="E121" s="71"/>
      <c r="F121" s="71"/>
      <c r="G121" s="71"/>
      <c r="H121" s="71"/>
      <c r="I121" s="63"/>
      <c r="J121" s="63"/>
      <c r="K121" s="63"/>
      <c r="L121" s="63"/>
      <c r="M121" s="63"/>
      <c r="N121" s="63"/>
      <c r="O121" s="63"/>
      <c r="P121" s="63"/>
      <c r="Q121" s="63"/>
      <c r="R121" s="22">
        <f t="shared" si="5"/>
        <v>0</v>
      </c>
      <c r="S121" s="6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1" customFormat="1" ht="12.75" hidden="1">
      <c r="A122" s="63"/>
      <c r="B122" s="63"/>
      <c r="C122" s="71"/>
      <c r="D122" s="71"/>
      <c r="E122" s="71"/>
      <c r="F122" s="71"/>
      <c r="G122" s="71"/>
      <c r="H122" s="71"/>
      <c r="I122" s="63"/>
      <c r="J122" s="63"/>
      <c r="K122" s="63"/>
      <c r="L122" s="63"/>
      <c r="M122" s="63"/>
      <c r="N122" s="63"/>
      <c r="O122" s="63"/>
      <c r="P122" s="63"/>
      <c r="Q122" s="63"/>
      <c r="R122" s="22">
        <f t="shared" si="5"/>
        <v>0</v>
      </c>
      <c r="S122" s="63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:24" s="61" customFormat="1" ht="12.75" hidden="1">
      <c r="A123" s="73"/>
      <c r="B123" s="73"/>
      <c r="C123" s="74"/>
      <c r="D123" s="74"/>
      <c r="E123" s="74"/>
      <c r="F123" s="74"/>
      <c r="G123" s="74"/>
      <c r="H123" s="74"/>
      <c r="I123" s="73"/>
      <c r="J123" s="73"/>
      <c r="K123" s="73"/>
      <c r="L123" s="73"/>
      <c r="M123" s="73"/>
      <c r="N123" s="73"/>
      <c r="O123" s="73"/>
      <c r="P123" s="73"/>
      <c r="Q123" s="73"/>
      <c r="R123" s="22">
        <f t="shared" si="5"/>
        <v>0</v>
      </c>
      <c r="S123" s="73"/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3"/>
      <c r="D124" s="53"/>
      <c r="E124" s="53"/>
      <c r="F124" s="53"/>
      <c r="G124" s="53"/>
      <c r="H124" s="53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P125">
        <v>7.7</v>
      </c>
      <c r="R125" s="22">
        <f t="shared" si="5"/>
        <v>6.85</v>
      </c>
      <c r="T125" s="29">
        <f t="shared" si="6"/>
        <v>3.425</v>
      </c>
      <c r="V125">
        <v>4</v>
      </c>
      <c r="W125" s="23">
        <f t="shared" si="7"/>
        <v>6.666666666666667</v>
      </c>
      <c r="X125" s="23">
        <f t="shared" si="8"/>
        <v>93.33333333333333</v>
      </c>
    </row>
    <row r="126" spans="2:24" ht="12.75">
      <c r="B126" t="s">
        <v>68</v>
      </c>
      <c r="J126">
        <v>8</v>
      </c>
      <c r="P126">
        <v>7.5</v>
      </c>
      <c r="R126" s="22">
        <f t="shared" si="5"/>
        <v>7.75</v>
      </c>
      <c r="T126" s="29">
        <f t="shared" si="6"/>
        <v>3.875</v>
      </c>
      <c r="V126">
        <v>6</v>
      </c>
      <c r="W126" s="23">
        <f t="shared" si="7"/>
        <v>10</v>
      </c>
      <c r="X126" s="23">
        <f t="shared" si="8"/>
        <v>90</v>
      </c>
    </row>
    <row r="127" spans="2:24" s="99" customFormat="1" ht="12.75">
      <c r="B127" s="99" t="s">
        <v>69</v>
      </c>
      <c r="C127" s="100"/>
      <c r="D127" s="100"/>
      <c r="E127" s="100"/>
      <c r="F127" s="100"/>
      <c r="G127" s="100"/>
      <c r="H127" s="100"/>
      <c r="J127" s="99">
        <v>10</v>
      </c>
      <c r="P127" s="99">
        <v>1.5</v>
      </c>
      <c r="R127" s="101">
        <f t="shared" si="5"/>
        <v>5.75</v>
      </c>
      <c r="T127" s="102">
        <f t="shared" si="6"/>
        <v>2.875</v>
      </c>
      <c r="V127" s="99">
        <v>4</v>
      </c>
      <c r="W127" s="99">
        <f t="shared" si="7"/>
        <v>6.666666666666667</v>
      </c>
      <c r="X127" s="99">
        <f t="shared" si="8"/>
        <v>93.33333333333333</v>
      </c>
    </row>
    <row r="128" spans="2:24" ht="12.75">
      <c r="B128" t="s">
        <v>70</v>
      </c>
      <c r="J128">
        <v>10</v>
      </c>
      <c r="P128">
        <v>8.2</v>
      </c>
      <c r="R128" s="22">
        <f t="shared" si="5"/>
        <v>9.1</v>
      </c>
      <c r="T128" s="29">
        <f t="shared" si="6"/>
        <v>4.55</v>
      </c>
      <c r="V128">
        <v>4</v>
      </c>
      <c r="W128" s="23">
        <f t="shared" si="7"/>
        <v>6.666666666666667</v>
      </c>
      <c r="X128" s="23">
        <f t="shared" si="8"/>
        <v>93.33333333333333</v>
      </c>
    </row>
    <row r="129" spans="2:24" ht="12.75">
      <c r="B129" t="s">
        <v>71</v>
      </c>
      <c r="J129">
        <v>10</v>
      </c>
      <c r="P129">
        <v>7.7</v>
      </c>
      <c r="R129" s="22">
        <f t="shared" si="5"/>
        <v>8.85</v>
      </c>
      <c r="T129" s="29">
        <f t="shared" si="6"/>
        <v>4.425</v>
      </c>
      <c r="V129">
        <v>4</v>
      </c>
      <c r="W129" s="23">
        <f t="shared" si="7"/>
        <v>6.666666666666667</v>
      </c>
      <c r="X129" s="23">
        <f t="shared" si="8"/>
        <v>93.33333333333333</v>
      </c>
    </row>
    <row r="130" spans="2:24" ht="12.75">
      <c r="B130" t="s">
        <v>72</v>
      </c>
      <c r="J130">
        <v>9.5</v>
      </c>
      <c r="P130">
        <v>9.2</v>
      </c>
      <c r="R130" s="22">
        <f t="shared" si="5"/>
        <v>9.35</v>
      </c>
      <c r="T130" s="29">
        <f t="shared" si="6"/>
        <v>4.675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P131">
        <v>8.7</v>
      </c>
      <c r="R131" s="22">
        <f t="shared" si="5"/>
        <v>8.35</v>
      </c>
      <c r="T131" s="29">
        <f t="shared" si="6"/>
        <v>4.175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P132">
        <v>6.4</v>
      </c>
      <c r="R132" s="22">
        <f t="shared" si="5"/>
        <v>7.2</v>
      </c>
      <c r="T132" s="29">
        <f t="shared" si="6"/>
        <v>3.6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P133">
        <v>5.5</v>
      </c>
      <c r="R133" s="22">
        <f aca="true" t="shared" si="9" ref="R133:R196">(J133+P133)/2</f>
        <v>5.25</v>
      </c>
      <c r="T133" s="29">
        <f aca="true" t="shared" si="10" ref="T133:T196">(R133+S133)/2</f>
        <v>2.625</v>
      </c>
      <c r="V133">
        <v>18</v>
      </c>
      <c r="W133" s="23">
        <f aca="true" t="shared" si="11" ref="W133:W196">(V133*100)/60</f>
        <v>30</v>
      </c>
      <c r="X133" s="23">
        <f aca="true" t="shared" si="12" ref="X133:X196">100-W133</f>
        <v>70</v>
      </c>
    </row>
    <row r="134" spans="2:24" ht="12.75">
      <c r="B134" t="s">
        <v>76</v>
      </c>
      <c r="J134">
        <v>8</v>
      </c>
      <c r="P134">
        <v>7.7</v>
      </c>
      <c r="R134" s="22">
        <f t="shared" si="9"/>
        <v>7.85</v>
      </c>
      <c r="T134" s="29">
        <f t="shared" si="10"/>
        <v>3.925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P135">
        <v>7.5</v>
      </c>
      <c r="R135" s="22">
        <f t="shared" si="9"/>
        <v>8</v>
      </c>
      <c r="T135" s="29">
        <f t="shared" si="10"/>
        <v>4</v>
      </c>
      <c r="V135">
        <v>6</v>
      </c>
      <c r="W135" s="23">
        <f t="shared" si="11"/>
        <v>10</v>
      </c>
      <c r="X135" s="23">
        <f t="shared" si="12"/>
        <v>90</v>
      </c>
    </row>
    <row r="136" spans="2:24" ht="12.75">
      <c r="B136" t="s">
        <v>78</v>
      </c>
      <c r="J136">
        <v>10</v>
      </c>
      <c r="P136">
        <v>6.9</v>
      </c>
      <c r="R136" s="22">
        <f t="shared" si="9"/>
        <v>8.45</v>
      </c>
      <c r="T136" s="29">
        <f t="shared" si="10"/>
        <v>4.225</v>
      </c>
      <c r="V136">
        <v>16</v>
      </c>
      <c r="W136" s="23">
        <f t="shared" si="11"/>
        <v>26.666666666666668</v>
      </c>
      <c r="X136" s="23">
        <f t="shared" si="12"/>
        <v>73.33333333333333</v>
      </c>
    </row>
    <row r="137" spans="2:24" ht="12.75">
      <c r="B137" t="s">
        <v>79</v>
      </c>
      <c r="J137">
        <v>9.5</v>
      </c>
      <c r="P137">
        <v>8.1</v>
      </c>
      <c r="R137" s="22">
        <f t="shared" si="9"/>
        <v>8.8</v>
      </c>
      <c r="T137" s="29">
        <f t="shared" si="10"/>
        <v>4.4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P138">
        <v>8.6</v>
      </c>
      <c r="R138" s="22">
        <f t="shared" si="9"/>
        <v>9.3</v>
      </c>
      <c r="T138" s="29">
        <f t="shared" si="10"/>
        <v>4.65</v>
      </c>
      <c r="V138">
        <v>2</v>
      </c>
      <c r="W138" s="23">
        <f t="shared" si="11"/>
        <v>3.3333333333333335</v>
      </c>
      <c r="X138" s="23">
        <f t="shared" si="12"/>
        <v>96.66666666666667</v>
      </c>
    </row>
    <row r="139" spans="2:24" ht="12.75">
      <c r="B139" t="s">
        <v>81</v>
      </c>
      <c r="J139">
        <v>9</v>
      </c>
      <c r="P139">
        <v>3.7</v>
      </c>
      <c r="R139" s="22">
        <f t="shared" si="9"/>
        <v>6.35</v>
      </c>
      <c r="T139" s="29">
        <f t="shared" si="10"/>
        <v>3.175</v>
      </c>
      <c r="V139">
        <v>4</v>
      </c>
      <c r="W139" s="23">
        <f t="shared" si="11"/>
        <v>6.666666666666667</v>
      </c>
      <c r="X139" s="23">
        <f t="shared" si="12"/>
        <v>93.33333333333333</v>
      </c>
    </row>
    <row r="140" spans="2:24" ht="12.75">
      <c r="B140" t="s">
        <v>82</v>
      </c>
      <c r="J140">
        <v>10</v>
      </c>
      <c r="P140">
        <v>6.4</v>
      </c>
      <c r="R140" s="22">
        <f t="shared" si="9"/>
        <v>8.2</v>
      </c>
      <c r="T140" s="29">
        <f t="shared" si="10"/>
        <v>4.1</v>
      </c>
      <c r="V140">
        <v>4</v>
      </c>
      <c r="W140" s="23">
        <f t="shared" si="11"/>
        <v>6.666666666666667</v>
      </c>
      <c r="X140" s="23">
        <f t="shared" si="12"/>
        <v>93.33333333333333</v>
      </c>
    </row>
    <row r="141" spans="2:24" ht="12.75">
      <c r="B141" t="s">
        <v>83</v>
      </c>
      <c r="J141">
        <v>8</v>
      </c>
      <c r="P141">
        <v>5.8</v>
      </c>
      <c r="R141" s="22">
        <f t="shared" si="9"/>
        <v>6.9</v>
      </c>
      <c r="T141" s="29">
        <f t="shared" si="10"/>
        <v>3.45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P142">
        <v>8</v>
      </c>
      <c r="R142" s="22">
        <f t="shared" si="9"/>
        <v>9</v>
      </c>
      <c r="T142" s="29">
        <f t="shared" si="10"/>
        <v>4.5</v>
      </c>
      <c r="V142">
        <v>2</v>
      </c>
      <c r="W142" s="23">
        <f t="shared" si="11"/>
        <v>3.3333333333333335</v>
      </c>
      <c r="X142" s="23">
        <f t="shared" si="12"/>
        <v>96.66666666666667</v>
      </c>
    </row>
    <row r="143" spans="2:24" ht="12.75">
      <c r="B143" t="s">
        <v>85</v>
      </c>
      <c r="J143">
        <v>10</v>
      </c>
      <c r="P143">
        <v>10</v>
      </c>
      <c r="R143" s="22">
        <f t="shared" si="9"/>
        <v>10</v>
      </c>
      <c r="T143" s="29">
        <f t="shared" si="10"/>
        <v>5</v>
      </c>
      <c r="V143">
        <v>2</v>
      </c>
      <c r="W143" s="23">
        <f t="shared" si="11"/>
        <v>3.3333333333333335</v>
      </c>
      <c r="X143" s="23">
        <f t="shared" si="12"/>
        <v>96.66666666666667</v>
      </c>
    </row>
    <row r="144" spans="2:24" ht="12.75">
      <c r="B144" t="s">
        <v>86</v>
      </c>
      <c r="J144">
        <v>8</v>
      </c>
      <c r="P144">
        <v>8.2</v>
      </c>
      <c r="R144" s="22">
        <f t="shared" si="9"/>
        <v>8.1</v>
      </c>
      <c r="T144" s="29">
        <f t="shared" si="10"/>
        <v>4.05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P145">
        <v>9</v>
      </c>
      <c r="R145" s="22">
        <f t="shared" si="9"/>
        <v>9.5</v>
      </c>
      <c r="T145" s="29">
        <f t="shared" si="10"/>
        <v>4.75</v>
      </c>
      <c r="V145">
        <v>2</v>
      </c>
      <c r="W145" s="23">
        <f t="shared" si="11"/>
        <v>3.3333333333333335</v>
      </c>
      <c r="X145" s="23">
        <f t="shared" si="12"/>
        <v>96.66666666666667</v>
      </c>
    </row>
    <row r="146" spans="2:24" ht="12.75">
      <c r="B146" t="s">
        <v>88</v>
      </c>
      <c r="J146">
        <v>8</v>
      </c>
      <c r="P146">
        <v>5</v>
      </c>
      <c r="R146" s="22">
        <f t="shared" si="9"/>
        <v>6.5</v>
      </c>
      <c r="T146" s="29">
        <f t="shared" si="10"/>
        <v>3.25</v>
      </c>
      <c r="V146">
        <v>12</v>
      </c>
      <c r="W146" s="23">
        <f t="shared" si="11"/>
        <v>20</v>
      </c>
      <c r="X146" s="23">
        <f t="shared" si="12"/>
        <v>80</v>
      </c>
    </row>
    <row r="147" spans="2:24" s="99" customFormat="1" ht="12.75">
      <c r="B147" s="99" t="s">
        <v>89</v>
      </c>
      <c r="C147" s="100"/>
      <c r="D147" s="100"/>
      <c r="E147" s="100"/>
      <c r="F147" s="100"/>
      <c r="G147" s="100"/>
      <c r="H147" s="100"/>
      <c r="J147" s="99">
        <v>10</v>
      </c>
      <c r="P147" s="99">
        <v>6.5</v>
      </c>
      <c r="R147" s="101">
        <f t="shared" si="9"/>
        <v>8.25</v>
      </c>
      <c r="T147" s="102">
        <f t="shared" si="10"/>
        <v>4.125</v>
      </c>
      <c r="V147" s="99">
        <v>18</v>
      </c>
      <c r="W147" s="99">
        <f t="shared" si="11"/>
        <v>30</v>
      </c>
      <c r="X147" s="99">
        <f t="shared" si="12"/>
        <v>70</v>
      </c>
    </row>
    <row r="148" spans="2:24" ht="12.75">
      <c r="B148" t="s">
        <v>90</v>
      </c>
      <c r="J148">
        <v>8</v>
      </c>
      <c r="P148">
        <v>6.9</v>
      </c>
      <c r="R148" s="22">
        <f t="shared" si="9"/>
        <v>7.45</v>
      </c>
      <c r="T148" s="29">
        <f t="shared" si="10"/>
        <v>3.725</v>
      </c>
      <c r="V148">
        <v>14</v>
      </c>
      <c r="W148" s="23">
        <f t="shared" si="11"/>
        <v>23.333333333333332</v>
      </c>
      <c r="X148" s="23">
        <f t="shared" si="12"/>
        <v>76.66666666666667</v>
      </c>
    </row>
    <row r="149" spans="2:24" ht="12.75">
      <c r="B149" t="s">
        <v>91</v>
      </c>
      <c r="J149">
        <v>10</v>
      </c>
      <c r="P149">
        <v>6.5</v>
      </c>
      <c r="R149" s="22">
        <f t="shared" si="9"/>
        <v>8.25</v>
      </c>
      <c r="T149" s="29">
        <f t="shared" si="10"/>
        <v>4.125</v>
      </c>
      <c r="V149">
        <v>4</v>
      </c>
      <c r="W149" s="23">
        <f t="shared" si="11"/>
        <v>6.666666666666667</v>
      </c>
      <c r="X149" s="23">
        <f t="shared" si="12"/>
        <v>93.33333333333333</v>
      </c>
    </row>
    <row r="150" spans="18:24" ht="12.75">
      <c r="R150" s="22">
        <f t="shared" si="9"/>
        <v>0</v>
      </c>
      <c r="T150" s="29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s="172" customFormat="1" ht="12.75">
      <c r="B152" s="172" t="s">
        <v>92</v>
      </c>
      <c r="C152" s="173"/>
      <c r="D152" s="173"/>
      <c r="E152" s="173"/>
      <c r="F152" s="173"/>
      <c r="G152" s="173"/>
      <c r="H152" s="173"/>
      <c r="J152" s="172">
        <v>8</v>
      </c>
      <c r="P152" s="172">
        <v>5.7</v>
      </c>
      <c r="R152" s="174">
        <f t="shared" si="9"/>
        <v>6.85</v>
      </c>
      <c r="T152" s="175">
        <f t="shared" si="10"/>
        <v>3.425</v>
      </c>
      <c r="V152" s="172">
        <v>20</v>
      </c>
      <c r="W152" s="172">
        <f t="shared" si="11"/>
        <v>33.333333333333336</v>
      </c>
      <c r="X152" s="172">
        <f t="shared" si="12"/>
        <v>66.66666666666666</v>
      </c>
    </row>
    <row r="153" spans="2:24" ht="12.75">
      <c r="B153" s="23" t="s">
        <v>93</v>
      </c>
      <c r="J153">
        <v>9</v>
      </c>
      <c r="P153">
        <v>9.2</v>
      </c>
      <c r="R153" s="22">
        <f t="shared" si="9"/>
        <v>9.1</v>
      </c>
      <c r="T153" s="29">
        <f t="shared" si="10"/>
        <v>4.55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P154">
        <v>8.7</v>
      </c>
      <c r="R154" s="22">
        <f t="shared" si="9"/>
        <v>8.6</v>
      </c>
      <c r="T154" s="29">
        <f t="shared" si="10"/>
        <v>4.3</v>
      </c>
      <c r="V154">
        <v>2</v>
      </c>
      <c r="W154" s="23">
        <f t="shared" si="11"/>
        <v>3.3333333333333335</v>
      </c>
      <c r="X154" s="23">
        <f t="shared" si="12"/>
        <v>96.66666666666667</v>
      </c>
    </row>
    <row r="155" spans="2:24" ht="12.75">
      <c r="B155" s="23" t="s">
        <v>95</v>
      </c>
      <c r="J155">
        <v>8</v>
      </c>
      <c r="P155">
        <v>6.7</v>
      </c>
      <c r="R155" s="22">
        <f t="shared" si="9"/>
        <v>7.35</v>
      </c>
      <c r="T155" s="29">
        <f t="shared" si="10"/>
        <v>3.675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P156">
        <v>8.5</v>
      </c>
      <c r="R156" s="22">
        <f t="shared" si="9"/>
        <v>9.25</v>
      </c>
      <c r="T156" s="29">
        <f t="shared" si="10"/>
        <v>4.625</v>
      </c>
      <c r="V156">
        <v>14</v>
      </c>
      <c r="W156" s="23">
        <f t="shared" si="11"/>
        <v>23.333333333333332</v>
      </c>
      <c r="X156" s="23">
        <f t="shared" si="12"/>
        <v>76.66666666666667</v>
      </c>
    </row>
    <row r="157" spans="2:24" ht="12.75">
      <c r="B157" s="23" t="s">
        <v>97</v>
      </c>
      <c r="J157">
        <v>9</v>
      </c>
      <c r="P157">
        <v>9.2</v>
      </c>
      <c r="R157" s="22">
        <f t="shared" si="9"/>
        <v>9.1</v>
      </c>
      <c r="T157" s="29">
        <f t="shared" si="10"/>
        <v>4.55</v>
      </c>
      <c r="V157">
        <v>2</v>
      </c>
      <c r="W157" s="23">
        <f t="shared" si="11"/>
        <v>3.3333333333333335</v>
      </c>
      <c r="X157" s="23">
        <f t="shared" si="12"/>
        <v>96.66666666666667</v>
      </c>
    </row>
    <row r="158" spans="2:24" ht="12.75">
      <c r="B158" s="23" t="s">
        <v>98</v>
      </c>
      <c r="J158">
        <v>6</v>
      </c>
      <c r="P158">
        <v>8.5</v>
      </c>
      <c r="R158" s="22">
        <f t="shared" si="9"/>
        <v>7.25</v>
      </c>
      <c r="T158" s="29">
        <f t="shared" si="10"/>
        <v>3.625</v>
      </c>
      <c r="V158">
        <v>10</v>
      </c>
      <c r="W158" s="23">
        <f t="shared" si="11"/>
        <v>16.666666666666668</v>
      </c>
      <c r="X158" s="23">
        <f t="shared" si="12"/>
        <v>83.33333333333333</v>
      </c>
    </row>
    <row r="159" spans="2:24" s="172" customFormat="1" ht="12.75">
      <c r="B159" s="172" t="s">
        <v>99</v>
      </c>
      <c r="C159" s="173"/>
      <c r="D159" s="173"/>
      <c r="E159" s="173"/>
      <c r="F159" s="173"/>
      <c r="G159" s="173"/>
      <c r="H159" s="173"/>
      <c r="J159" s="172">
        <v>8</v>
      </c>
      <c r="P159" s="172">
        <v>6.7</v>
      </c>
      <c r="R159" s="174">
        <f t="shared" si="9"/>
        <v>7.35</v>
      </c>
      <c r="T159" s="175">
        <f t="shared" si="10"/>
        <v>3.675</v>
      </c>
      <c r="V159" s="172">
        <v>50</v>
      </c>
      <c r="W159" s="172">
        <f t="shared" si="11"/>
        <v>83.33333333333333</v>
      </c>
      <c r="X159" s="172">
        <f t="shared" si="12"/>
        <v>16.66666666666667</v>
      </c>
    </row>
    <row r="160" spans="2:24" ht="12.75">
      <c r="B160" s="23" t="s">
        <v>100</v>
      </c>
      <c r="J160">
        <v>5</v>
      </c>
      <c r="P160">
        <v>7.5</v>
      </c>
      <c r="R160" s="22">
        <f t="shared" si="9"/>
        <v>6.25</v>
      </c>
      <c r="T160" s="29">
        <f t="shared" si="10"/>
        <v>3.125</v>
      </c>
      <c r="V160">
        <v>16</v>
      </c>
      <c r="W160" s="23">
        <f t="shared" si="11"/>
        <v>26.666666666666668</v>
      </c>
      <c r="X160" s="23">
        <f t="shared" si="12"/>
        <v>73.33333333333333</v>
      </c>
    </row>
    <row r="161" spans="2:24" ht="12.75">
      <c r="B161" s="23" t="s">
        <v>101</v>
      </c>
      <c r="J161">
        <v>8</v>
      </c>
      <c r="P161">
        <v>5.8</v>
      </c>
      <c r="R161" s="22">
        <f t="shared" si="9"/>
        <v>6.9</v>
      </c>
      <c r="T161" s="29">
        <f t="shared" si="10"/>
        <v>3.45</v>
      </c>
      <c r="V161">
        <v>12</v>
      </c>
      <c r="W161" s="23">
        <f t="shared" si="11"/>
        <v>20</v>
      </c>
      <c r="X161" s="23">
        <f t="shared" si="12"/>
        <v>80</v>
      </c>
    </row>
    <row r="162" spans="2:24" ht="12.75">
      <c r="B162" s="23" t="s">
        <v>102</v>
      </c>
      <c r="J162">
        <v>10</v>
      </c>
      <c r="P162">
        <v>10</v>
      </c>
      <c r="R162" s="22">
        <f t="shared" si="9"/>
        <v>10</v>
      </c>
      <c r="T162" s="29">
        <f t="shared" si="10"/>
        <v>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P163">
        <v>9.2</v>
      </c>
      <c r="R163" s="22">
        <f t="shared" si="9"/>
        <v>8.85</v>
      </c>
      <c r="T163" s="29">
        <f t="shared" si="10"/>
        <v>4.425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P164">
        <v>10</v>
      </c>
      <c r="R164" s="22">
        <f t="shared" si="9"/>
        <v>10</v>
      </c>
      <c r="T164" s="29">
        <f t="shared" si="10"/>
        <v>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P165">
        <v>9.2</v>
      </c>
      <c r="R165" s="22">
        <f t="shared" si="9"/>
        <v>9.1</v>
      </c>
      <c r="T165" s="29">
        <f t="shared" si="10"/>
        <v>4.55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P166">
        <v>5.8</v>
      </c>
      <c r="R166" s="22">
        <f t="shared" si="9"/>
        <v>7.9</v>
      </c>
      <c r="T166" s="29">
        <f t="shared" si="10"/>
        <v>3.95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2" customFormat="1" ht="12.75">
      <c r="B167" s="172" t="s">
        <v>107</v>
      </c>
      <c r="C167" s="173"/>
      <c r="D167" s="173"/>
      <c r="E167" s="173"/>
      <c r="F167" s="173"/>
      <c r="G167" s="173"/>
      <c r="H167" s="173"/>
      <c r="J167" s="172">
        <v>0</v>
      </c>
      <c r="P167" s="172">
        <v>0</v>
      </c>
      <c r="R167" s="174">
        <f t="shared" si="9"/>
        <v>0</v>
      </c>
      <c r="T167" s="175">
        <f t="shared" si="10"/>
        <v>0</v>
      </c>
      <c r="V167" s="172">
        <v>54</v>
      </c>
      <c r="W167" s="172">
        <f t="shared" si="11"/>
        <v>90</v>
      </c>
      <c r="X167" s="172">
        <f t="shared" si="12"/>
        <v>10</v>
      </c>
    </row>
    <row r="168" spans="2:24" ht="12.75">
      <c r="B168" s="23" t="s">
        <v>108</v>
      </c>
      <c r="J168">
        <v>8.5</v>
      </c>
      <c r="P168">
        <v>4.7</v>
      </c>
      <c r="R168" s="22">
        <f t="shared" si="9"/>
        <v>6.6</v>
      </c>
      <c r="T168" s="29">
        <f t="shared" si="10"/>
        <v>3.3</v>
      </c>
      <c r="V168">
        <v>2</v>
      </c>
      <c r="W168" s="23">
        <f t="shared" si="11"/>
        <v>3.3333333333333335</v>
      </c>
      <c r="X168" s="23">
        <f t="shared" si="12"/>
        <v>96.66666666666667</v>
      </c>
    </row>
    <row r="169" spans="2:24" ht="12.75">
      <c r="B169" s="23" t="s">
        <v>109</v>
      </c>
      <c r="J169">
        <v>10</v>
      </c>
      <c r="P169">
        <v>8.5</v>
      </c>
      <c r="R169" s="22">
        <f t="shared" si="9"/>
        <v>9.25</v>
      </c>
      <c r="T169" s="29">
        <f t="shared" si="10"/>
        <v>4.625</v>
      </c>
      <c r="V169">
        <v>4</v>
      </c>
      <c r="W169" s="23">
        <f t="shared" si="11"/>
        <v>6.666666666666667</v>
      </c>
      <c r="X169" s="23">
        <f t="shared" si="12"/>
        <v>93.33333333333333</v>
      </c>
    </row>
    <row r="170" spans="2:24" ht="12.75">
      <c r="B170" s="23" t="s">
        <v>110</v>
      </c>
      <c r="J170">
        <v>10</v>
      </c>
      <c r="P170">
        <v>8.7</v>
      </c>
      <c r="R170" s="22">
        <f t="shared" si="9"/>
        <v>9.35</v>
      </c>
      <c r="T170" s="29">
        <f t="shared" si="10"/>
        <v>4.675</v>
      </c>
      <c r="V170">
        <v>12</v>
      </c>
      <c r="W170" s="23">
        <f t="shared" si="11"/>
        <v>20</v>
      </c>
      <c r="X170" s="23">
        <f t="shared" si="12"/>
        <v>80</v>
      </c>
    </row>
    <row r="171" spans="2:24" s="99" customFormat="1" ht="12.75">
      <c r="B171" s="99" t="s">
        <v>111</v>
      </c>
      <c r="C171" s="100"/>
      <c r="D171" s="100"/>
      <c r="E171" s="100"/>
      <c r="F171" s="100"/>
      <c r="G171" s="100"/>
      <c r="H171" s="100"/>
      <c r="J171" s="99">
        <v>6</v>
      </c>
      <c r="P171" s="99">
        <v>9.2</v>
      </c>
      <c r="R171" s="101">
        <f t="shared" si="9"/>
        <v>7.6</v>
      </c>
      <c r="T171" s="102">
        <f t="shared" si="10"/>
        <v>3.8</v>
      </c>
      <c r="V171" s="99">
        <v>18</v>
      </c>
      <c r="W171" s="99">
        <f t="shared" si="11"/>
        <v>30</v>
      </c>
      <c r="X171" s="99">
        <f t="shared" si="12"/>
        <v>70</v>
      </c>
    </row>
    <row r="172" spans="2:24" ht="12.75">
      <c r="B172" s="23" t="s">
        <v>112</v>
      </c>
      <c r="J172">
        <v>10</v>
      </c>
      <c r="P172">
        <v>1.7</v>
      </c>
      <c r="R172" s="22">
        <f t="shared" si="9"/>
        <v>5.85</v>
      </c>
      <c r="T172" s="29">
        <f t="shared" si="10"/>
        <v>2.925</v>
      </c>
      <c r="V172">
        <v>6</v>
      </c>
      <c r="W172" s="23">
        <f t="shared" si="11"/>
        <v>10</v>
      </c>
      <c r="X172" s="23">
        <f t="shared" si="12"/>
        <v>90</v>
      </c>
    </row>
    <row r="173" spans="2:24" ht="12.75">
      <c r="B173" s="23" t="s">
        <v>113</v>
      </c>
      <c r="J173">
        <v>8</v>
      </c>
      <c r="P173">
        <v>7.7</v>
      </c>
      <c r="R173" s="22">
        <f t="shared" si="9"/>
        <v>7.85</v>
      </c>
      <c r="T173" s="29">
        <f t="shared" si="10"/>
        <v>3.925</v>
      </c>
      <c r="V173">
        <v>0</v>
      </c>
      <c r="W173" s="23">
        <f t="shared" si="11"/>
        <v>0</v>
      </c>
      <c r="X173" s="23">
        <f t="shared" si="12"/>
        <v>100</v>
      </c>
    </row>
    <row r="174" spans="2:24" s="99" customFormat="1" ht="12.75">
      <c r="B174" s="99" t="s">
        <v>114</v>
      </c>
      <c r="C174" s="100"/>
      <c r="D174" s="100"/>
      <c r="E174" s="100"/>
      <c r="F174" s="100"/>
      <c r="G174" s="100"/>
      <c r="H174" s="100"/>
      <c r="J174" s="99">
        <v>6</v>
      </c>
      <c r="P174" s="99">
        <v>7.7</v>
      </c>
      <c r="R174" s="101">
        <f t="shared" si="9"/>
        <v>6.85</v>
      </c>
      <c r="T174" s="102">
        <f t="shared" si="10"/>
        <v>3.425</v>
      </c>
      <c r="V174" s="99">
        <v>18</v>
      </c>
      <c r="W174" s="99">
        <f t="shared" si="11"/>
        <v>30</v>
      </c>
      <c r="X174" s="99">
        <f t="shared" si="12"/>
        <v>70</v>
      </c>
    </row>
    <row r="175" spans="2:24" ht="12.75">
      <c r="B175" s="23" t="s">
        <v>115</v>
      </c>
      <c r="J175">
        <v>6</v>
      </c>
      <c r="P175">
        <v>6.3</v>
      </c>
      <c r="R175" s="22">
        <f t="shared" si="9"/>
        <v>6.15</v>
      </c>
      <c r="T175" s="29">
        <f t="shared" si="10"/>
        <v>3.075</v>
      </c>
      <c r="V175">
        <v>14</v>
      </c>
      <c r="W175" s="23">
        <f t="shared" si="11"/>
        <v>23.333333333333332</v>
      </c>
      <c r="X175" s="23">
        <f t="shared" si="12"/>
        <v>76.66666666666667</v>
      </c>
    </row>
    <row r="176" spans="2:24" ht="12.75">
      <c r="B176" s="23" t="s">
        <v>116</v>
      </c>
      <c r="J176">
        <v>10</v>
      </c>
      <c r="P176">
        <v>9.5</v>
      </c>
      <c r="R176" s="22">
        <f t="shared" si="9"/>
        <v>9.75</v>
      </c>
      <c r="T176" s="29">
        <f t="shared" si="10"/>
        <v>4.875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P177">
        <v>9.5</v>
      </c>
      <c r="R177" s="22">
        <f t="shared" si="9"/>
        <v>9.75</v>
      </c>
      <c r="T177" s="29">
        <f t="shared" si="10"/>
        <v>4.875</v>
      </c>
      <c r="V177">
        <v>4</v>
      </c>
      <c r="W177" s="23">
        <f t="shared" si="11"/>
        <v>6.666666666666667</v>
      </c>
      <c r="X177" s="23">
        <f t="shared" si="12"/>
        <v>93.33333333333333</v>
      </c>
    </row>
    <row r="178" spans="2:24" s="99" customFormat="1" ht="12.75">
      <c r="B178" s="99" t="s">
        <v>118</v>
      </c>
      <c r="C178" s="100"/>
      <c r="D178" s="100"/>
      <c r="E178" s="100"/>
      <c r="F178" s="100"/>
      <c r="G178" s="100"/>
      <c r="H178" s="100"/>
      <c r="J178" s="99">
        <v>9</v>
      </c>
      <c r="P178" s="99">
        <v>9.2</v>
      </c>
      <c r="R178" s="101">
        <f t="shared" si="9"/>
        <v>9.1</v>
      </c>
      <c r="T178" s="102">
        <f t="shared" si="10"/>
        <v>4.55</v>
      </c>
      <c r="V178" s="99">
        <v>6</v>
      </c>
      <c r="W178" s="99">
        <f t="shared" si="11"/>
        <v>10</v>
      </c>
      <c r="X178" s="99">
        <f t="shared" si="12"/>
        <v>90</v>
      </c>
    </row>
    <row r="179" spans="2:24" ht="12.75">
      <c r="B179" s="23" t="s">
        <v>119</v>
      </c>
      <c r="J179">
        <v>10</v>
      </c>
      <c r="P179" s="99">
        <v>10</v>
      </c>
      <c r="R179" s="22">
        <f t="shared" si="9"/>
        <v>10</v>
      </c>
      <c r="T179" s="29">
        <f t="shared" si="10"/>
        <v>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9</v>
      </c>
      <c r="P180">
        <v>9.2</v>
      </c>
      <c r="R180" s="22">
        <f t="shared" si="9"/>
        <v>9.1</v>
      </c>
      <c r="T180" s="29">
        <f t="shared" si="10"/>
        <v>4.55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P181">
        <v>9.2</v>
      </c>
      <c r="R181" s="22">
        <f t="shared" si="9"/>
        <v>9.1</v>
      </c>
      <c r="T181" s="29">
        <f t="shared" si="10"/>
        <v>4.55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P182">
        <v>6.5</v>
      </c>
      <c r="R182" s="22">
        <f t="shared" si="9"/>
        <v>7.75</v>
      </c>
      <c r="T182" s="29">
        <f t="shared" si="10"/>
        <v>3.875</v>
      </c>
      <c r="V182">
        <v>8</v>
      </c>
      <c r="W182" s="23">
        <f t="shared" si="11"/>
        <v>13.333333333333334</v>
      </c>
      <c r="X182" s="23">
        <f t="shared" si="12"/>
        <v>86.66666666666667</v>
      </c>
    </row>
    <row r="183" spans="2:24" ht="12.75">
      <c r="B183" s="23" t="s">
        <v>123</v>
      </c>
      <c r="J183">
        <v>8</v>
      </c>
      <c r="P183">
        <v>6.7</v>
      </c>
      <c r="R183" s="22">
        <f t="shared" si="9"/>
        <v>7.35</v>
      </c>
      <c r="T183" s="29">
        <f t="shared" si="10"/>
        <v>3.675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P184">
        <v>5.5</v>
      </c>
      <c r="R184" s="22">
        <f t="shared" si="9"/>
        <v>7.75</v>
      </c>
      <c r="T184" s="29">
        <f t="shared" si="10"/>
        <v>3.875</v>
      </c>
      <c r="V184">
        <v>16</v>
      </c>
      <c r="W184" s="23">
        <f t="shared" si="11"/>
        <v>26.666666666666668</v>
      </c>
      <c r="X184" s="23">
        <f t="shared" si="12"/>
        <v>73.33333333333333</v>
      </c>
    </row>
    <row r="185" spans="2:24" ht="12.75">
      <c r="B185" s="23" t="s">
        <v>125</v>
      </c>
      <c r="J185">
        <v>10</v>
      </c>
      <c r="P185">
        <v>10</v>
      </c>
      <c r="R185" s="22">
        <f t="shared" si="9"/>
        <v>10</v>
      </c>
      <c r="T185" s="29">
        <f t="shared" si="10"/>
        <v>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s="99" customFormat="1" ht="12.75">
      <c r="B186" s="99" t="s">
        <v>126</v>
      </c>
      <c r="C186" s="100"/>
      <c r="D186" s="100"/>
      <c r="E186" s="100"/>
      <c r="F186" s="100"/>
      <c r="G186" s="100"/>
      <c r="H186" s="100"/>
      <c r="J186" s="99">
        <v>10</v>
      </c>
      <c r="P186" s="99">
        <v>9.2</v>
      </c>
      <c r="R186" s="101">
        <f t="shared" si="9"/>
        <v>9.6</v>
      </c>
      <c r="T186" s="102">
        <f t="shared" si="10"/>
        <v>4.8</v>
      </c>
      <c r="V186" s="99">
        <v>18</v>
      </c>
      <c r="W186" s="99">
        <f t="shared" si="11"/>
        <v>30</v>
      </c>
      <c r="X186" s="99">
        <f t="shared" si="12"/>
        <v>70</v>
      </c>
    </row>
    <row r="187" spans="2:24" ht="12.75">
      <c r="B187" s="23" t="s">
        <v>127</v>
      </c>
      <c r="J187">
        <v>8</v>
      </c>
      <c r="P187">
        <v>8.5</v>
      </c>
      <c r="R187" s="22">
        <f t="shared" si="9"/>
        <v>8.25</v>
      </c>
      <c r="T187" s="29">
        <f t="shared" si="10"/>
        <v>4.125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P188">
        <v>10</v>
      </c>
      <c r="R188" s="22">
        <f t="shared" si="9"/>
        <v>9.5</v>
      </c>
      <c r="T188" s="29">
        <f t="shared" si="10"/>
        <v>4.75</v>
      </c>
      <c r="V188">
        <v>4</v>
      </c>
      <c r="W188" s="23">
        <f t="shared" si="11"/>
        <v>6.666666666666667</v>
      </c>
      <c r="X188" s="23">
        <f t="shared" si="12"/>
        <v>93.33333333333333</v>
      </c>
    </row>
    <row r="189" spans="2:24" s="172" customFormat="1" ht="12.75">
      <c r="B189" s="172" t="s">
        <v>129</v>
      </c>
      <c r="C189" s="173"/>
      <c r="D189" s="173"/>
      <c r="E189" s="173"/>
      <c r="F189" s="173"/>
      <c r="G189" s="173"/>
      <c r="H189" s="173"/>
      <c r="J189" s="172">
        <v>10</v>
      </c>
      <c r="P189" s="172">
        <v>8.5</v>
      </c>
      <c r="R189" s="174">
        <f t="shared" si="9"/>
        <v>9.25</v>
      </c>
      <c r="T189" s="175">
        <f t="shared" si="10"/>
        <v>4.625</v>
      </c>
      <c r="V189" s="172">
        <v>20</v>
      </c>
      <c r="W189" s="172">
        <f t="shared" si="11"/>
        <v>33.333333333333336</v>
      </c>
      <c r="X189" s="172">
        <f t="shared" si="12"/>
        <v>66.66666666666666</v>
      </c>
    </row>
    <row r="190" spans="2:24" ht="12.75">
      <c r="B190" s="23" t="s">
        <v>130</v>
      </c>
      <c r="J190">
        <v>10</v>
      </c>
      <c r="P190">
        <v>4.7</v>
      </c>
      <c r="R190" s="22">
        <f t="shared" si="9"/>
        <v>7.35</v>
      </c>
      <c r="T190" s="29">
        <f t="shared" si="10"/>
        <v>3.675</v>
      </c>
      <c r="V190">
        <v>18</v>
      </c>
      <c r="W190" s="23">
        <f t="shared" si="11"/>
        <v>30</v>
      </c>
      <c r="X190" s="23">
        <f t="shared" si="12"/>
        <v>70</v>
      </c>
    </row>
    <row r="191" spans="2:24" ht="12.75">
      <c r="B191" s="23" t="s">
        <v>131</v>
      </c>
      <c r="J191">
        <v>10</v>
      </c>
      <c r="P191">
        <v>10</v>
      </c>
      <c r="R191" s="22">
        <f t="shared" si="9"/>
        <v>10</v>
      </c>
      <c r="T191" s="29">
        <f t="shared" si="10"/>
        <v>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P192">
        <v>10</v>
      </c>
      <c r="R192" s="22">
        <f t="shared" si="9"/>
        <v>10</v>
      </c>
      <c r="T192" s="29">
        <f t="shared" si="10"/>
        <v>5</v>
      </c>
      <c r="V192">
        <v>2</v>
      </c>
      <c r="W192" s="23">
        <f t="shared" si="11"/>
        <v>3.3333333333333335</v>
      </c>
      <c r="X192" s="23">
        <f t="shared" si="12"/>
        <v>96.66666666666667</v>
      </c>
    </row>
    <row r="193" spans="2:24" ht="12.75">
      <c r="B193" s="23" t="s">
        <v>133</v>
      </c>
      <c r="J193">
        <v>10</v>
      </c>
      <c r="P193">
        <v>10</v>
      </c>
      <c r="R193" s="22">
        <f t="shared" si="9"/>
        <v>10</v>
      </c>
      <c r="T193" s="29">
        <f t="shared" si="10"/>
        <v>5</v>
      </c>
      <c r="V193">
        <v>2</v>
      </c>
      <c r="W193" s="23">
        <f t="shared" si="11"/>
        <v>3.3333333333333335</v>
      </c>
      <c r="X193" s="23">
        <f t="shared" si="12"/>
        <v>96.66666666666667</v>
      </c>
    </row>
    <row r="194" spans="2:24" ht="12.75">
      <c r="B194" s="23" t="s">
        <v>134</v>
      </c>
      <c r="J194">
        <v>5.5</v>
      </c>
      <c r="P194">
        <v>8.5</v>
      </c>
      <c r="R194" s="22">
        <f t="shared" si="9"/>
        <v>7</v>
      </c>
      <c r="T194" s="29">
        <f t="shared" si="10"/>
        <v>3.5</v>
      </c>
      <c r="V194">
        <v>2</v>
      </c>
      <c r="W194" s="23">
        <f t="shared" si="11"/>
        <v>3.3333333333333335</v>
      </c>
      <c r="X194" s="23">
        <f t="shared" si="12"/>
        <v>96.66666666666667</v>
      </c>
    </row>
    <row r="195" spans="2:24" ht="12.75">
      <c r="B195" s="23" t="s">
        <v>135</v>
      </c>
      <c r="J195">
        <v>8.5</v>
      </c>
      <c r="P195">
        <v>6.5</v>
      </c>
      <c r="R195" s="22">
        <f t="shared" si="9"/>
        <v>7.5</v>
      </c>
      <c r="T195" s="29">
        <f t="shared" si="10"/>
        <v>3.75</v>
      </c>
      <c r="V195">
        <v>4</v>
      </c>
      <c r="W195" s="23">
        <f t="shared" si="11"/>
        <v>6.666666666666667</v>
      </c>
      <c r="X195" s="23">
        <f t="shared" si="12"/>
        <v>93.33333333333333</v>
      </c>
    </row>
    <row r="196" spans="2:24" ht="12.75">
      <c r="B196" s="23" t="s">
        <v>136</v>
      </c>
      <c r="J196">
        <v>10</v>
      </c>
      <c r="P196">
        <v>5</v>
      </c>
      <c r="R196" s="22">
        <f t="shared" si="9"/>
        <v>7.5</v>
      </c>
      <c r="T196" s="29">
        <f t="shared" si="10"/>
        <v>3.75</v>
      </c>
      <c r="V196">
        <v>2</v>
      </c>
      <c r="W196" s="23">
        <f t="shared" si="11"/>
        <v>3.3333333333333335</v>
      </c>
      <c r="X196" s="23">
        <f t="shared" si="12"/>
        <v>96.66666666666667</v>
      </c>
    </row>
    <row r="197" spans="2:24" ht="12.75">
      <c r="B197" s="23" t="s">
        <v>137</v>
      </c>
      <c r="J197">
        <v>8</v>
      </c>
      <c r="P197">
        <v>8.5</v>
      </c>
      <c r="R197" s="22">
        <f aca="true" t="shared" si="13" ref="R197:R215">(J197+P197)/2</f>
        <v>8.25</v>
      </c>
      <c r="T197" s="29">
        <f aca="true" t="shared" si="14" ref="T197:T215">(R197+S197)/2</f>
        <v>4.125</v>
      </c>
      <c r="V197">
        <v>16</v>
      </c>
      <c r="W197" s="23">
        <f aca="true" t="shared" si="15" ref="W197:W215">(V197*100)/60</f>
        <v>26.666666666666668</v>
      </c>
      <c r="X197" s="23">
        <f aca="true" t="shared" si="16" ref="X197:X215">100-W197</f>
        <v>73.33333333333333</v>
      </c>
    </row>
    <row r="198" spans="2:24" ht="12.75">
      <c r="B198" s="23" t="s">
        <v>138</v>
      </c>
      <c r="J198">
        <v>9</v>
      </c>
      <c r="P198">
        <v>9.2</v>
      </c>
      <c r="R198" s="22">
        <f t="shared" si="13"/>
        <v>9.1</v>
      </c>
      <c r="T198" s="29">
        <f t="shared" si="14"/>
        <v>4.55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P199">
        <v>9.8</v>
      </c>
      <c r="R199" s="22">
        <f t="shared" si="13"/>
        <v>8.9</v>
      </c>
      <c r="T199" s="29">
        <f t="shared" si="14"/>
        <v>4.45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P200">
        <v>5.7</v>
      </c>
      <c r="R200" s="22">
        <f t="shared" si="13"/>
        <v>6.35</v>
      </c>
      <c r="T200" s="29">
        <f t="shared" si="14"/>
        <v>3.175</v>
      </c>
      <c r="V200">
        <v>2</v>
      </c>
      <c r="W200" s="23">
        <f t="shared" si="15"/>
        <v>3.3333333333333335</v>
      </c>
      <c r="X200" s="23">
        <f t="shared" si="16"/>
        <v>96.66666666666667</v>
      </c>
    </row>
    <row r="201" spans="2:24" ht="12.75">
      <c r="B201" s="23" t="s">
        <v>141</v>
      </c>
      <c r="J201">
        <v>10</v>
      </c>
      <c r="P201">
        <v>7</v>
      </c>
      <c r="R201" s="22">
        <f t="shared" si="13"/>
        <v>8.5</v>
      </c>
      <c r="T201" s="29">
        <f t="shared" si="14"/>
        <v>4.25</v>
      </c>
      <c r="V201">
        <v>10</v>
      </c>
      <c r="W201" s="23">
        <f t="shared" si="15"/>
        <v>16.666666666666668</v>
      </c>
      <c r="X201" s="23">
        <f t="shared" si="16"/>
        <v>83.33333333333333</v>
      </c>
    </row>
    <row r="202" spans="2:24" ht="12.75">
      <c r="B202" s="23" t="s">
        <v>142</v>
      </c>
      <c r="J202">
        <v>8.5</v>
      </c>
      <c r="P202">
        <v>9.5</v>
      </c>
      <c r="R202" s="22">
        <f t="shared" si="13"/>
        <v>9</v>
      </c>
      <c r="T202" s="29">
        <f t="shared" si="14"/>
        <v>4.5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P203">
        <v>9.7</v>
      </c>
      <c r="R203" s="22">
        <f t="shared" si="13"/>
        <v>8.85</v>
      </c>
      <c r="T203" s="29">
        <f t="shared" si="14"/>
        <v>4.425</v>
      </c>
      <c r="V203">
        <v>4</v>
      </c>
      <c r="W203" s="23">
        <f t="shared" si="15"/>
        <v>6.666666666666667</v>
      </c>
      <c r="X203" s="23">
        <f t="shared" si="16"/>
        <v>93.33333333333333</v>
      </c>
    </row>
    <row r="204" spans="2:24" ht="12.75">
      <c r="B204" s="23" t="s">
        <v>144</v>
      </c>
      <c r="J204">
        <v>7</v>
      </c>
      <c r="P204">
        <v>10</v>
      </c>
      <c r="R204" s="22">
        <f t="shared" si="13"/>
        <v>8.5</v>
      </c>
      <c r="T204" s="29">
        <f t="shared" si="14"/>
        <v>4.25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P205">
        <v>7.2</v>
      </c>
      <c r="R205" s="22">
        <f t="shared" si="13"/>
        <v>7.1</v>
      </c>
      <c r="T205" s="29">
        <f t="shared" si="14"/>
        <v>3.55</v>
      </c>
      <c r="V205">
        <v>4</v>
      </c>
      <c r="W205" s="23">
        <f t="shared" si="15"/>
        <v>6.666666666666667</v>
      </c>
      <c r="X205" s="23">
        <f t="shared" si="16"/>
        <v>93.33333333333333</v>
      </c>
    </row>
    <row r="206" spans="2:24" ht="12.75">
      <c r="B206" s="23" t="s">
        <v>146</v>
      </c>
      <c r="J206">
        <v>10</v>
      </c>
      <c r="P206">
        <v>10</v>
      </c>
      <c r="R206" s="22">
        <f t="shared" si="13"/>
        <v>10</v>
      </c>
      <c r="T206" s="29">
        <f t="shared" si="14"/>
        <v>5</v>
      </c>
      <c r="V206"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 t="s">
        <v>147</v>
      </c>
      <c r="J207">
        <v>10</v>
      </c>
      <c r="P207">
        <v>10</v>
      </c>
      <c r="R207" s="22">
        <f t="shared" si="13"/>
        <v>10</v>
      </c>
      <c r="T207" s="29">
        <f t="shared" si="14"/>
        <v>5</v>
      </c>
      <c r="V207">
        <v>6</v>
      </c>
      <c r="W207" s="23">
        <f t="shared" si="15"/>
        <v>10</v>
      </c>
      <c r="X207" s="23">
        <f t="shared" si="16"/>
        <v>90</v>
      </c>
    </row>
    <row r="208" spans="2:24" ht="12.75">
      <c r="B208" s="23" t="s">
        <v>148</v>
      </c>
      <c r="J208">
        <v>8</v>
      </c>
      <c r="P208">
        <v>9.2</v>
      </c>
      <c r="R208" s="22">
        <f t="shared" si="13"/>
        <v>8.6</v>
      </c>
      <c r="T208" s="29">
        <f t="shared" si="14"/>
        <v>4.3</v>
      </c>
      <c r="V208">
        <v>8</v>
      </c>
      <c r="W208" s="23">
        <f t="shared" si="15"/>
        <v>13.333333333333334</v>
      </c>
      <c r="X208" s="23">
        <f t="shared" si="16"/>
        <v>86.66666666666667</v>
      </c>
    </row>
    <row r="209" spans="2:24" ht="12.75">
      <c r="B209" s="23" t="s">
        <v>149</v>
      </c>
      <c r="J209">
        <v>7</v>
      </c>
      <c r="P209">
        <v>7.7</v>
      </c>
      <c r="R209" s="22">
        <f t="shared" si="13"/>
        <v>7.35</v>
      </c>
      <c r="T209" s="29">
        <f t="shared" si="14"/>
        <v>3.675</v>
      </c>
      <c r="V209">
        <v>2</v>
      </c>
      <c r="W209" s="23">
        <f t="shared" si="15"/>
        <v>3.3333333333333335</v>
      </c>
      <c r="X209" s="23">
        <f t="shared" si="16"/>
        <v>96.66666666666667</v>
      </c>
    </row>
    <row r="210" spans="2:24" ht="12.75">
      <c r="B210" s="23" t="s">
        <v>150</v>
      </c>
      <c r="J210">
        <v>8.5</v>
      </c>
      <c r="P210">
        <v>10</v>
      </c>
      <c r="R210" s="22">
        <f t="shared" si="13"/>
        <v>9.25</v>
      </c>
      <c r="T210" s="29">
        <f t="shared" si="14"/>
        <v>4.625</v>
      </c>
      <c r="V210">
        <v>8</v>
      </c>
      <c r="W210" s="23">
        <f t="shared" si="15"/>
        <v>13.333333333333334</v>
      </c>
      <c r="X210" s="23">
        <f t="shared" si="16"/>
        <v>86.66666666666667</v>
      </c>
    </row>
    <row r="211" spans="2:24" s="172" customFormat="1" ht="12.75">
      <c r="B211" s="172" t="s">
        <v>151</v>
      </c>
      <c r="C211" s="173"/>
      <c r="D211" s="173"/>
      <c r="E211" s="173"/>
      <c r="F211" s="173"/>
      <c r="G211" s="173"/>
      <c r="H211" s="173"/>
      <c r="J211" s="172">
        <v>9</v>
      </c>
      <c r="P211" s="172">
        <v>7.2</v>
      </c>
      <c r="R211" s="174">
        <f t="shared" si="13"/>
        <v>8.1</v>
      </c>
      <c r="T211" s="175">
        <f t="shared" si="14"/>
        <v>4.05</v>
      </c>
      <c r="V211" s="172">
        <v>24</v>
      </c>
      <c r="W211" s="172">
        <f t="shared" si="15"/>
        <v>40</v>
      </c>
      <c r="X211" s="172">
        <f t="shared" si="16"/>
        <v>60</v>
      </c>
    </row>
    <row r="212" spans="2:24" ht="12.75">
      <c r="B212" s="23" t="s">
        <v>152</v>
      </c>
      <c r="J212">
        <v>10</v>
      </c>
      <c r="P212">
        <v>9.2</v>
      </c>
      <c r="R212" s="22">
        <f t="shared" si="13"/>
        <v>9.6</v>
      </c>
      <c r="T212" s="29">
        <f t="shared" si="14"/>
        <v>4.8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P213">
        <v>9.2</v>
      </c>
      <c r="R213" s="22">
        <f t="shared" si="13"/>
        <v>9.6</v>
      </c>
      <c r="T213" s="29">
        <f t="shared" si="14"/>
        <v>4.8</v>
      </c>
      <c r="V213">
        <v>14</v>
      </c>
      <c r="W213" s="23">
        <f t="shared" si="15"/>
        <v>23.333333333333332</v>
      </c>
      <c r="X213" s="23">
        <f t="shared" si="16"/>
        <v>76.66666666666667</v>
      </c>
    </row>
    <row r="214" spans="2:24" s="99" customFormat="1" ht="12.75">
      <c r="B214" s="99" t="s">
        <v>154</v>
      </c>
      <c r="C214" s="100"/>
      <c r="D214" s="100"/>
      <c r="E214" s="100"/>
      <c r="F214" s="100"/>
      <c r="G214" s="100"/>
      <c r="H214" s="100"/>
      <c r="J214" s="99">
        <v>8</v>
      </c>
      <c r="P214" s="99">
        <v>7.5</v>
      </c>
      <c r="R214" s="101">
        <f t="shared" si="13"/>
        <v>7.75</v>
      </c>
      <c r="T214" s="102">
        <f t="shared" si="14"/>
        <v>3.875</v>
      </c>
      <c r="V214" s="99">
        <v>18</v>
      </c>
      <c r="W214" s="99">
        <f t="shared" si="15"/>
        <v>30</v>
      </c>
      <c r="X214" s="99">
        <f t="shared" si="16"/>
        <v>70</v>
      </c>
    </row>
    <row r="215" spans="2:24" ht="12.75">
      <c r="B215" s="23" t="s">
        <v>155</v>
      </c>
      <c r="J215">
        <v>10</v>
      </c>
      <c r="P215">
        <v>1.7</v>
      </c>
      <c r="R215" s="22">
        <f t="shared" si="13"/>
        <v>5.85</v>
      </c>
      <c r="T215" s="29">
        <f t="shared" si="14"/>
        <v>2.925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4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05"/>
      <c r="B1" s="205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06"/>
      <c r="B2" s="206"/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8"/>
      <c r="B4" s="160"/>
      <c r="C4" s="40"/>
      <c r="D4" s="40"/>
      <c r="E4" s="40"/>
      <c r="F4" s="40"/>
      <c r="G4" s="40"/>
      <c r="H4" s="40"/>
      <c r="I4" s="39"/>
      <c r="J4" s="32"/>
      <c r="K4" s="158">
        <f>(I4+J4)/2</f>
        <v>0</v>
      </c>
      <c r="L4" s="46"/>
      <c r="M4" s="46">
        <f aca="true" t="shared" si="0" ref="M4:M34">(K4+L4)/2</f>
        <v>0</v>
      </c>
      <c r="N4" s="34"/>
      <c r="O4" s="139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33"/>
      <c r="B5" s="105"/>
      <c r="C5" s="40"/>
      <c r="D5" s="40"/>
      <c r="E5" s="40"/>
      <c r="F5" s="40"/>
      <c r="G5" s="40"/>
      <c r="H5" s="40"/>
      <c r="I5" s="39"/>
      <c r="J5" s="32"/>
      <c r="K5" s="158">
        <f aca="true" t="shared" si="1" ref="K5:K66">(I5+J5)/2</f>
        <v>0</v>
      </c>
      <c r="L5" s="46"/>
      <c r="M5" s="46">
        <f t="shared" si="0"/>
        <v>0</v>
      </c>
      <c r="N5" s="34"/>
      <c r="O5" s="139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33"/>
      <c r="B6" s="105"/>
      <c r="C6" s="40"/>
      <c r="D6" s="40"/>
      <c r="E6" s="40"/>
      <c r="F6" s="40"/>
      <c r="G6" s="40"/>
      <c r="H6" s="40"/>
      <c r="I6" s="39"/>
      <c r="J6" s="32"/>
      <c r="K6" s="158">
        <f t="shared" si="1"/>
        <v>0</v>
      </c>
      <c r="L6" s="46"/>
      <c r="M6" s="46">
        <f t="shared" si="0"/>
        <v>0</v>
      </c>
      <c r="N6" s="34"/>
      <c r="O6" s="139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32"/>
      <c r="B7" s="105"/>
      <c r="C7" s="40"/>
      <c r="D7" s="40"/>
      <c r="E7" s="40"/>
      <c r="F7" s="40"/>
      <c r="G7" s="40"/>
      <c r="H7" s="40"/>
      <c r="I7" s="39"/>
      <c r="J7" s="32"/>
      <c r="K7" s="158">
        <f t="shared" si="1"/>
        <v>0</v>
      </c>
      <c r="L7" s="46"/>
      <c r="M7" s="46">
        <f t="shared" si="0"/>
        <v>0</v>
      </c>
      <c r="N7" s="34"/>
      <c r="O7" s="139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33"/>
      <c r="B8" s="105"/>
      <c r="C8" s="40"/>
      <c r="D8" s="40"/>
      <c r="E8" s="40"/>
      <c r="F8" s="40"/>
      <c r="G8" s="40"/>
      <c r="H8" s="40"/>
      <c r="I8" s="39"/>
      <c r="J8" s="32"/>
      <c r="K8" s="158">
        <f t="shared" si="1"/>
        <v>0</v>
      </c>
      <c r="L8" s="46"/>
      <c r="M8" s="46">
        <f t="shared" si="0"/>
        <v>0</v>
      </c>
      <c r="N8" s="34"/>
      <c r="O8" s="139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33"/>
      <c r="B9" s="105"/>
      <c r="C9" s="40"/>
      <c r="D9" s="40"/>
      <c r="E9" s="40"/>
      <c r="F9" s="40"/>
      <c r="G9" s="40"/>
      <c r="H9" s="40"/>
      <c r="I9" s="39"/>
      <c r="J9" s="32"/>
      <c r="K9" s="158">
        <f t="shared" si="1"/>
        <v>0</v>
      </c>
      <c r="L9" s="46"/>
      <c r="M9" s="46">
        <f t="shared" si="0"/>
        <v>0</v>
      </c>
      <c r="N9" s="34"/>
      <c r="O9" s="139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33"/>
      <c r="B10" s="105"/>
      <c r="C10" s="40"/>
      <c r="D10" s="40"/>
      <c r="E10" s="40"/>
      <c r="F10" s="40"/>
      <c r="G10" s="40"/>
      <c r="H10" s="40"/>
      <c r="I10" s="39"/>
      <c r="J10" s="32"/>
      <c r="K10" s="158">
        <f t="shared" si="1"/>
        <v>0</v>
      </c>
      <c r="L10" s="46"/>
      <c r="M10" s="46">
        <f t="shared" si="0"/>
        <v>0</v>
      </c>
      <c r="N10" s="34"/>
      <c r="O10" s="139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33"/>
      <c r="B11" s="105"/>
      <c r="C11" s="40"/>
      <c r="D11" s="40"/>
      <c r="E11" s="40"/>
      <c r="F11" s="40"/>
      <c r="G11" s="40"/>
      <c r="H11" s="40"/>
      <c r="I11" s="39"/>
      <c r="J11" s="32"/>
      <c r="K11" s="158">
        <f t="shared" si="1"/>
        <v>0</v>
      </c>
      <c r="L11" s="46"/>
      <c r="M11" s="46">
        <f t="shared" si="0"/>
        <v>0</v>
      </c>
      <c r="N11" s="34"/>
      <c r="O11" s="139">
        <f t="shared" si="2"/>
        <v>0</v>
      </c>
      <c r="Q11" s="41">
        <f t="shared" si="3"/>
        <v>0</v>
      </c>
      <c r="R11" s="41">
        <f t="shared" si="4"/>
        <v>100</v>
      </c>
    </row>
    <row r="12" spans="1:18" s="143" customFormat="1" ht="12.75">
      <c r="A12" s="161"/>
      <c r="B12" s="141"/>
      <c r="C12" s="162"/>
      <c r="D12" s="162"/>
      <c r="E12" s="162"/>
      <c r="F12" s="162"/>
      <c r="G12" s="162"/>
      <c r="H12" s="162"/>
      <c r="I12" s="163"/>
      <c r="J12" s="164"/>
      <c r="K12" s="165">
        <f t="shared" si="1"/>
        <v>0</v>
      </c>
      <c r="L12" s="166"/>
      <c r="M12" s="166">
        <f t="shared" si="0"/>
        <v>0</v>
      </c>
      <c r="N12" s="167"/>
      <c r="O12" s="168">
        <f t="shared" si="2"/>
        <v>0</v>
      </c>
      <c r="Q12" s="143">
        <f t="shared" si="3"/>
        <v>0</v>
      </c>
      <c r="R12" s="143">
        <f t="shared" si="4"/>
        <v>100</v>
      </c>
    </row>
    <row r="13" spans="1:18" s="41" customFormat="1" ht="12.75">
      <c r="A13" s="133"/>
      <c r="B13" s="105"/>
      <c r="C13" s="40"/>
      <c r="D13" s="40"/>
      <c r="E13" s="40"/>
      <c r="F13" s="40"/>
      <c r="G13" s="40"/>
      <c r="H13" s="40"/>
      <c r="I13" s="39"/>
      <c r="J13" s="32"/>
      <c r="K13" s="158">
        <f t="shared" si="1"/>
        <v>0</v>
      </c>
      <c r="L13" s="46"/>
      <c r="M13" s="46">
        <f t="shared" si="0"/>
        <v>0</v>
      </c>
      <c r="N13" s="34"/>
      <c r="O13" s="139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33"/>
      <c r="B14" s="105"/>
      <c r="C14" s="40"/>
      <c r="D14" s="40"/>
      <c r="E14" s="40"/>
      <c r="F14" s="40"/>
      <c r="G14" s="40"/>
      <c r="H14" s="40"/>
      <c r="I14" s="39"/>
      <c r="J14" s="32"/>
      <c r="K14" s="158">
        <f t="shared" si="1"/>
        <v>0</v>
      </c>
      <c r="L14" s="46"/>
      <c r="M14" s="46">
        <f t="shared" si="0"/>
        <v>0</v>
      </c>
      <c r="N14" s="34"/>
      <c r="O14" s="139">
        <f t="shared" si="2"/>
        <v>0</v>
      </c>
      <c r="Q14" s="41">
        <f t="shared" si="3"/>
        <v>0</v>
      </c>
      <c r="R14" s="41">
        <f t="shared" si="4"/>
        <v>100</v>
      </c>
    </row>
    <row r="15" spans="1:18" s="143" customFormat="1" ht="12.75">
      <c r="A15" s="161"/>
      <c r="B15" s="141"/>
      <c r="C15" s="162"/>
      <c r="D15" s="162"/>
      <c r="E15" s="162"/>
      <c r="F15" s="162"/>
      <c r="G15" s="162"/>
      <c r="H15" s="162"/>
      <c r="I15" s="163"/>
      <c r="J15" s="164"/>
      <c r="K15" s="165">
        <f t="shared" si="1"/>
        <v>0</v>
      </c>
      <c r="L15" s="166"/>
      <c r="M15" s="166">
        <f t="shared" si="0"/>
        <v>0</v>
      </c>
      <c r="N15" s="167"/>
      <c r="O15" s="168">
        <f t="shared" si="2"/>
        <v>0</v>
      </c>
      <c r="Q15" s="143">
        <f t="shared" si="3"/>
        <v>0</v>
      </c>
      <c r="R15" s="143">
        <f t="shared" si="4"/>
        <v>100</v>
      </c>
    </row>
    <row r="16" spans="1:18" s="41" customFormat="1" ht="12.75">
      <c r="A16" s="133"/>
      <c r="B16" s="105"/>
      <c r="C16" s="40"/>
      <c r="D16" s="40"/>
      <c r="E16" s="40"/>
      <c r="F16" s="40"/>
      <c r="G16" s="40"/>
      <c r="H16" s="40"/>
      <c r="I16" s="39"/>
      <c r="J16" s="32"/>
      <c r="K16" s="158">
        <f t="shared" si="1"/>
        <v>0</v>
      </c>
      <c r="L16" s="46"/>
      <c r="M16" s="46">
        <f t="shared" si="0"/>
        <v>0</v>
      </c>
      <c r="N16" s="34"/>
      <c r="O16" s="139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33"/>
      <c r="B17" s="105"/>
      <c r="C17" s="40"/>
      <c r="D17" s="40"/>
      <c r="E17" s="40"/>
      <c r="F17" s="40"/>
      <c r="G17" s="40"/>
      <c r="H17" s="40"/>
      <c r="I17" s="39"/>
      <c r="J17" s="32"/>
      <c r="K17" s="158">
        <f t="shared" si="1"/>
        <v>0</v>
      </c>
      <c r="L17" s="46"/>
      <c r="M17" s="46">
        <f t="shared" si="0"/>
        <v>0</v>
      </c>
      <c r="N17" s="34"/>
      <c r="O17" s="139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33"/>
      <c r="B18" s="105"/>
      <c r="C18" s="40"/>
      <c r="D18" s="40"/>
      <c r="E18" s="40"/>
      <c r="F18" s="40"/>
      <c r="G18" s="40"/>
      <c r="H18" s="40"/>
      <c r="I18" s="39"/>
      <c r="J18" s="32"/>
      <c r="K18" s="158">
        <f t="shared" si="1"/>
        <v>0</v>
      </c>
      <c r="L18" s="46"/>
      <c r="M18" s="46">
        <f t="shared" si="0"/>
        <v>0</v>
      </c>
      <c r="N18" s="34"/>
      <c r="O18" s="139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33"/>
      <c r="B19" s="105"/>
      <c r="C19" s="40"/>
      <c r="D19" s="40"/>
      <c r="E19" s="40"/>
      <c r="F19" s="40"/>
      <c r="G19" s="40"/>
      <c r="H19" s="40"/>
      <c r="I19" s="39"/>
      <c r="J19" s="32"/>
      <c r="K19" s="158">
        <f t="shared" si="1"/>
        <v>0</v>
      </c>
      <c r="L19" s="46"/>
      <c r="M19" s="46">
        <f t="shared" si="0"/>
        <v>0</v>
      </c>
      <c r="N19" s="34"/>
      <c r="O19" s="139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33"/>
      <c r="B20" s="105"/>
      <c r="C20" s="40"/>
      <c r="D20" s="40"/>
      <c r="E20" s="40"/>
      <c r="F20" s="40"/>
      <c r="G20" s="40"/>
      <c r="H20" s="40"/>
      <c r="I20" s="39"/>
      <c r="J20" s="32"/>
      <c r="K20" s="158">
        <f t="shared" si="1"/>
        <v>0</v>
      </c>
      <c r="L20" s="46"/>
      <c r="M20" s="46">
        <f t="shared" si="0"/>
        <v>0</v>
      </c>
      <c r="N20" s="34"/>
      <c r="O20" s="139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104"/>
      <c r="B21" s="105"/>
      <c r="C21" s="106"/>
      <c r="D21" s="106"/>
      <c r="E21" s="106"/>
      <c r="F21" s="106"/>
      <c r="G21" s="106"/>
      <c r="H21" s="106"/>
      <c r="I21" s="101"/>
      <c r="J21" s="32"/>
      <c r="K21" s="158">
        <f t="shared" si="1"/>
        <v>0</v>
      </c>
      <c r="L21" s="102"/>
      <c r="M21" s="102">
        <f t="shared" si="0"/>
        <v>0</v>
      </c>
      <c r="N21" s="107"/>
      <c r="O21" s="137">
        <f t="shared" si="2"/>
        <v>0</v>
      </c>
      <c r="P21" s="146"/>
      <c r="Q21" s="99">
        <f t="shared" si="3"/>
        <v>0</v>
      </c>
      <c r="R21" s="99">
        <f t="shared" si="4"/>
        <v>100</v>
      </c>
    </row>
    <row r="22" spans="1:18" s="41" customFormat="1" ht="12.75">
      <c r="A22" s="133"/>
      <c r="B22" s="105"/>
      <c r="C22" s="40"/>
      <c r="D22" s="40"/>
      <c r="E22" s="40"/>
      <c r="F22" s="40"/>
      <c r="G22" s="40"/>
      <c r="H22" s="40"/>
      <c r="I22" s="39"/>
      <c r="J22" s="32"/>
      <c r="K22" s="158">
        <f t="shared" si="1"/>
        <v>0</v>
      </c>
      <c r="L22" s="46"/>
      <c r="M22" s="46">
        <f t="shared" si="0"/>
        <v>0</v>
      </c>
      <c r="N22" s="34"/>
      <c r="O22" s="139">
        <f t="shared" si="2"/>
        <v>0</v>
      </c>
      <c r="P22" s="146"/>
      <c r="Q22" s="41">
        <f t="shared" si="3"/>
        <v>0</v>
      </c>
      <c r="R22" s="41">
        <f t="shared" si="4"/>
        <v>100</v>
      </c>
    </row>
    <row r="23" spans="1:18" s="41" customFormat="1" ht="12.75">
      <c r="A23" s="133"/>
      <c r="B23" s="105"/>
      <c r="C23" s="40"/>
      <c r="D23" s="40"/>
      <c r="E23" s="40"/>
      <c r="F23" s="40"/>
      <c r="G23" s="40"/>
      <c r="H23" s="40"/>
      <c r="I23" s="39"/>
      <c r="J23" s="32"/>
      <c r="K23" s="158">
        <f t="shared" si="1"/>
        <v>0</v>
      </c>
      <c r="L23" s="46"/>
      <c r="M23" s="46">
        <f t="shared" si="0"/>
        <v>0</v>
      </c>
      <c r="N23" s="34"/>
      <c r="O23" s="139">
        <f t="shared" si="2"/>
        <v>0</v>
      </c>
      <c r="P23" s="146"/>
      <c r="Q23" s="41">
        <f t="shared" si="3"/>
        <v>0</v>
      </c>
      <c r="R23" s="41">
        <f t="shared" si="4"/>
        <v>100</v>
      </c>
    </row>
    <row r="24" spans="1:18" s="41" customFormat="1" ht="12.75">
      <c r="A24" s="133"/>
      <c r="B24" s="105"/>
      <c r="C24" s="40"/>
      <c r="D24" s="40"/>
      <c r="E24" s="40"/>
      <c r="F24" s="40"/>
      <c r="G24" s="40"/>
      <c r="H24" s="40"/>
      <c r="I24" s="39"/>
      <c r="J24" s="32"/>
      <c r="K24" s="158">
        <f t="shared" si="1"/>
        <v>0</v>
      </c>
      <c r="L24" s="46"/>
      <c r="M24" s="46">
        <f t="shared" si="0"/>
        <v>0</v>
      </c>
      <c r="N24" s="34"/>
      <c r="O24" s="139">
        <f t="shared" si="2"/>
        <v>0</v>
      </c>
      <c r="P24" s="146"/>
      <c r="Q24" s="41">
        <f t="shared" si="3"/>
        <v>0</v>
      </c>
      <c r="R24" s="41">
        <f t="shared" si="4"/>
        <v>100</v>
      </c>
    </row>
    <row r="25" spans="1:18" s="41" customFormat="1" ht="12.75">
      <c r="A25" s="133"/>
      <c r="B25" s="105"/>
      <c r="C25" s="40"/>
      <c r="D25" s="40"/>
      <c r="E25" s="40"/>
      <c r="F25" s="40"/>
      <c r="G25" s="40"/>
      <c r="H25" s="40"/>
      <c r="I25" s="39"/>
      <c r="J25" s="32"/>
      <c r="K25" s="158">
        <f t="shared" si="1"/>
        <v>0</v>
      </c>
      <c r="L25" s="46"/>
      <c r="M25" s="46">
        <f t="shared" si="0"/>
        <v>0</v>
      </c>
      <c r="N25" s="34"/>
      <c r="O25" s="139">
        <f t="shared" si="2"/>
        <v>0</v>
      </c>
      <c r="P25" s="146"/>
      <c r="Q25" s="41">
        <f t="shared" si="3"/>
        <v>0</v>
      </c>
      <c r="R25" s="41">
        <f t="shared" si="4"/>
        <v>100</v>
      </c>
    </row>
    <row r="26" spans="1:18" s="41" customFormat="1" ht="12.75">
      <c r="A26" s="133"/>
      <c r="B26" s="105"/>
      <c r="C26" s="40"/>
      <c r="D26" s="40"/>
      <c r="E26" s="40"/>
      <c r="F26" s="40"/>
      <c r="G26" s="40"/>
      <c r="H26" s="40"/>
      <c r="I26" s="39"/>
      <c r="J26" s="32"/>
      <c r="K26" s="158">
        <f t="shared" si="1"/>
        <v>0</v>
      </c>
      <c r="L26" s="46"/>
      <c r="M26" s="46">
        <f t="shared" si="0"/>
        <v>0</v>
      </c>
      <c r="N26" s="34"/>
      <c r="O26" s="139">
        <f t="shared" si="2"/>
        <v>0</v>
      </c>
      <c r="P26" s="146"/>
      <c r="Q26" s="41">
        <f t="shared" si="3"/>
        <v>0</v>
      </c>
      <c r="R26" s="41">
        <f t="shared" si="4"/>
        <v>100</v>
      </c>
    </row>
    <row r="27" spans="1:18" s="41" customFormat="1" ht="12.75">
      <c r="A27" s="133"/>
      <c r="B27" s="105"/>
      <c r="C27" s="40"/>
      <c r="D27" s="40"/>
      <c r="E27" s="40"/>
      <c r="F27" s="40"/>
      <c r="G27" s="40"/>
      <c r="H27" s="40"/>
      <c r="I27" s="39"/>
      <c r="J27" s="32"/>
      <c r="K27" s="158">
        <f t="shared" si="1"/>
        <v>0</v>
      </c>
      <c r="L27" s="46"/>
      <c r="M27" s="46">
        <f t="shared" si="0"/>
        <v>0</v>
      </c>
      <c r="N27" s="34"/>
      <c r="O27" s="139">
        <f t="shared" si="2"/>
        <v>0</v>
      </c>
      <c r="P27" s="146"/>
      <c r="Q27" s="41">
        <f t="shared" si="3"/>
        <v>0</v>
      </c>
      <c r="R27" s="41">
        <f t="shared" si="4"/>
        <v>100</v>
      </c>
    </row>
    <row r="28" spans="1:18" s="143" customFormat="1" ht="12.75">
      <c r="A28" s="161"/>
      <c r="B28" s="141"/>
      <c r="C28" s="162"/>
      <c r="D28" s="162"/>
      <c r="E28" s="162"/>
      <c r="F28" s="162"/>
      <c r="G28" s="162"/>
      <c r="H28" s="162"/>
      <c r="I28" s="163"/>
      <c r="J28" s="164"/>
      <c r="K28" s="165">
        <f t="shared" si="1"/>
        <v>0</v>
      </c>
      <c r="L28" s="166"/>
      <c r="M28" s="166">
        <f t="shared" si="0"/>
        <v>0</v>
      </c>
      <c r="N28" s="167"/>
      <c r="O28" s="168">
        <f t="shared" si="2"/>
        <v>0</v>
      </c>
      <c r="Q28" s="143">
        <f t="shared" si="3"/>
        <v>0</v>
      </c>
      <c r="R28" s="143">
        <f t="shared" si="4"/>
        <v>100</v>
      </c>
    </row>
    <row r="29" spans="1:18" s="41" customFormat="1" ht="12.75">
      <c r="A29" s="133"/>
      <c r="B29" s="105"/>
      <c r="C29" s="40"/>
      <c r="D29" s="40"/>
      <c r="E29" s="40"/>
      <c r="F29" s="40"/>
      <c r="G29" s="40"/>
      <c r="H29" s="40"/>
      <c r="I29" s="39"/>
      <c r="J29" s="32"/>
      <c r="K29" s="158">
        <f t="shared" si="1"/>
        <v>0</v>
      </c>
      <c r="L29" s="46"/>
      <c r="M29" s="46">
        <f t="shared" si="0"/>
        <v>0</v>
      </c>
      <c r="N29" s="34"/>
      <c r="O29" s="139">
        <f t="shared" si="2"/>
        <v>0</v>
      </c>
      <c r="P29" s="146"/>
      <c r="Q29" s="41">
        <f t="shared" si="3"/>
        <v>0</v>
      </c>
      <c r="R29" s="41">
        <f t="shared" si="4"/>
        <v>100</v>
      </c>
    </row>
    <row r="30" spans="1:18" s="41" customFormat="1" ht="12.75">
      <c r="A30" s="133"/>
      <c r="B30" s="105"/>
      <c r="C30" s="40"/>
      <c r="D30" s="40"/>
      <c r="E30" s="40"/>
      <c r="F30" s="40"/>
      <c r="G30" s="40"/>
      <c r="H30" s="40"/>
      <c r="I30" s="39"/>
      <c r="J30" s="32"/>
      <c r="K30" s="158">
        <f t="shared" si="1"/>
        <v>0</v>
      </c>
      <c r="L30" s="46"/>
      <c r="M30" s="46">
        <f t="shared" si="0"/>
        <v>0</v>
      </c>
      <c r="N30" s="34"/>
      <c r="O30" s="139">
        <f>(K30+L30)/2</f>
        <v>0</v>
      </c>
      <c r="P30" s="146"/>
      <c r="Q30" s="41">
        <f t="shared" si="3"/>
        <v>0</v>
      </c>
      <c r="R30" s="41">
        <f t="shared" si="4"/>
        <v>100</v>
      </c>
    </row>
    <row r="31" spans="1:18" s="143" customFormat="1" ht="12.75">
      <c r="A31" s="161"/>
      <c r="B31" s="141"/>
      <c r="C31" s="162"/>
      <c r="D31" s="162"/>
      <c r="E31" s="162"/>
      <c r="F31" s="162"/>
      <c r="G31" s="162"/>
      <c r="H31" s="162"/>
      <c r="I31" s="163"/>
      <c r="J31" s="164"/>
      <c r="K31" s="165">
        <f t="shared" si="1"/>
        <v>0</v>
      </c>
      <c r="L31" s="166"/>
      <c r="M31" s="166">
        <f t="shared" si="0"/>
        <v>0</v>
      </c>
      <c r="N31" s="167"/>
      <c r="O31" s="168">
        <f t="shared" si="2"/>
        <v>0</v>
      </c>
      <c r="Q31" s="143">
        <f t="shared" si="3"/>
        <v>0</v>
      </c>
      <c r="R31" s="143">
        <f t="shared" si="4"/>
        <v>100</v>
      </c>
    </row>
    <row r="32" spans="1:18" s="41" customFormat="1" ht="12.75">
      <c r="A32" s="133"/>
      <c r="B32" s="105"/>
      <c r="C32" s="40"/>
      <c r="D32" s="40"/>
      <c r="E32" s="40"/>
      <c r="F32" s="40"/>
      <c r="G32" s="40"/>
      <c r="H32" s="40"/>
      <c r="I32" s="39"/>
      <c r="J32" s="32"/>
      <c r="K32" s="158">
        <f t="shared" si="1"/>
        <v>0</v>
      </c>
      <c r="L32" s="46"/>
      <c r="M32" s="46">
        <f t="shared" si="0"/>
        <v>0</v>
      </c>
      <c r="N32" s="34"/>
      <c r="O32" s="139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104"/>
      <c r="B33" s="105"/>
      <c r="C33" s="106"/>
      <c r="D33" s="106"/>
      <c r="E33" s="106"/>
      <c r="F33" s="106"/>
      <c r="G33" s="106"/>
      <c r="H33" s="106"/>
      <c r="I33" s="101"/>
      <c r="J33" s="32"/>
      <c r="K33" s="158">
        <f t="shared" si="1"/>
        <v>0</v>
      </c>
      <c r="L33" s="102"/>
      <c r="M33" s="102">
        <f t="shared" si="0"/>
        <v>0</v>
      </c>
      <c r="N33" s="107"/>
      <c r="O33" s="137">
        <f t="shared" si="2"/>
        <v>0</v>
      </c>
      <c r="P33" s="146"/>
      <c r="Q33" s="99">
        <f t="shared" si="3"/>
        <v>0</v>
      </c>
      <c r="R33" s="99">
        <f t="shared" si="4"/>
        <v>100</v>
      </c>
    </row>
    <row r="34" spans="1:18" s="41" customFormat="1" ht="12.75">
      <c r="A34" s="133"/>
      <c r="B34" s="105"/>
      <c r="C34" s="40"/>
      <c r="D34" s="40"/>
      <c r="E34" s="40"/>
      <c r="F34" s="40"/>
      <c r="G34" s="40"/>
      <c r="H34" s="40"/>
      <c r="I34" s="39"/>
      <c r="J34" s="32"/>
      <c r="K34" s="158">
        <f t="shared" si="1"/>
        <v>0</v>
      </c>
      <c r="L34" s="46"/>
      <c r="M34" s="46">
        <f t="shared" si="0"/>
        <v>0</v>
      </c>
      <c r="N34" s="34"/>
      <c r="O34" s="139">
        <f t="shared" si="2"/>
        <v>0</v>
      </c>
      <c r="P34" s="146"/>
      <c r="Q34" s="41">
        <f t="shared" si="3"/>
        <v>0</v>
      </c>
      <c r="R34" s="41">
        <f t="shared" si="4"/>
        <v>100</v>
      </c>
    </row>
    <row r="35" spans="1:18" s="143" customFormat="1" ht="12.75">
      <c r="A35" s="161"/>
      <c r="B35" s="141"/>
      <c r="C35" s="162"/>
      <c r="D35" s="162"/>
      <c r="E35" s="162"/>
      <c r="F35" s="162"/>
      <c r="G35" s="162"/>
      <c r="H35" s="162"/>
      <c r="I35" s="163"/>
      <c r="J35" s="164"/>
      <c r="K35" s="165">
        <f t="shared" si="1"/>
        <v>0</v>
      </c>
      <c r="L35" s="166"/>
      <c r="M35" s="166">
        <f aca="true" t="shared" si="5" ref="M35:M56">(K35+L35)/2</f>
        <v>0</v>
      </c>
      <c r="N35" s="167"/>
      <c r="O35" s="168">
        <f t="shared" si="2"/>
        <v>0</v>
      </c>
      <c r="Q35" s="143">
        <f t="shared" si="3"/>
        <v>0</v>
      </c>
      <c r="R35" s="143">
        <f t="shared" si="4"/>
        <v>100</v>
      </c>
    </row>
    <row r="36" spans="1:18" s="41" customFormat="1" ht="12.75">
      <c r="A36" s="133"/>
      <c r="B36" s="105"/>
      <c r="C36" s="40"/>
      <c r="D36" s="40"/>
      <c r="E36" s="40"/>
      <c r="F36" s="40"/>
      <c r="G36" s="40"/>
      <c r="H36" s="40"/>
      <c r="I36" s="39"/>
      <c r="J36" s="32"/>
      <c r="K36" s="158">
        <f t="shared" si="1"/>
        <v>0</v>
      </c>
      <c r="L36" s="46"/>
      <c r="M36" s="46">
        <f t="shared" si="5"/>
        <v>0</v>
      </c>
      <c r="N36" s="34"/>
      <c r="O36" s="139">
        <f t="shared" si="2"/>
        <v>0</v>
      </c>
      <c r="P36" s="146"/>
      <c r="Q36" s="41">
        <f t="shared" si="3"/>
        <v>0</v>
      </c>
      <c r="R36" s="41">
        <f t="shared" si="4"/>
        <v>100</v>
      </c>
    </row>
    <row r="37" spans="1:18" s="143" customFormat="1" ht="12.75">
      <c r="A37" s="161"/>
      <c r="B37" s="141"/>
      <c r="C37" s="162"/>
      <c r="D37" s="162"/>
      <c r="E37" s="162"/>
      <c r="F37" s="162"/>
      <c r="G37" s="162"/>
      <c r="H37" s="162"/>
      <c r="I37" s="163"/>
      <c r="J37" s="164"/>
      <c r="K37" s="165">
        <f t="shared" si="1"/>
        <v>0</v>
      </c>
      <c r="L37" s="166"/>
      <c r="M37" s="166">
        <f t="shared" si="5"/>
        <v>0</v>
      </c>
      <c r="N37" s="167"/>
      <c r="O37" s="168">
        <f t="shared" si="2"/>
        <v>0</v>
      </c>
      <c r="Q37" s="143">
        <f t="shared" si="3"/>
        <v>0</v>
      </c>
      <c r="R37" s="143">
        <f t="shared" si="4"/>
        <v>100</v>
      </c>
    </row>
    <row r="38" spans="1:18" s="41" customFormat="1" ht="12.75">
      <c r="A38" s="133"/>
      <c r="B38" s="105"/>
      <c r="C38" s="40"/>
      <c r="D38" s="40"/>
      <c r="E38" s="40"/>
      <c r="F38" s="40"/>
      <c r="G38" s="40"/>
      <c r="H38" s="40"/>
      <c r="I38" s="39"/>
      <c r="J38" s="32"/>
      <c r="K38" s="158">
        <f t="shared" si="1"/>
        <v>0</v>
      </c>
      <c r="L38" s="46"/>
      <c r="M38" s="46">
        <f t="shared" si="5"/>
        <v>0</v>
      </c>
      <c r="N38" s="34"/>
      <c r="O38" s="139">
        <f t="shared" si="2"/>
        <v>0</v>
      </c>
      <c r="P38" s="146"/>
      <c r="Q38" s="41">
        <f t="shared" si="3"/>
        <v>0</v>
      </c>
      <c r="R38" s="41">
        <f t="shared" si="4"/>
        <v>100</v>
      </c>
    </row>
    <row r="39" spans="1:18" s="41" customFormat="1" ht="12.75">
      <c r="A39" s="104"/>
      <c r="B39" s="105"/>
      <c r="C39" s="106"/>
      <c r="D39" s="106"/>
      <c r="E39" s="106"/>
      <c r="F39" s="106"/>
      <c r="G39" s="106"/>
      <c r="H39" s="106"/>
      <c r="I39" s="101"/>
      <c r="J39" s="32"/>
      <c r="K39" s="158">
        <f t="shared" si="1"/>
        <v>0</v>
      </c>
      <c r="L39" s="102"/>
      <c r="M39" s="102">
        <f t="shared" si="5"/>
        <v>0</v>
      </c>
      <c r="N39" s="107"/>
      <c r="O39" s="137">
        <f t="shared" si="2"/>
        <v>0</v>
      </c>
      <c r="P39" s="114"/>
      <c r="Q39" s="99">
        <f t="shared" si="3"/>
        <v>0</v>
      </c>
      <c r="R39" s="99">
        <f t="shared" si="4"/>
        <v>100</v>
      </c>
    </row>
    <row r="40" spans="1:18" s="41" customFormat="1" ht="12.75">
      <c r="A40" s="133"/>
      <c r="B40" s="105"/>
      <c r="C40" s="40"/>
      <c r="D40" s="40"/>
      <c r="E40" s="40"/>
      <c r="F40" s="40"/>
      <c r="G40" s="40"/>
      <c r="H40" s="40"/>
      <c r="I40" s="39"/>
      <c r="J40" s="32"/>
      <c r="K40" s="158">
        <f t="shared" si="1"/>
        <v>0</v>
      </c>
      <c r="L40" s="46"/>
      <c r="M40" s="46">
        <f t="shared" si="5"/>
        <v>0</v>
      </c>
      <c r="N40" s="34"/>
      <c r="O40" s="139">
        <f t="shared" si="2"/>
        <v>0</v>
      </c>
      <c r="P40" s="146"/>
      <c r="Q40" s="41">
        <f t="shared" si="3"/>
        <v>0</v>
      </c>
      <c r="R40" s="41">
        <f t="shared" si="4"/>
        <v>100</v>
      </c>
    </row>
    <row r="41" spans="1:18" s="41" customFormat="1" ht="12.75">
      <c r="A41" s="133"/>
      <c r="B41" s="105"/>
      <c r="C41" s="40"/>
      <c r="D41" s="40"/>
      <c r="E41" s="40"/>
      <c r="F41" s="40"/>
      <c r="G41" s="40"/>
      <c r="H41" s="40"/>
      <c r="I41" s="39"/>
      <c r="J41" s="32"/>
      <c r="K41" s="158">
        <f t="shared" si="1"/>
        <v>0</v>
      </c>
      <c r="L41" s="46"/>
      <c r="M41" s="46">
        <f t="shared" si="5"/>
        <v>0</v>
      </c>
      <c r="N41" s="34"/>
      <c r="O41" s="139">
        <f t="shared" si="2"/>
        <v>0</v>
      </c>
      <c r="P41" s="114"/>
      <c r="Q41" s="41">
        <f t="shared" si="3"/>
        <v>0</v>
      </c>
      <c r="R41" s="41">
        <f t="shared" si="4"/>
        <v>100</v>
      </c>
    </row>
    <row r="42" spans="1:18" s="41" customFormat="1" ht="12.75">
      <c r="A42" s="133"/>
      <c r="B42" s="105"/>
      <c r="C42" s="40"/>
      <c r="D42" s="40"/>
      <c r="E42" s="40"/>
      <c r="F42" s="40"/>
      <c r="G42" s="40"/>
      <c r="H42" s="40"/>
      <c r="I42" s="39"/>
      <c r="J42" s="32"/>
      <c r="K42" s="158">
        <f t="shared" si="1"/>
        <v>0</v>
      </c>
      <c r="L42" s="46"/>
      <c r="M42" s="46">
        <f t="shared" si="5"/>
        <v>0</v>
      </c>
      <c r="N42" s="34"/>
      <c r="O42" s="139">
        <f t="shared" si="2"/>
        <v>0</v>
      </c>
      <c r="P42" s="114"/>
      <c r="Q42" s="41">
        <f t="shared" si="3"/>
        <v>0</v>
      </c>
      <c r="R42" s="41">
        <f t="shared" si="4"/>
        <v>100</v>
      </c>
    </row>
    <row r="43" spans="1:18" s="41" customFormat="1" ht="12.75">
      <c r="A43" s="133"/>
      <c r="B43" s="105"/>
      <c r="C43" s="40"/>
      <c r="D43" s="40"/>
      <c r="E43" s="40"/>
      <c r="F43" s="40"/>
      <c r="G43" s="40"/>
      <c r="H43" s="40"/>
      <c r="I43" s="39"/>
      <c r="J43" s="32"/>
      <c r="K43" s="158">
        <f t="shared" si="1"/>
        <v>0</v>
      </c>
      <c r="L43" s="46"/>
      <c r="M43" s="46">
        <f t="shared" si="5"/>
        <v>0</v>
      </c>
      <c r="N43" s="34"/>
      <c r="O43" s="139">
        <f t="shared" si="2"/>
        <v>0</v>
      </c>
      <c r="P43" s="146"/>
      <c r="Q43" s="41">
        <f t="shared" si="3"/>
        <v>0</v>
      </c>
      <c r="R43" s="41">
        <f t="shared" si="4"/>
        <v>100</v>
      </c>
    </row>
    <row r="44" spans="1:18" s="41" customFormat="1" ht="12.75">
      <c r="A44" s="133"/>
      <c r="B44" s="105"/>
      <c r="C44" s="40"/>
      <c r="D44" s="40"/>
      <c r="E44" s="40"/>
      <c r="F44" s="40"/>
      <c r="G44" s="40"/>
      <c r="H44" s="40"/>
      <c r="I44" s="39"/>
      <c r="J44" s="32"/>
      <c r="K44" s="158">
        <f t="shared" si="1"/>
        <v>0</v>
      </c>
      <c r="L44" s="46"/>
      <c r="M44" s="46">
        <f t="shared" si="5"/>
        <v>0</v>
      </c>
      <c r="N44" s="34"/>
      <c r="O44" s="139">
        <f t="shared" si="2"/>
        <v>0</v>
      </c>
      <c r="P44" s="114"/>
      <c r="Q44" s="41">
        <f t="shared" si="3"/>
        <v>0</v>
      </c>
      <c r="R44" s="41">
        <f t="shared" si="4"/>
        <v>100</v>
      </c>
    </row>
    <row r="45" spans="1:18" s="41" customFormat="1" ht="12.75">
      <c r="A45" s="133"/>
      <c r="B45" s="105"/>
      <c r="C45" s="40"/>
      <c r="D45" s="40"/>
      <c r="E45" s="40"/>
      <c r="F45" s="40"/>
      <c r="G45" s="40"/>
      <c r="H45" s="40"/>
      <c r="I45" s="39"/>
      <c r="J45" s="32"/>
      <c r="K45" s="158">
        <f t="shared" si="1"/>
        <v>0</v>
      </c>
      <c r="L45" s="46"/>
      <c r="M45" s="46">
        <f t="shared" si="5"/>
        <v>0</v>
      </c>
      <c r="N45" s="34"/>
      <c r="O45" s="139">
        <f t="shared" si="2"/>
        <v>0</v>
      </c>
      <c r="P45" s="146"/>
      <c r="Q45" s="41">
        <f t="shared" si="3"/>
        <v>0</v>
      </c>
      <c r="R45" s="41">
        <f t="shared" si="4"/>
        <v>100</v>
      </c>
    </row>
    <row r="46" spans="1:18" s="41" customFormat="1" ht="12.75">
      <c r="A46" s="133"/>
      <c r="B46" s="105"/>
      <c r="C46" s="40"/>
      <c r="D46" s="40"/>
      <c r="E46" s="40"/>
      <c r="F46" s="40"/>
      <c r="G46" s="40"/>
      <c r="H46" s="40"/>
      <c r="I46" s="39"/>
      <c r="J46" s="32"/>
      <c r="K46" s="158">
        <f t="shared" si="1"/>
        <v>0</v>
      </c>
      <c r="L46" s="46"/>
      <c r="M46" s="46">
        <f t="shared" si="5"/>
        <v>0</v>
      </c>
      <c r="N46" s="34"/>
      <c r="O46" s="139">
        <f t="shared" si="2"/>
        <v>0</v>
      </c>
      <c r="P46" s="114"/>
      <c r="Q46" s="41">
        <f t="shared" si="3"/>
        <v>0</v>
      </c>
      <c r="R46" s="41">
        <f t="shared" si="4"/>
        <v>100</v>
      </c>
    </row>
    <row r="47" spans="1:18" s="41" customFormat="1" ht="12.75">
      <c r="A47" s="133"/>
      <c r="B47" s="105"/>
      <c r="C47" s="40"/>
      <c r="D47" s="40"/>
      <c r="E47" s="40"/>
      <c r="F47" s="40"/>
      <c r="G47" s="40"/>
      <c r="H47" s="40"/>
      <c r="I47" s="39"/>
      <c r="J47" s="32"/>
      <c r="K47" s="158">
        <f t="shared" si="1"/>
        <v>0</v>
      </c>
      <c r="L47" s="46"/>
      <c r="M47" s="46">
        <f t="shared" si="5"/>
        <v>0</v>
      </c>
      <c r="N47" s="34"/>
      <c r="O47" s="139">
        <f t="shared" si="2"/>
        <v>0</v>
      </c>
      <c r="P47" s="146"/>
      <c r="Q47" s="41">
        <f t="shared" si="3"/>
        <v>0</v>
      </c>
      <c r="R47" s="41">
        <f t="shared" si="4"/>
        <v>100</v>
      </c>
    </row>
    <row r="48" spans="1:18" s="41" customFormat="1" ht="12.75">
      <c r="A48" s="133"/>
      <c r="B48" s="105"/>
      <c r="C48" s="40"/>
      <c r="D48" s="40"/>
      <c r="E48" s="40"/>
      <c r="F48" s="40"/>
      <c r="G48" s="40"/>
      <c r="H48" s="40"/>
      <c r="I48" s="39"/>
      <c r="J48" s="32"/>
      <c r="K48" s="158">
        <f t="shared" si="1"/>
        <v>0</v>
      </c>
      <c r="L48" s="46"/>
      <c r="M48" s="46">
        <f t="shared" si="5"/>
        <v>0</v>
      </c>
      <c r="N48" s="34"/>
      <c r="O48" s="139">
        <f t="shared" si="2"/>
        <v>0</v>
      </c>
      <c r="P48" s="114"/>
      <c r="Q48" s="41">
        <f t="shared" si="3"/>
        <v>0</v>
      </c>
      <c r="R48" s="41">
        <f t="shared" si="4"/>
        <v>100</v>
      </c>
    </row>
    <row r="49" spans="1:18" s="41" customFormat="1" ht="12.75">
      <c r="A49" s="133"/>
      <c r="B49" s="105"/>
      <c r="C49" s="40"/>
      <c r="D49" s="40"/>
      <c r="E49" s="40"/>
      <c r="F49" s="40"/>
      <c r="G49" s="40"/>
      <c r="H49" s="40"/>
      <c r="I49" s="39"/>
      <c r="J49" s="32"/>
      <c r="K49" s="158">
        <f t="shared" si="1"/>
        <v>0</v>
      </c>
      <c r="L49" s="46"/>
      <c r="M49" s="46">
        <f t="shared" si="5"/>
        <v>0</v>
      </c>
      <c r="N49" s="34"/>
      <c r="O49" s="139">
        <f t="shared" si="2"/>
        <v>0</v>
      </c>
      <c r="P49" s="146"/>
      <c r="Q49" s="41">
        <f t="shared" si="3"/>
        <v>0</v>
      </c>
      <c r="R49" s="41">
        <f t="shared" si="4"/>
        <v>100</v>
      </c>
    </row>
    <row r="50" spans="1:18" s="41" customFormat="1" ht="12.75">
      <c r="A50" s="133"/>
      <c r="B50" s="105"/>
      <c r="C50" s="40"/>
      <c r="D50" s="40"/>
      <c r="E50" s="40"/>
      <c r="F50" s="40"/>
      <c r="G50" s="40"/>
      <c r="H50" s="40"/>
      <c r="I50" s="39"/>
      <c r="J50" s="32"/>
      <c r="K50" s="158">
        <f t="shared" si="1"/>
        <v>0</v>
      </c>
      <c r="L50" s="46"/>
      <c r="M50" s="46">
        <f t="shared" si="5"/>
        <v>0</v>
      </c>
      <c r="N50" s="34"/>
      <c r="O50" s="139">
        <f t="shared" si="2"/>
        <v>0</v>
      </c>
      <c r="P50" s="114"/>
      <c r="Q50" s="41">
        <f t="shared" si="3"/>
        <v>0</v>
      </c>
      <c r="R50" s="41">
        <f t="shared" si="4"/>
        <v>100</v>
      </c>
    </row>
    <row r="51" spans="1:18" s="41" customFormat="1" ht="12.75">
      <c r="A51" s="133"/>
      <c r="B51" s="105"/>
      <c r="C51" s="40"/>
      <c r="D51" s="40"/>
      <c r="E51" s="40"/>
      <c r="F51" s="40"/>
      <c r="G51" s="40"/>
      <c r="H51" s="40"/>
      <c r="I51" s="39"/>
      <c r="J51" s="32"/>
      <c r="K51" s="158">
        <f t="shared" si="1"/>
        <v>0</v>
      </c>
      <c r="L51" s="46"/>
      <c r="M51" s="46">
        <f t="shared" si="5"/>
        <v>0</v>
      </c>
      <c r="N51" s="34"/>
      <c r="O51" s="139">
        <f t="shared" si="2"/>
        <v>0</v>
      </c>
      <c r="P51" s="146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33"/>
      <c r="B52" s="105"/>
      <c r="C52" s="40"/>
      <c r="D52" s="40"/>
      <c r="E52" s="40"/>
      <c r="F52" s="40"/>
      <c r="G52" s="40"/>
      <c r="H52" s="40"/>
      <c r="I52" s="39"/>
      <c r="J52" s="32"/>
      <c r="K52" s="158">
        <f t="shared" si="1"/>
        <v>0</v>
      </c>
      <c r="L52" s="46"/>
      <c r="M52" s="46">
        <f t="shared" si="5"/>
        <v>0</v>
      </c>
      <c r="N52" s="34"/>
      <c r="O52" s="139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33"/>
      <c r="B53" s="105"/>
      <c r="C53" s="40"/>
      <c r="D53" s="40"/>
      <c r="E53" s="40"/>
      <c r="F53" s="40"/>
      <c r="G53" s="40"/>
      <c r="H53" s="40"/>
      <c r="I53" s="39"/>
      <c r="J53" s="32"/>
      <c r="K53" s="158">
        <f t="shared" si="1"/>
        <v>0</v>
      </c>
      <c r="L53" s="46"/>
      <c r="M53" s="46">
        <f t="shared" si="5"/>
        <v>0</v>
      </c>
      <c r="N53" s="34"/>
      <c r="O53" s="139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33"/>
      <c r="B54" s="105"/>
      <c r="C54" s="40"/>
      <c r="D54" s="40"/>
      <c r="E54" s="40"/>
      <c r="F54" s="40"/>
      <c r="G54" s="40"/>
      <c r="H54" s="40"/>
      <c r="I54" s="39"/>
      <c r="J54" s="32"/>
      <c r="K54" s="158">
        <f t="shared" si="1"/>
        <v>0</v>
      </c>
      <c r="L54" s="46"/>
      <c r="M54" s="46">
        <f t="shared" si="5"/>
        <v>0</v>
      </c>
      <c r="N54" s="34"/>
      <c r="O54" s="139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33"/>
      <c r="B55" s="105"/>
      <c r="C55" s="40"/>
      <c r="D55" s="40"/>
      <c r="E55" s="40"/>
      <c r="F55" s="40"/>
      <c r="G55" s="40"/>
      <c r="H55" s="40"/>
      <c r="I55" s="39"/>
      <c r="J55" s="32"/>
      <c r="K55" s="158">
        <f t="shared" si="1"/>
        <v>0</v>
      </c>
      <c r="L55" s="46"/>
      <c r="M55" s="46">
        <f t="shared" si="5"/>
        <v>0</v>
      </c>
      <c r="N55" s="34"/>
      <c r="O55" s="139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33"/>
      <c r="B56" s="105"/>
      <c r="C56" s="40"/>
      <c r="D56" s="40"/>
      <c r="E56" s="40"/>
      <c r="F56" s="40"/>
      <c r="G56" s="40"/>
      <c r="H56" s="40"/>
      <c r="I56" s="39"/>
      <c r="J56" s="32"/>
      <c r="K56" s="158">
        <f t="shared" si="1"/>
        <v>0</v>
      </c>
      <c r="L56" s="46"/>
      <c r="M56" s="46">
        <f t="shared" si="5"/>
        <v>0</v>
      </c>
      <c r="N56" s="34"/>
      <c r="O56" s="139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33"/>
      <c r="B57" s="105"/>
      <c r="C57" s="40"/>
      <c r="D57" s="40"/>
      <c r="E57" s="40"/>
      <c r="F57" s="40"/>
      <c r="G57" s="40"/>
      <c r="H57" s="40"/>
      <c r="I57" s="39"/>
      <c r="J57" s="32"/>
      <c r="K57" s="158">
        <f t="shared" si="1"/>
        <v>0</v>
      </c>
      <c r="L57" s="46"/>
      <c r="M57" s="46">
        <f>(K57+L57)/2</f>
        <v>0</v>
      </c>
      <c r="N57" s="34"/>
      <c r="O57" s="139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33"/>
      <c r="B58" s="105"/>
      <c r="C58" s="40"/>
      <c r="D58" s="40"/>
      <c r="E58" s="40"/>
      <c r="F58" s="40"/>
      <c r="G58" s="40"/>
      <c r="H58" s="40"/>
      <c r="I58" s="39"/>
      <c r="J58" s="32"/>
      <c r="K58" s="158">
        <f t="shared" si="1"/>
        <v>0</v>
      </c>
      <c r="L58" s="134"/>
      <c r="M58" s="46">
        <f>(K58+L58)/2</f>
        <v>0</v>
      </c>
      <c r="N58" s="34"/>
      <c r="O58" s="139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8">
        <f t="shared" si="1"/>
        <v>0</v>
      </c>
      <c r="O59" s="139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35"/>
      <c r="C60" s="136"/>
      <c r="D60" s="136"/>
      <c r="E60" s="136"/>
      <c r="F60" s="136"/>
      <c r="G60" s="136"/>
      <c r="H60" s="136"/>
      <c r="J60" s="32"/>
      <c r="K60" s="158">
        <f t="shared" si="1"/>
        <v>0</v>
      </c>
      <c r="O60" s="139">
        <f t="shared" si="2"/>
        <v>0</v>
      </c>
      <c r="Q60" s="41">
        <f t="shared" si="3"/>
        <v>0</v>
      </c>
      <c r="R60" s="41">
        <f t="shared" si="4"/>
        <v>100</v>
      </c>
    </row>
    <row r="61" spans="3:18" s="143" customFormat="1" ht="12.75">
      <c r="C61" s="169"/>
      <c r="D61" s="169"/>
      <c r="E61" s="169"/>
      <c r="F61" s="169"/>
      <c r="G61" s="169"/>
      <c r="H61" s="169"/>
      <c r="I61" s="168"/>
      <c r="J61" s="164"/>
      <c r="K61" s="165">
        <f t="shared" si="1"/>
        <v>0</v>
      </c>
      <c r="O61" s="168">
        <f t="shared" si="2"/>
        <v>0</v>
      </c>
      <c r="Q61" s="143">
        <f t="shared" si="3"/>
        <v>0</v>
      </c>
      <c r="R61" s="143">
        <f t="shared" si="4"/>
        <v>100</v>
      </c>
    </row>
    <row r="62" spans="2:18" s="41" customFormat="1" ht="12.75">
      <c r="B62" s="99"/>
      <c r="C62" s="136"/>
      <c r="D62" s="136"/>
      <c r="E62" s="136"/>
      <c r="F62" s="136"/>
      <c r="G62" s="136"/>
      <c r="H62" s="136"/>
      <c r="J62" s="32"/>
      <c r="K62" s="158">
        <f t="shared" si="1"/>
        <v>0</v>
      </c>
      <c r="O62" s="139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35"/>
      <c r="C63" s="136"/>
      <c r="D63" s="136"/>
      <c r="E63" s="136"/>
      <c r="F63" s="136"/>
      <c r="G63" s="136"/>
      <c r="H63" s="136"/>
      <c r="J63" s="32"/>
      <c r="K63" s="158">
        <f t="shared" si="1"/>
        <v>0</v>
      </c>
      <c r="O63" s="139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35"/>
      <c r="C64" s="136"/>
      <c r="D64" s="136"/>
      <c r="E64" s="136"/>
      <c r="F64" s="136"/>
      <c r="G64" s="136"/>
      <c r="H64" s="136"/>
      <c r="I64" s="44"/>
      <c r="J64" s="32"/>
      <c r="K64" s="158">
        <f t="shared" si="1"/>
        <v>0</v>
      </c>
      <c r="O64" s="139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35"/>
      <c r="C65" s="136"/>
      <c r="D65" s="136"/>
      <c r="E65" s="136"/>
      <c r="F65" s="136"/>
      <c r="G65" s="136"/>
      <c r="H65" s="136"/>
      <c r="I65" s="44"/>
      <c r="J65" s="32"/>
      <c r="K65" s="158">
        <f t="shared" si="1"/>
        <v>0</v>
      </c>
      <c r="O65" s="139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35"/>
      <c r="C66" s="136"/>
      <c r="D66" s="136"/>
      <c r="E66" s="136"/>
      <c r="F66" s="136"/>
      <c r="G66" s="136"/>
      <c r="H66" s="136"/>
      <c r="I66" s="44"/>
      <c r="J66" s="32"/>
      <c r="K66" s="158">
        <f t="shared" si="1"/>
        <v>0</v>
      </c>
      <c r="O66" s="139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35"/>
      <c r="C67" s="136"/>
      <c r="D67" s="136"/>
      <c r="E67" s="136"/>
      <c r="F67" s="136"/>
      <c r="G67" s="136"/>
      <c r="H67" s="136"/>
      <c r="I67" s="44"/>
      <c r="J67" s="32"/>
      <c r="K67" s="158">
        <f aca="true" t="shared" si="6" ref="K67:K93">(I67+J67)/2</f>
        <v>0</v>
      </c>
      <c r="O67" s="139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35"/>
      <c r="C68" s="136"/>
      <c r="D68" s="136"/>
      <c r="E68" s="136"/>
      <c r="F68" s="136"/>
      <c r="G68" s="136"/>
      <c r="H68" s="136"/>
      <c r="I68" s="44"/>
      <c r="J68" s="32"/>
      <c r="K68" s="158">
        <f t="shared" si="6"/>
        <v>0</v>
      </c>
      <c r="O68" s="139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35"/>
      <c r="C69" s="136"/>
      <c r="D69" s="136"/>
      <c r="E69" s="136"/>
      <c r="F69" s="136"/>
      <c r="G69" s="136"/>
      <c r="H69" s="136"/>
      <c r="I69" s="44"/>
      <c r="J69" s="32"/>
      <c r="K69" s="158">
        <f t="shared" si="6"/>
        <v>0</v>
      </c>
      <c r="O69" s="139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35"/>
      <c r="C70" s="136"/>
      <c r="D70" s="136"/>
      <c r="E70" s="136"/>
      <c r="F70" s="136"/>
      <c r="G70" s="136"/>
      <c r="H70" s="136"/>
      <c r="I70" s="44"/>
      <c r="J70" s="32"/>
      <c r="K70" s="158">
        <f t="shared" si="6"/>
        <v>0</v>
      </c>
      <c r="O70" s="139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35"/>
      <c r="I71" s="44"/>
      <c r="J71" s="32"/>
      <c r="K71" s="158">
        <f t="shared" si="6"/>
        <v>0</v>
      </c>
      <c r="O71" s="139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35"/>
      <c r="I72" s="44"/>
      <c r="J72" s="32"/>
      <c r="K72" s="158">
        <f t="shared" si="6"/>
        <v>0</v>
      </c>
      <c r="O72" s="139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35"/>
      <c r="I73" s="44"/>
      <c r="J73" s="32"/>
      <c r="K73" s="158">
        <f t="shared" si="6"/>
        <v>0</v>
      </c>
      <c r="O73" s="139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35"/>
      <c r="I74" s="44"/>
      <c r="J74" s="32"/>
      <c r="K74" s="158">
        <f t="shared" si="6"/>
        <v>0</v>
      </c>
      <c r="O74" s="139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35"/>
      <c r="I75" s="44"/>
      <c r="J75" s="32"/>
      <c r="K75" s="158">
        <f t="shared" si="6"/>
        <v>0</v>
      </c>
      <c r="O75" s="139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35"/>
      <c r="I76" s="44"/>
      <c r="J76" s="32"/>
      <c r="K76" s="158">
        <f t="shared" si="6"/>
        <v>0</v>
      </c>
      <c r="O76" s="139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35"/>
      <c r="I77" s="44"/>
      <c r="J77" s="32"/>
      <c r="K77" s="158">
        <f t="shared" si="6"/>
        <v>0</v>
      </c>
      <c r="O77" s="139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35"/>
      <c r="I78" s="44"/>
      <c r="J78" s="32"/>
      <c r="K78" s="158">
        <f t="shared" si="6"/>
        <v>0</v>
      </c>
      <c r="O78" s="139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35"/>
      <c r="I79" s="44"/>
      <c r="J79" s="85"/>
      <c r="K79" s="158">
        <f t="shared" si="6"/>
        <v>0</v>
      </c>
      <c r="O79" s="139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35"/>
      <c r="I80" s="44"/>
      <c r="J80" s="85"/>
      <c r="K80" s="158">
        <f t="shared" si="6"/>
        <v>0</v>
      </c>
      <c r="O80" s="147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35"/>
      <c r="I81" s="44"/>
      <c r="J81" s="85"/>
      <c r="K81" s="158">
        <f t="shared" si="6"/>
        <v>0</v>
      </c>
      <c r="O81" s="147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35"/>
      <c r="I82" s="44"/>
      <c r="J82" s="85"/>
      <c r="K82" s="158">
        <f t="shared" si="6"/>
        <v>0</v>
      </c>
      <c r="O82" s="147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35"/>
      <c r="I83" s="44"/>
      <c r="J83" s="85"/>
      <c r="K83" s="158">
        <f t="shared" si="6"/>
        <v>0</v>
      </c>
      <c r="O83" s="147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35"/>
      <c r="I84" s="44"/>
      <c r="J84" s="85"/>
      <c r="K84" s="158">
        <f t="shared" si="6"/>
        <v>0</v>
      </c>
      <c r="O84" s="147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35"/>
      <c r="I85" s="44"/>
      <c r="J85" s="85"/>
      <c r="K85" s="158">
        <f t="shared" si="6"/>
        <v>0</v>
      </c>
      <c r="O85" s="147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35"/>
      <c r="I86" s="44"/>
      <c r="J86" s="85"/>
      <c r="K86" s="158">
        <f t="shared" si="6"/>
        <v>0</v>
      </c>
      <c r="O86" s="147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8">
        <f t="shared" si="6"/>
        <v>0</v>
      </c>
      <c r="O87" s="147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8">
        <f t="shared" si="6"/>
        <v>0</v>
      </c>
      <c r="O88" s="147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8">
        <f t="shared" si="6"/>
        <v>0</v>
      </c>
      <c r="O89" s="147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8">
        <f t="shared" si="6"/>
        <v>0</v>
      </c>
      <c r="O90" s="147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8">
        <f t="shared" si="6"/>
        <v>0</v>
      </c>
      <c r="O91" s="147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8">
        <f t="shared" si="6"/>
        <v>0</v>
      </c>
      <c r="O92" s="147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8">
        <f t="shared" si="6"/>
        <v>0</v>
      </c>
      <c r="O93" s="147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4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14" t="s">
        <v>20</v>
      </c>
      <c r="B1" s="205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06"/>
      <c r="B2" s="206"/>
      <c r="C2" s="215"/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31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5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90" t="s">
        <v>14</v>
      </c>
      <c r="P3" s="90" t="s">
        <v>15</v>
      </c>
      <c r="Q3" s="91" t="s">
        <v>16</v>
      </c>
    </row>
    <row r="4" spans="1:17" s="41" customFormat="1" ht="13.5" thickTop="1">
      <c r="A4" s="123"/>
      <c r="B4" s="140" t="s">
        <v>156</v>
      </c>
      <c r="C4" s="109"/>
      <c r="D4" s="109"/>
      <c r="E4" s="109"/>
      <c r="F4" s="109"/>
      <c r="G4" s="109"/>
      <c r="H4" s="109"/>
      <c r="I4" s="111">
        <v>8</v>
      </c>
      <c r="J4" s="110"/>
      <c r="K4" s="153">
        <f>(I4+J4)/2</f>
        <v>4</v>
      </c>
      <c r="L4" s="112"/>
      <c r="M4" s="112">
        <f>(K4+L4)/2</f>
        <v>2</v>
      </c>
      <c r="N4" s="113"/>
      <c r="O4" s="124">
        <v>6</v>
      </c>
      <c r="P4" s="114">
        <f>(O4*100)/30</f>
        <v>20</v>
      </c>
      <c r="Q4" s="114">
        <f>100-P4</f>
        <v>80</v>
      </c>
    </row>
    <row r="5" spans="1:17" s="41" customFormat="1" ht="12.75">
      <c r="A5" s="108"/>
      <c r="B5" s="141" t="s">
        <v>157</v>
      </c>
      <c r="C5" s="109"/>
      <c r="D5" s="109"/>
      <c r="E5" s="109"/>
      <c r="F5" s="109"/>
      <c r="G5" s="109"/>
      <c r="H5" s="109"/>
      <c r="I5" s="111">
        <v>8</v>
      </c>
      <c r="J5" s="110"/>
      <c r="K5" s="153">
        <f aca="true" t="shared" si="0" ref="K5:K66">(I5+J5)/2</f>
        <v>4</v>
      </c>
      <c r="L5" s="112"/>
      <c r="M5" s="112">
        <f aca="true" t="shared" si="1" ref="M5:M64">(K5+L5)/2</f>
        <v>2</v>
      </c>
      <c r="N5" s="113"/>
      <c r="O5" s="124">
        <v>2</v>
      </c>
      <c r="P5" s="114">
        <f aca="true" t="shared" si="2" ref="P5:P66">(O5*100)/30</f>
        <v>6.666666666666667</v>
      </c>
      <c r="Q5" s="114">
        <f aca="true" t="shared" si="3" ref="Q5:Q64">100-P5</f>
        <v>93.33333333333333</v>
      </c>
    </row>
    <row r="6" spans="1:17" s="41" customFormat="1" ht="12.75">
      <c r="A6" s="115"/>
      <c r="B6" s="141" t="s">
        <v>158</v>
      </c>
      <c r="C6" s="116"/>
      <c r="D6" s="116"/>
      <c r="E6" s="116"/>
      <c r="F6" s="116"/>
      <c r="G6" s="116"/>
      <c r="H6" s="116"/>
      <c r="I6" s="118">
        <v>8</v>
      </c>
      <c r="J6" s="110"/>
      <c r="K6" s="153">
        <f t="shared" si="0"/>
        <v>4</v>
      </c>
      <c r="L6" s="119"/>
      <c r="M6" s="119">
        <f t="shared" si="1"/>
        <v>2</v>
      </c>
      <c r="N6" s="120"/>
      <c r="O6" s="125">
        <v>0</v>
      </c>
      <c r="P6" s="114">
        <f t="shared" si="2"/>
        <v>0</v>
      </c>
      <c r="Q6" s="122">
        <f t="shared" si="3"/>
        <v>100</v>
      </c>
    </row>
    <row r="7" spans="1:17" s="41" customFormat="1" ht="12.75">
      <c r="A7" s="132"/>
      <c r="B7" s="141" t="s">
        <v>159</v>
      </c>
      <c r="C7" s="40"/>
      <c r="D7" s="40"/>
      <c r="E7" s="40"/>
      <c r="F7" s="40"/>
      <c r="G7" s="40"/>
      <c r="H7" s="40"/>
      <c r="I7" s="32">
        <v>8</v>
      </c>
      <c r="J7" s="110"/>
      <c r="K7" s="153">
        <f t="shared" si="0"/>
        <v>4</v>
      </c>
      <c r="L7" s="46"/>
      <c r="M7" s="46">
        <f t="shared" si="1"/>
        <v>2</v>
      </c>
      <c r="N7" s="34"/>
      <c r="O7" s="103">
        <v>2</v>
      </c>
      <c r="P7" s="114">
        <f t="shared" si="2"/>
        <v>6.666666666666667</v>
      </c>
      <c r="Q7" s="41">
        <f t="shared" si="3"/>
        <v>93.33333333333333</v>
      </c>
    </row>
    <row r="8" spans="1:17" ht="12.75">
      <c r="A8" s="92"/>
      <c r="B8" s="142" t="s">
        <v>160</v>
      </c>
      <c r="C8" s="93"/>
      <c r="D8" s="93"/>
      <c r="E8" s="93"/>
      <c r="F8" s="93"/>
      <c r="G8" s="93"/>
      <c r="H8" s="93"/>
      <c r="I8" s="94">
        <v>6</v>
      </c>
      <c r="J8" s="110"/>
      <c r="K8" s="153">
        <f t="shared" si="0"/>
        <v>3</v>
      </c>
      <c r="L8" s="95"/>
      <c r="M8" s="95">
        <f t="shared" si="1"/>
        <v>1.5</v>
      </c>
      <c r="N8" s="96"/>
      <c r="O8" s="98">
        <v>0</v>
      </c>
      <c r="P8" s="114">
        <f t="shared" si="2"/>
        <v>0</v>
      </c>
      <c r="Q8" s="97">
        <f t="shared" si="3"/>
        <v>100</v>
      </c>
    </row>
    <row r="9" spans="1:17" s="41" customFormat="1" ht="12.75">
      <c r="A9" s="133"/>
      <c r="B9" s="141" t="s">
        <v>161</v>
      </c>
      <c r="C9" s="40"/>
      <c r="D9" s="40"/>
      <c r="E9" s="40"/>
      <c r="F9" s="40"/>
      <c r="G9" s="40"/>
      <c r="H9" s="40"/>
      <c r="I9" s="32">
        <v>7</v>
      </c>
      <c r="J9" s="110"/>
      <c r="K9" s="153">
        <f t="shared" si="0"/>
        <v>3.5</v>
      </c>
      <c r="L9" s="46"/>
      <c r="M9" s="46">
        <f t="shared" si="1"/>
        <v>1.75</v>
      </c>
      <c r="N9" s="34"/>
      <c r="O9" s="103">
        <v>8</v>
      </c>
      <c r="P9" s="114">
        <f t="shared" si="2"/>
        <v>26.666666666666668</v>
      </c>
      <c r="Q9" s="41">
        <f t="shared" si="3"/>
        <v>73.33333333333333</v>
      </c>
    </row>
    <row r="10" spans="1:17" ht="12.75">
      <c r="A10" s="92"/>
      <c r="B10" s="142" t="s">
        <v>162</v>
      </c>
      <c r="C10" s="93"/>
      <c r="D10" s="93"/>
      <c r="E10" s="93"/>
      <c r="F10" s="93"/>
      <c r="G10" s="93"/>
      <c r="H10" s="93"/>
      <c r="I10" s="94">
        <v>8</v>
      </c>
      <c r="J10" s="110"/>
      <c r="K10" s="153">
        <f t="shared" si="0"/>
        <v>4</v>
      </c>
      <c r="L10" s="95"/>
      <c r="M10" s="95">
        <f t="shared" si="1"/>
        <v>2</v>
      </c>
      <c r="N10" s="96"/>
      <c r="O10" s="98">
        <v>6</v>
      </c>
      <c r="P10" s="114">
        <f t="shared" si="2"/>
        <v>20</v>
      </c>
      <c r="Q10" s="97">
        <f t="shared" si="3"/>
        <v>80</v>
      </c>
    </row>
    <row r="11" spans="1:17" s="41" customFormat="1" ht="12.75">
      <c r="A11" s="108"/>
      <c r="B11" s="141" t="s">
        <v>163</v>
      </c>
      <c r="C11" s="109"/>
      <c r="D11" s="109"/>
      <c r="E11" s="109"/>
      <c r="F11" s="109"/>
      <c r="G11" s="109"/>
      <c r="H11" s="109"/>
      <c r="I11" s="111">
        <v>8</v>
      </c>
      <c r="J11" s="110"/>
      <c r="K11" s="153">
        <f t="shared" si="0"/>
        <v>4</v>
      </c>
      <c r="L11" s="112"/>
      <c r="M11" s="112">
        <f t="shared" si="1"/>
        <v>2</v>
      </c>
      <c r="N11" s="113"/>
      <c r="O11" s="124">
        <v>2</v>
      </c>
      <c r="P11" s="114">
        <f t="shared" si="2"/>
        <v>6.666666666666667</v>
      </c>
      <c r="Q11" s="114">
        <f t="shared" si="3"/>
        <v>93.33333333333333</v>
      </c>
    </row>
    <row r="12" spans="1:17" s="41" customFormat="1" ht="12.75">
      <c r="A12" s="133"/>
      <c r="B12" s="141" t="s">
        <v>164</v>
      </c>
      <c r="C12" s="40"/>
      <c r="D12" s="40"/>
      <c r="E12" s="40"/>
      <c r="F12" s="40"/>
      <c r="G12" s="40"/>
      <c r="H12" s="40"/>
      <c r="I12" s="32">
        <v>8</v>
      </c>
      <c r="J12" s="110"/>
      <c r="K12" s="153">
        <f t="shared" si="0"/>
        <v>4</v>
      </c>
      <c r="L12" s="46"/>
      <c r="M12" s="46">
        <f t="shared" si="1"/>
        <v>2</v>
      </c>
      <c r="N12" s="34"/>
      <c r="O12" s="103">
        <v>0</v>
      </c>
      <c r="P12" s="114">
        <f t="shared" si="2"/>
        <v>0</v>
      </c>
      <c r="Q12" s="41">
        <f t="shared" si="3"/>
        <v>100</v>
      </c>
    </row>
    <row r="13" spans="1:17" s="41" customFormat="1" ht="12.75">
      <c r="A13" s="133"/>
      <c r="B13" s="141" t="s">
        <v>165</v>
      </c>
      <c r="C13" s="40"/>
      <c r="D13" s="40"/>
      <c r="E13" s="40"/>
      <c r="F13" s="40"/>
      <c r="G13" s="40"/>
      <c r="H13" s="40"/>
      <c r="I13" s="32">
        <v>8</v>
      </c>
      <c r="J13" s="110"/>
      <c r="K13" s="110">
        <f t="shared" si="0"/>
        <v>4</v>
      </c>
      <c r="L13" s="46"/>
      <c r="M13" s="46">
        <f t="shared" si="1"/>
        <v>2</v>
      </c>
      <c r="N13" s="34"/>
      <c r="O13" s="103">
        <v>4</v>
      </c>
      <c r="P13" s="114">
        <f t="shared" si="2"/>
        <v>13.333333333333334</v>
      </c>
      <c r="Q13" s="41">
        <f t="shared" si="3"/>
        <v>86.66666666666667</v>
      </c>
    </row>
    <row r="14" spans="1:17" s="41" customFormat="1" ht="12.75">
      <c r="A14" s="104"/>
      <c r="B14" s="141" t="s">
        <v>166</v>
      </c>
      <c r="C14" s="106"/>
      <c r="D14" s="106"/>
      <c r="E14" s="106"/>
      <c r="F14" s="106"/>
      <c r="G14" s="106"/>
      <c r="H14" s="106"/>
      <c r="I14" s="33">
        <v>5.5</v>
      </c>
      <c r="J14" s="110"/>
      <c r="K14" s="153">
        <f t="shared" si="0"/>
        <v>2.75</v>
      </c>
      <c r="L14" s="102"/>
      <c r="M14" s="102">
        <f t="shared" si="1"/>
        <v>1.375</v>
      </c>
      <c r="N14" s="107"/>
      <c r="O14" s="103">
        <v>8</v>
      </c>
      <c r="P14" s="114">
        <f t="shared" si="2"/>
        <v>26.666666666666668</v>
      </c>
      <c r="Q14" s="99">
        <f t="shared" si="3"/>
        <v>73.33333333333333</v>
      </c>
    </row>
    <row r="15" spans="1:17" s="41" customFormat="1" ht="12.75">
      <c r="A15" s="133"/>
      <c r="B15" s="141" t="s">
        <v>167</v>
      </c>
      <c r="C15" s="40"/>
      <c r="D15" s="40"/>
      <c r="E15" s="40"/>
      <c r="F15" s="40"/>
      <c r="G15" s="40"/>
      <c r="H15" s="40"/>
      <c r="I15" s="32">
        <v>6</v>
      </c>
      <c r="J15" s="110"/>
      <c r="K15" s="153">
        <f t="shared" si="0"/>
        <v>3</v>
      </c>
      <c r="L15" s="46"/>
      <c r="M15" s="46">
        <f t="shared" si="1"/>
        <v>1.5</v>
      </c>
      <c r="N15" s="34"/>
      <c r="O15" s="103">
        <v>4</v>
      </c>
      <c r="P15" s="114">
        <f t="shared" si="2"/>
        <v>13.333333333333334</v>
      </c>
      <c r="Q15" s="41">
        <f t="shared" si="3"/>
        <v>86.66666666666667</v>
      </c>
    </row>
    <row r="16" spans="1:17" s="41" customFormat="1" ht="12.75">
      <c r="A16" s="133"/>
      <c r="B16" s="141" t="s">
        <v>168</v>
      </c>
      <c r="C16" s="40"/>
      <c r="D16" s="40"/>
      <c r="E16" s="40"/>
      <c r="F16" s="40"/>
      <c r="G16" s="40"/>
      <c r="H16" s="40"/>
      <c r="I16" s="32">
        <v>8</v>
      </c>
      <c r="J16" s="110"/>
      <c r="K16" s="153">
        <f t="shared" si="0"/>
        <v>4</v>
      </c>
      <c r="L16" s="46"/>
      <c r="M16" s="46">
        <f t="shared" si="1"/>
        <v>2</v>
      </c>
      <c r="N16" s="34"/>
      <c r="O16" s="103">
        <v>0</v>
      </c>
      <c r="P16" s="114">
        <f t="shared" si="2"/>
        <v>0</v>
      </c>
      <c r="Q16" s="41">
        <f t="shared" si="3"/>
        <v>100</v>
      </c>
    </row>
    <row r="17" spans="1:17" s="41" customFormat="1" ht="12.75">
      <c r="A17" s="115"/>
      <c r="B17" s="141" t="s">
        <v>169</v>
      </c>
      <c r="C17" s="116"/>
      <c r="D17" s="116"/>
      <c r="E17" s="116"/>
      <c r="F17" s="116"/>
      <c r="G17" s="116"/>
      <c r="H17" s="116"/>
      <c r="I17" s="118">
        <v>8</v>
      </c>
      <c r="J17" s="110"/>
      <c r="K17" s="153">
        <f t="shared" si="0"/>
        <v>4</v>
      </c>
      <c r="L17" s="119"/>
      <c r="M17" s="119">
        <f t="shared" si="1"/>
        <v>2</v>
      </c>
      <c r="N17" s="120"/>
      <c r="O17" s="125">
        <v>2</v>
      </c>
      <c r="P17" s="114">
        <f t="shared" si="2"/>
        <v>6.666666666666667</v>
      </c>
      <c r="Q17" s="122">
        <f t="shared" si="3"/>
        <v>93.33333333333333</v>
      </c>
    </row>
    <row r="18" spans="1:17" s="41" customFormat="1" ht="12.75">
      <c r="A18" s="133"/>
      <c r="B18" s="141" t="s">
        <v>170</v>
      </c>
      <c r="C18" s="40"/>
      <c r="D18" s="40"/>
      <c r="E18" s="40"/>
      <c r="F18" s="40"/>
      <c r="G18" s="40"/>
      <c r="H18" s="40"/>
      <c r="I18" s="32">
        <v>8</v>
      </c>
      <c r="J18" s="110"/>
      <c r="K18" s="153">
        <f t="shared" si="0"/>
        <v>4</v>
      </c>
      <c r="L18" s="46"/>
      <c r="M18" s="46">
        <f t="shared" si="1"/>
        <v>2</v>
      </c>
      <c r="N18" s="34"/>
      <c r="O18" s="103">
        <v>0</v>
      </c>
      <c r="P18" s="114">
        <f t="shared" si="2"/>
        <v>0</v>
      </c>
      <c r="Q18" s="41">
        <f t="shared" si="3"/>
        <v>100</v>
      </c>
    </row>
    <row r="19" spans="1:17" s="41" customFormat="1" ht="12.75">
      <c r="A19" s="104"/>
      <c r="B19" s="141" t="s">
        <v>171</v>
      </c>
      <c r="C19" s="106"/>
      <c r="D19" s="106"/>
      <c r="E19" s="106"/>
      <c r="F19" s="106"/>
      <c r="G19" s="106"/>
      <c r="H19" s="106"/>
      <c r="I19" s="33">
        <v>10</v>
      </c>
      <c r="J19" s="110"/>
      <c r="K19" s="153">
        <f t="shared" si="0"/>
        <v>5</v>
      </c>
      <c r="L19" s="102"/>
      <c r="M19" s="102">
        <f t="shared" si="1"/>
        <v>2.5</v>
      </c>
      <c r="N19" s="107"/>
      <c r="O19" s="103">
        <v>0</v>
      </c>
      <c r="P19" s="114">
        <f t="shared" si="2"/>
        <v>0</v>
      </c>
      <c r="Q19" s="99">
        <f t="shared" si="3"/>
        <v>100</v>
      </c>
    </row>
    <row r="20" spans="1:17" s="41" customFormat="1" ht="12.75">
      <c r="A20" s="133"/>
      <c r="B20" s="141" t="s">
        <v>172</v>
      </c>
      <c r="C20" s="40"/>
      <c r="D20" s="40"/>
      <c r="E20" s="40"/>
      <c r="F20" s="40"/>
      <c r="G20" s="40"/>
      <c r="H20" s="40"/>
      <c r="I20" s="32">
        <v>7</v>
      </c>
      <c r="J20" s="110"/>
      <c r="K20" s="153">
        <f t="shared" si="0"/>
        <v>3.5</v>
      </c>
      <c r="L20" s="46"/>
      <c r="M20" s="46">
        <f t="shared" si="1"/>
        <v>1.75</v>
      </c>
      <c r="N20" s="34"/>
      <c r="O20" s="103">
        <v>4</v>
      </c>
      <c r="P20" s="114">
        <f t="shared" si="2"/>
        <v>13.333333333333334</v>
      </c>
      <c r="Q20" s="41">
        <f t="shared" si="3"/>
        <v>86.66666666666667</v>
      </c>
    </row>
    <row r="21" spans="1:17" s="172" customFormat="1" ht="12.75">
      <c r="A21" s="180"/>
      <c r="B21" s="181" t="s">
        <v>173</v>
      </c>
      <c r="C21" s="182"/>
      <c r="D21" s="182"/>
      <c r="E21" s="182"/>
      <c r="F21" s="182"/>
      <c r="G21" s="182"/>
      <c r="H21" s="182"/>
      <c r="I21" s="183">
        <v>8</v>
      </c>
      <c r="J21" s="174"/>
      <c r="K21" s="174">
        <f t="shared" si="0"/>
        <v>4</v>
      </c>
      <c r="L21" s="175"/>
      <c r="M21" s="175">
        <f t="shared" si="1"/>
        <v>2</v>
      </c>
      <c r="N21" s="187"/>
      <c r="O21" s="176">
        <v>10</v>
      </c>
      <c r="P21" s="172">
        <f t="shared" si="2"/>
        <v>33.333333333333336</v>
      </c>
      <c r="Q21" s="172">
        <f t="shared" si="3"/>
        <v>66.66666666666666</v>
      </c>
    </row>
    <row r="22" spans="1:17" s="41" customFormat="1" ht="12.75">
      <c r="A22" s="104"/>
      <c r="B22" s="141" t="s">
        <v>174</v>
      </c>
      <c r="C22" s="106"/>
      <c r="D22" s="106"/>
      <c r="E22" s="106"/>
      <c r="F22" s="106"/>
      <c r="G22" s="106"/>
      <c r="H22" s="106"/>
      <c r="I22" s="33">
        <v>8</v>
      </c>
      <c r="J22" s="101"/>
      <c r="K22" s="153">
        <f t="shared" si="0"/>
        <v>4</v>
      </c>
      <c r="L22" s="102"/>
      <c r="M22" s="102">
        <f t="shared" si="1"/>
        <v>2</v>
      </c>
      <c r="N22" s="107"/>
      <c r="O22" s="103">
        <v>2</v>
      </c>
      <c r="P22" s="114">
        <f t="shared" si="2"/>
        <v>6.666666666666667</v>
      </c>
      <c r="Q22" s="99">
        <f t="shared" si="3"/>
        <v>93.33333333333333</v>
      </c>
    </row>
    <row r="23" spans="1:17" s="41" customFormat="1" ht="12.75">
      <c r="A23" s="115"/>
      <c r="B23" s="141" t="s">
        <v>175</v>
      </c>
      <c r="C23" s="116"/>
      <c r="D23" s="116"/>
      <c r="E23" s="116"/>
      <c r="F23" s="116"/>
      <c r="G23" s="116"/>
      <c r="H23" s="116"/>
      <c r="I23" s="118">
        <v>6</v>
      </c>
      <c r="J23" s="117"/>
      <c r="K23" s="153">
        <f t="shared" si="0"/>
        <v>3</v>
      </c>
      <c r="L23" s="119"/>
      <c r="M23" s="119">
        <f t="shared" si="1"/>
        <v>1.5</v>
      </c>
      <c r="N23" s="120"/>
      <c r="O23" s="125">
        <v>0</v>
      </c>
      <c r="P23" s="114">
        <f t="shared" si="2"/>
        <v>0</v>
      </c>
      <c r="Q23" s="122">
        <f t="shared" si="3"/>
        <v>100</v>
      </c>
    </row>
    <row r="24" spans="1:17" s="41" customFormat="1" ht="12.75">
      <c r="A24" s="104"/>
      <c r="B24" s="141" t="s">
        <v>176</v>
      </c>
      <c r="C24" s="106"/>
      <c r="D24" s="106"/>
      <c r="E24" s="106"/>
      <c r="F24" s="106"/>
      <c r="G24" s="106"/>
      <c r="H24" s="106"/>
      <c r="I24" s="33">
        <v>8</v>
      </c>
      <c r="J24" s="117"/>
      <c r="K24" s="153">
        <f t="shared" si="0"/>
        <v>4</v>
      </c>
      <c r="L24" s="102"/>
      <c r="M24" s="102">
        <f t="shared" si="1"/>
        <v>2</v>
      </c>
      <c r="N24" s="107"/>
      <c r="O24" s="103">
        <v>2</v>
      </c>
      <c r="P24" s="114">
        <f t="shared" si="2"/>
        <v>6.666666666666667</v>
      </c>
      <c r="Q24" s="99">
        <f t="shared" si="3"/>
        <v>93.33333333333333</v>
      </c>
    </row>
    <row r="25" spans="1:17" s="41" customFormat="1" ht="12.75">
      <c r="A25" s="104"/>
      <c r="B25" s="141" t="s">
        <v>177</v>
      </c>
      <c r="C25" s="106"/>
      <c r="D25" s="106"/>
      <c r="E25" s="106"/>
      <c r="F25" s="106"/>
      <c r="G25" s="106"/>
      <c r="H25" s="106"/>
      <c r="I25" s="33">
        <v>8</v>
      </c>
      <c r="J25" s="117"/>
      <c r="K25" s="153">
        <f t="shared" si="0"/>
        <v>4</v>
      </c>
      <c r="L25" s="102"/>
      <c r="M25" s="102">
        <f t="shared" si="1"/>
        <v>2</v>
      </c>
      <c r="N25" s="107"/>
      <c r="O25" s="103">
        <v>4</v>
      </c>
      <c r="P25" s="114">
        <f t="shared" si="2"/>
        <v>13.333333333333334</v>
      </c>
      <c r="Q25" s="99">
        <f t="shared" si="3"/>
        <v>86.66666666666667</v>
      </c>
    </row>
    <row r="26" spans="1:17" s="41" customFormat="1" ht="12.75">
      <c r="A26" s="133"/>
      <c r="B26" s="141" t="s">
        <v>178</v>
      </c>
      <c r="C26" s="40"/>
      <c r="D26" s="40"/>
      <c r="E26" s="40"/>
      <c r="F26" s="40"/>
      <c r="G26" s="40"/>
      <c r="H26" s="40"/>
      <c r="I26" s="32">
        <v>5</v>
      </c>
      <c r="J26" s="117"/>
      <c r="K26" s="153">
        <f t="shared" si="0"/>
        <v>2.5</v>
      </c>
      <c r="L26" s="46"/>
      <c r="M26" s="46">
        <f t="shared" si="1"/>
        <v>1.25</v>
      </c>
      <c r="N26" s="34"/>
      <c r="O26" s="103">
        <v>6</v>
      </c>
      <c r="P26" s="114">
        <f t="shared" si="2"/>
        <v>20</v>
      </c>
      <c r="Q26" s="41">
        <f t="shared" si="3"/>
        <v>80</v>
      </c>
    </row>
    <row r="27" spans="1:17" s="41" customFormat="1" ht="12.75">
      <c r="A27" s="133"/>
      <c r="B27" s="141" t="s">
        <v>179</v>
      </c>
      <c r="C27" s="40"/>
      <c r="D27" s="40"/>
      <c r="E27" s="40"/>
      <c r="F27" s="40"/>
      <c r="G27" s="40"/>
      <c r="H27" s="40"/>
      <c r="I27" s="32">
        <v>8</v>
      </c>
      <c r="J27" s="117"/>
      <c r="K27" s="153">
        <f t="shared" si="0"/>
        <v>4</v>
      </c>
      <c r="L27" s="46"/>
      <c r="M27" s="46">
        <f t="shared" si="1"/>
        <v>2</v>
      </c>
      <c r="N27" s="34"/>
      <c r="O27" s="103">
        <v>0</v>
      </c>
      <c r="P27" s="114">
        <f t="shared" si="2"/>
        <v>0</v>
      </c>
      <c r="Q27" s="41">
        <f t="shared" si="3"/>
        <v>100</v>
      </c>
    </row>
    <row r="28" spans="1:17" s="41" customFormat="1" ht="12.75">
      <c r="A28" s="104"/>
      <c r="B28" s="141" t="s">
        <v>180</v>
      </c>
      <c r="C28" s="106"/>
      <c r="D28" s="106"/>
      <c r="E28" s="106"/>
      <c r="F28" s="106"/>
      <c r="G28" s="106"/>
      <c r="H28" s="106"/>
      <c r="I28" s="33">
        <v>6</v>
      </c>
      <c r="J28" s="117"/>
      <c r="K28" s="153">
        <f t="shared" si="0"/>
        <v>3</v>
      </c>
      <c r="L28" s="102"/>
      <c r="M28" s="102">
        <f t="shared" si="1"/>
        <v>1.5</v>
      </c>
      <c r="N28" s="107"/>
      <c r="O28" s="103">
        <v>4</v>
      </c>
      <c r="P28" s="114">
        <f t="shared" si="2"/>
        <v>13.333333333333334</v>
      </c>
      <c r="Q28" s="99">
        <f t="shared" si="3"/>
        <v>86.66666666666667</v>
      </c>
    </row>
    <row r="29" spans="1:17" s="41" customFormat="1" ht="12.75">
      <c r="A29" s="108"/>
      <c r="B29" s="141" t="s">
        <v>181</v>
      </c>
      <c r="C29" s="109"/>
      <c r="D29" s="109"/>
      <c r="E29" s="109"/>
      <c r="F29" s="109"/>
      <c r="G29" s="109"/>
      <c r="H29" s="109"/>
      <c r="I29" s="111">
        <v>8</v>
      </c>
      <c r="J29" s="117"/>
      <c r="K29" s="153">
        <f t="shared" si="0"/>
        <v>4</v>
      </c>
      <c r="L29" s="112"/>
      <c r="M29" s="112">
        <f t="shared" si="1"/>
        <v>2</v>
      </c>
      <c r="N29" s="113"/>
      <c r="O29" s="124">
        <v>0</v>
      </c>
      <c r="P29" s="114">
        <f t="shared" si="2"/>
        <v>0</v>
      </c>
      <c r="Q29" s="114">
        <f t="shared" si="3"/>
        <v>100</v>
      </c>
    </row>
    <row r="30" spans="1:17" s="41" customFormat="1" ht="12.75">
      <c r="A30" s="133"/>
      <c r="B30" s="141" t="s">
        <v>182</v>
      </c>
      <c r="C30" s="40"/>
      <c r="D30" s="40"/>
      <c r="E30" s="40"/>
      <c r="F30" s="40"/>
      <c r="G30" s="40"/>
      <c r="H30" s="40"/>
      <c r="I30" s="32">
        <v>8</v>
      </c>
      <c r="J30" s="117"/>
      <c r="K30" s="153">
        <f t="shared" si="0"/>
        <v>4</v>
      </c>
      <c r="L30" s="46"/>
      <c r="M30" s="46">
        <f t="shared" si="1"/>
        <v>2</v>
      </c>
      <c r="N30" s="34"/>
      <c r="O30" s="103">
        <v>6</v>
      </c>
      <c r="P30" s="114">
        <f t="shared" si="2"/>
        <v>20</v>
      </c>
      <c r="Q30" s="41">
        <f t="shared" si="3"/>
        <v>80</v>
      </c>
    </row>
    <row r="31" spans="1:17" s="41" customFormat="1" ht="12.75">
      <c r="A31" s="133"/>
      <c r="B31" s="141" t="s">
        <v>183</v>
      </c>
      <c r="C31" s="40"/>
      <c r="D31" s="40"/>
      <c r="E31" s="40"/>
      <c r="F31" s="40"/>
      <c r="G31" s="40"/>
      <c r="H31" s="40"/>
      <c r="I31" s="32">
        <v>6</v>
      </c>
      <c r="J31" s="117"/>
      <c r="K31" s="153">
        <f t="shared" si="0"/>
        <v>3</v>
      </c>
      <c r="L31" s="46"/>
      <c r="M31" s="46">
        <f t="shared" si="1"/>
        <v>1.5</v>
      </c>
      <c r="N31" s="34"/>
      <c r="O31" s="103">
        <v>6</v>
      </c>
      <c r="P31" s="114">
        <f t="shared" si="2"/>
        <v>20</v>
      </c>
      <c r="Q31" s="41">
        <f t="shared" si="3"/>
        <v>80</v>
      </c>
    </row>
    <row r="32" spans="1:17" s="41" customFormat="1" ht="12.75">
      <c r="A32" s="104"/>
      <c r="B32" s="141" t="s">
        <v>184</v>
      </c>
      <c r="C32" s="106"/>
      <c r="D32" s="106"/>
      <c r="E32" s="106"/>
      <c r="F32" s="106"/>
      <c r="G32" s="106"/>
      <c r="H32" s="106"/>
      <c r="I32" s="33">
        <v>7.5</v>
      </c>
      <c r="J32" s="117"/>
      <c r="K32" s="153">
        <f t="shared" si="0"/>
        <v>3.75</v>
      </c>
      <c r="L32" s="102"/>
      <c r="M32" s="102">
        <f t="shared" si="1"/>
        <v>1.875</v>
      </c>
      <c r="N32" s="107"/>
      <c r="O32" s="103">
        <v>2</v>
      </c>
      <c r="P32" s="114">
        <f t="shared" si="2"/>
        <v>6.666666666666667</v>
      </c>
      <c r="Q32" s="99">
        <f t="shared" si="3"/>
        <v>93.33333333333333</v>
      </c>
    </row>
    <row r="33" spans="1:17" s="41" customFormat="1" ht="12.75">
      <c r="A33" s="108"/>
      <c r="B33" s="141" t="s">
        <v>185</v>
      </c>
      <c r="C33" s="109"/>
      <c r="D33" s="109"/>
      <c r="E33" s="109"/>
      <c r="F33" s="109"/>
      <c r="G33" s="109"/>
      <c r="H33" s="109"/>
      <c r="I33" s="111">
        <v>5</v>
      </c>
      <c r="J33" s="110"/>
      <c r="K33" s="153">
        <f t="shared" si="0"/>
        <v>2.5</v>
      </c>
      <c r="L33" s="112"/>
      <c r="M33" s="112">
        <f t="shared" si="1"/>
        <v>1.25</v>
      </c>
      <c r="N33" s="113"/>
      <c r="O33" s="124">
        <v>6</v>
      </c>
      <c r="P33" s="114">
        <f t="shared" si="2"/>
        <v>20</v>
      </c>
      <c r="Q33" s="114">
        <f t="shared" si="3"/>
        <v>80</v>
      </c>
    </row>
    <row r="34" spans="1:17" s="41" customFormat="1" ht="12.75">
      <c r="A34" s="133"/>
      <c r="B34" s="141" t="s">
        <v>186</v>
      </c>
      <c r="C34" s="40"/>
      <c r="D34" s="40"/>
      <c r="E34" s="40"/>
      <c r="F34" s="40"/>
      <c r="G34" s="40"/>
      <c r="H34" s="40"/>
      <c r="I34" s="32">
        <v>7.5</v>
      </c>
      <c r="J34" s="39"/>
      <c r="K34" s="153">
        <f t="shared" si="0"/>
        <v>3.75</v>
      </c>
      <c r="L34" s="46"/>
      <c r="M34" s="46">
        <f t="shared" si="1"/>
        <v>1.875</v>
      </c>
      <c r="N34" s="34"/>
      <c r="O34" s="103">
        <v>6</v>
      </c>
      <c r="P34" s="114">
        <f t="shared" si="2"/>
        <v>20</v>
      </c>
      <c r="Q34" s="41">
        <f t="shared" si="3"/>
        <v>80</v>
      </c>
    </row>
    <row r="35" spans="1:17" s="41" customFormat="1" ht="12.75">
      <c r="A35" s="133"/>
      <c r="B35" s="141" t="s">
        <v>187</v>
      </c>
      <c r="C35" s="40"/>
      <c r="D35" s="40"/>
      <c r="E35" s="40"/>
      <c r="F35" s="40"/>
      <c r="G35" s="40"/>
      <c r="H35" s="40"/>
      <c r="I35" s="32">
        <v>8</v>
      </c>
      <c r="J35" s="39"/>
      <c r="K35" s="153">
        <f t="shared" si="0"/>
        <v>4</v>
      </c>
      <c r="L35" s="46"/>
      <c r="M35" s="46">
        <f t="shared" si="1"/>
        <v>2</v>
      </c>
      <c r="N35" s="34"/>
      <c r="O35" s="103">
        <v>2</v>
      </c>
      <c r="P35" s="114">
        <f t="shared" si="2"/>
        <v>6.666666666666667</v>
      </c>
      <c r="Q35" s="41">
        <f t="shared" si="3"/>
        <v>93.33333333333333</v>
      </c>
    </row>
    <row r="36" spans="1:17" s="41" customFormat="1" ht="12.75">
      <c r="A36" s="108"/>
      <c r="B36" s="141" t="s">
        <v>188</v>
      </c>
      <c r="C36" s="109"/>
      <c r="D36" s="109"/>
      <c r="E36" s="109"/>
      <c r="F36" s="109"/>
      <c r="G36" s="109"/>
      <c r="H36" s="109"/>
      <c r="I36" s="111">
        <v>7.5</v>
      </c>
      <c r="J36" s="39"/>
      <c r="K36" s="153">
        <f t="shared" si="0"/>
        <v>3.75</v>
      </c>
      <c r="L36" s="112"/>
      <c r="M36" s="112">
        <f t="shared" si="1"/>
        <v>1.875</v>
      </c>
      <c r="N36" s="113"/>
      <c r="O36" s="124">
        <v>4</v>
      </c>
      <c r="P36" s="114">
        <f t="shared" si="2"/>
        <v>13.333333333333334</v>
      </c>
      <c r="Q36" s="114">
        <f t="shared" si="3"/>
        <v>86.66666666666667</v>
      </c>
    </row>
    <row r="37" spans="1:17" s="41" customFormat="1" ht="12.75">
      <c r="A37" s="133"/>
      <c r="B37" s="141" t="s">
        <v>189</v>
      </c>
      <c r="C37" s="40"/>
      <c r="D37" s="40"/>
      <c r="E37" s="40"/>
      <c r="F37" s="40"/>
      <c r="G37" s="40"/>
      <c r="H37" s="40"/>
      <c r="I37" s="32">
        <v>5</v>
      </c>
      <c r="J37" s="39"/>
      <c r="K37" s="153">
        <f t="shared" si="0"/>
        <v>2.5</v>
      </c>
      <c r="L37" s="46"/>
      <c r="M37" s="46">
        <f t="shared" si="1"/>
        <v>1.25</v>
      </c>
      <c r="N37" s="34"/>
      <c r="O37" s="103">
        <v>0</v>
      </c>
      <c r="P37" s="114">
        <f t="shared" si="2"/>
        <v>0</v>
      </c>
      <c r="Q37" s="41">
        <f t="shared" si="3"/>
        <v>100</v>
      </c>
    </row>
    <row r="38" spans="1:17" s="41" customFormat="1" ht="12.75">
      <c r="A38" s="133"/>
      <c r="B38" s="141" t="s">
        <v>190</v>
      </c>
      <c r="C38" s="40"/>
      <c r="D38" s="40"/>
      <c r="E38" s="40"/>
      <c r="F38" s="40"/>
      <c r="G38" s="40"/>
      <c r="H38" s="40"/>
      <c r="I38" s="32">
        <v>8</v>
      </c>
      <c r="J38" s="39"/>
      <c r="K38" s="153">
        <f t="shared" si="0"/>
        <v>4</v>
      </c>
      <c r="L38" s="46"/>
      <c r="M38" s="46">
        <f t="shared" si="1"/>
        <v>2</v>
      </c>
      <c r="N38" s="34"/>
      <c r="O38" s="103">
        <v>0</v>
      </c>
      <c r="P38" s="114">
        <f t="shared" si="2"/>
        <v>0</v>
      </c>
      <c r="Q38" s="41">
        <f t="shared" si="3"/>
        <v>100</v>
      </c>
    </row>
    <row r="39" spans="1:17" s="41" customFormat="1" ht="12.75">
      <c r="A39" s="133"/>
      <c r="B39" s="141" t="s">
        <v>191</v>
      </c>
      <c r="C39" s="40"/>
      <c r="D39" s="40"/>
      <c r="E39" s="40"/>
      <c r="F39" s="40"/>
      <c r="G39" s="40"/>
      <c r="H39" s="40"/>
      <c r="I39" s="32">
        <v>8</v>
      </c>
      <c r="J39" s="39"/>
      <c r="K39" s="153">
        <f t="shared" si="0"/>
        <v>4</v>
      </c>
      <c r="L39" s="46"/>
      <c r="M39" s="46">
        <f t="shared" si="1"/>
        <v>2</v>
      </c>
      <c r="N39" s="34"/>
      <c r="O39" s="103">
        <v>4</v>
      </c>
      <c r="P39" s="114">
        <f t="shared" si="2"/>
        <v>13.333333333333334</v>
      </c>
      <c r="Q39" s="41">
        <f t="shared" si="3"/>
        <v>86.66666666666667</v>
      </c>
    </row>
    <row r="40" spans="1:17" s="41" customFormat="1" ht="12.75">
      <c r="A40" s="108"/>
      <c r="B40" s="141" t="s">
        <v>192</v>
      </c>
      <c r="C40" s="109"/>
      <c r="D40" s="109"/>
      <c r="E40" s="109"/>
      <c r="F40" s="109"/>
      <c r="G40" s="109"/>
      <c r="H40" s="109"/>
      <c r="I40" s="111">
        <v>7.5</v>
      </c>
      <c r="J40" s="110"/>
      <c r="K40" s="153">
        <f t="shared" si="0"/>
        <v>3.75</v>
      </c>
      <c r="L40" s="112"/>
      <c r="M40" s="112">
        <f t="shared" si="1"/>
        <v>1.875</v>
      </c>
      <c r="N40" s="113"/>
      <c r="O40" s="124">
        <v>2</v>
      </c>
      <c r="P40" s="114">
        <f t="shared" si="2"/>
        <v>6.666666666666667</v>
      </c>
      <c r="Q40" s="114">
        <f t="shared" si="3"/>
        <v>93.33333333333333</v>
      </c>
    </row>
    <row r="41" spans="1:17" s="41" customFormat="1" ht="12.75" hidden="1">
      <c r="A41" s="133"/>
      <c r="B41" s="141"/>
      <c r="C41" s="40"/>
      <c r="D41" s="40"/>
      <c r="E41" s="40"/>
      <c r="F41" s="40"/>
      <c r="G41" s="40"/>
      <c r="H41" s="40"/>
      <c r="I41" s="32"/>
      <c r="J41" s="39"/>
      <c r="K41" s="153">
        <f t="shared" si="0"/>
        <v>0</v>
      </c>
      <c r="L41" s="46"/>
      <c r="M41" s="46">
        <f t="shared" si="1"/>
        <v>0</v>
      </c>
      <c r="N41" s="34"/>
      <c r="O41" s="103"/>
      <c r="P41" s="114">
        <f t="shared" si="2"/>
        <v>0</v>
      </c>
      <c r="Q41" s="41">
        <f t="shared" si="3"/>
        <v>100</v>
      </c>
    </row>
    <row r="42" spans="1:17" s="41" customFormat="1" ht="12.75" hidden="1">
      <c r="A42" s="133"/>
      <c r="B42" s="141"/>
      <c r="C42" s="40"/>
      <c r="D42" s="40"/>
      <c r="E42" s="40"/>
      <c r="F42" s="40"/>
      <c r="G42" s="40"/>
      <c r="H42" s="40"/>
      <c r="I42" s="32"/>
      <c r="J42" s="39"/>
      <c r="K42" s="153">
        <f t="shared" si="0"/>
        <v>0</v>
      </c>
      <c r="L42" s="46"/>
      <c r="M42" s="46">
        <f t="shared" si="1"/>
        <v>0</v>
      </c>
      <c r="N42" s="34"/>
      <c r="O42" s="103"/>
      <c r="P42" s="114">
        <f t="shared" si="2"/>
        <v>0</v>
      </c>
      <c r="Q42" s="41">
        <f t="shared" si="3"/>
        <v>100</v>
      </c>
    </row>
    <row r="43" spans="1:17" s="41" customFormat="1" ht="12.75" hidden="1">
      <c r="A43" s="133"/>
      <c r="B43" s="141"/>
      <c r="C43" s="40"/>
      <c r="D43" s="40"/>
      <c r="E43" s="40"/>
      <c r="F43" s="40"/>
      <c r="G43" s="40"/>
      <c r="H43" s="40"/>
      <c r="I43" s="32"/>
      <c r="J43" s="39"/>
      <c r="K43" s="153">
        <f t="shared" si="0"/>
        <v>0</v>
      </c>
      <c r="L43" s="46"/>
      <c r="M43" s="46">
        <f t="shared" si="1"/>
        <v>0</v>
      </c>
      <c r="N43" s="34"/>
      <c r="O43" s="103"/>
      <c r="P43" s="114">
        <f t="shared" si="2"/>
        <v>0</v>
      </c>
      <c r="Q43" s="41">
        <f t="shared" si="3"/>
        <v>100</v>
      </c>
    </row>
    <row r="44" spans="1:17" s="41" customFormat="1" ht="12.75" hidden="1">
      <c r="A44" s="133"/>
      <c r="B44" s="141"/>
      <c r="C44" s="40"/>
      <c r="D44" s="40"/>
      <c r="E44" s="40"/>
      <c r="F44" s="40"/>
      <c r="G44" s="40"/>
      <c r="H44" s="40"/>
      <c r="I44" s="32"/>
      <c r="J44" s="39"/>
      <c r="K44" s="153">
        <f t="shared" si="0"/>
        <v>0</v>
      </c>
      <c r="L44" s="46"/>
      <c r="M44" s="46">
        <f t="shared" si="1"/>
        <v>0</v>
      </c>
      <c r="N44" s="34"/>
      <c r="O44" s="103"/>
      <c r="P44" s="114">
        <f t="shared" si="2"/>
        <v>0</v>
      </c>
      <c r="Q44" s="41">
        <f t="shared" si="3"/>
        <v>100</v>
      </c>
    </row>
    <row r="45" spans="1:17" s="41" customFormat="1" ht="12.75" hidden="1">
      <c r="A45" s="133"/>
      <c r="B45" s="141"/>
      <c r="C45" s="40"/>
      <c r="D45" s="40"/>
      <c r="E45" s="40"/>
      <c r="F45" s="40"/>
      <c r="G45" s="40"/>
      <c r="H45" s="40"/>
      <c r="I45" s="32"/>
      <c r="J45" s="39"/>
      <c r="K45" s="153">
        <f t="shared" si="0"/>
        <v>0</v>
      </c>
      <c r="L45" s="46"/>
      <c r="M45" s="46">
        <f t="shared" si="1"/>
        <v>0</v>
      </c>
      <c r="N45" s="34"/>
      <c r="O45" s="103"/>
      <c r="P45" s="114">
        <f t="shared" si="2"/>
        <v>0</v>
      </c>
      <c r="Q45" s="41">
        <f t="shared" si="3"/>
        <v>100</v>
      </c>
    </row>
    <row r="46" spans="1:17" s="41" customFormat="1" ht="12.75" hidden="1">
      <c r="A46" s="133"/>
      <c r="B46" s="141"/>
      <c r="C46" s="40"/>
      <c r="D46" s="40"/>
      <c r="E46" s="40"/>
      <c r="F46" s="40"/>
      <c r="G46" s="40"/>
      <c r="H46" s="40"/>
      <c r="I46" s="32"/>
      <c r="J46" s="39"/>
      <c r="K46" s="153">
        <f t="shared" si="0"/>
        <v>0</v>
      </c>
      <c r="L46" s="46"/>
      <c r="M46" s="46">
        <f t="shared" si="1"/>
        <v>0</v>
      </c>
      <c r="N46" s="34"/>
      <c r="O46" s="103"/>
      <c r="P46" s="114">
        <f t="shared" si="2"/>
        <v>0</v>
      </c>
      <c r="Q46" s="41">
        <f t="shared" si="3"/>
        <v>100</v>
      </c>
    </row>
    <row r="47" spans="1:17" s="41" customFormat="1" ht="12.75" hidden="1">
      <c r="A47" s="133"/>
      <c r="B47" s="141"/>
      <c r="C47" s="40"/>
      <c r="D47" s="40"/>
      <c r="E47" s="40"/>
      <c r="F47" s="40"/>
      <c r="G47" s="40"/>
      <c r="H47" s="40"/>
      <c r="I47" s="32"/>
      <c r="J47" s="32"/>
      <c r="K47" s="153">
        <f t="shared" si="0"/>
        <v>0</v>
      </c>
      <c r="L47" s="134"/>
      <c r="M47" s="46">
        <f t="shared" si="1"/>
        <v>0</v>
      </c>
      <c r="N47" s="34"/>
      <c r="O47" s="103"/>
      <c r="P47" s="114">
        <f t="shared" si="2"/>
        <v>0</v>
      </c>
      <c r="Q47" s="41">
        <f t="shared" si="3"/>
        <v>100</v>
      </c>
    </row>
    <row r="48" spans="2:17" s="41" customFormat="1" ht="12.75" hidden="1">
      <c r="B48" s="143"/>
      <c r="C48" s="40"/>
      <c r="D48" s="40"/>
      <c r="E48" s="40"/>
      <c r="F48" s="40"/>
      <c r="G48" s="40"/>
      <c r="H48" s="40"/>
      <c r="I48" s="32"/>
      <c r="J48" s="32"/>
      <c r="K48" s="153">
        <f t="shared" si="0"/>
        <v>0</v>
      </c>
      <c r="M48" s="46">
        <f t="shared" si="1"/>
        <v>0</v>
      </c>
      <c r="O48" s="103"/>
      <c r="P48" s="114">
        <f t="shared" si="2"/>
        <v>0</v>
      </c>
      <c r="Q48" s="41">
        <f t="shared" si="3"/>
        <v>100</v>
      </c>
    </row>
    <row r="49" spans="1:17" s="41" customFormat="1" ht="12.75">
      <c r="A49" s="135"/>
      <c r="B49" s="144" t="s">
        <v>193</v>
      </c>
      <c r="C49" s="100"/>
      <c r="D49" s="100"/>
      <c r="E49" s="100"/>
      <c r="F49" s="100"/>
      <c r="G49" s="100"/>
      <c r="H49" s="100"/>
      <c r="I49" s="99">
        <v>7.5</v>
      </c>
      <c r="J49" s="99"/>
      <c r="K49" s="153">
        <f t="shared" si="0"/>
        <v>3.75</v>
      </c>
      <c r="L49" s="99"/>
      <c r="M49" s="102">
        <f t="shared" si="1"/>
        <v>1.875</v>
      </c>
      <c r="N49" s="99"/>
      <c r="O49" s="103">
        <v>6</v>
      </c>
      <c r="P49" s="114">
        <f t="shared" si="2"/>
        <v>20</v>
      </c>
      <c r="Q49" s="99">
        <f t="shared" si="3"/>
        <v>80</v>
      </c>
    </row>
    <row r="50" spans="1:17" s="41" customFormat="1" ht="12.75">
      <c r="A50" s="99"/>
      <c r="B50" s="143" t="s">
        <v>194</v>
      </c>
      <c r="C50" s="99"/>
      <c r="D50" s="99"/>
      <c r="E50" s="99"/>
      <c r="F50" s="99"/>
      <c r="G50" s="99"/>
      <c r="H50" s="99"/>
      <c r="I50" s="99">
        <v>8</v>
      </c>
      <c r="J50" s="99"/>
      <c r="K50" s="153">
        <f t="shared" si="0"/>
        <v>4</v>
      </c>
      <c r="L50" s="99"/>
      <c r="M50" s="102">
        <f t="shared" si="1"/>
        <v>2</v>
      </c>
      <c r="N50" s="99"/>
      <c r="O50" s="103">
        <v>0</v>
      </c>
      <c r="P50" s="114">
        <f t="shared" si="2"/>
        <v>0</v>
      </c>
      <c r="Q50" s="99">
        <f t="shared" si="3"/>
        <v>100</v>
      </c>
    </row>
    <row r="51" spans="2:17" s="172" customFormat="1" ht="12.75">
      <c r="B51" s="172" t="s">
        <v>114</v>
      </c>
      <c r="I51" s="172">
        <v>6</v>
      </c>
      <c r="K51" s="174">
        <f t="shared" si="0"/>
        <v>3</v>
      </c>
      <c r="M51" s="175">
        <f t="shared" si="1"/>
        <v>1.5</v>
      </c>
      <c r="O51" s="176">
        <v>10</v>
      </c>
      <c r="P51" s="172">
        <f t="shared" si="2"/>
        <v>33.333333333333336</v>
      </c>
      <c r="Q51" s="172">
        <f t="shared" si="3"/>
        <v>66.66666666666666</v>
      </c>
    </row>
    <row r="52" spans="2:17" s="41" customFormat="1" ht="12.75">
      <c r="B52" s="143" t="s">
        <v>195</v>
      </c>
      <c r="C52" s="136"/>
      <c r="D52" s="136"/>
      <c r="E52" s="136"/>
      <c r="F52" s="136"/>
      <c r="G52" s="136"/>
      <c r="H52" s="136"/>
      <c r="I52" s="135">
        <v>6</v>
      </c>
      <c r="K52" s="153">
        <f t="shared" si="0"/>
        <v>3</v>
      </c>
      <c r="M52" s="46">
        <f t="shared" si="1"/>
        <v>1.5</v>
      </c>
      <c r="O52" s="103">
        <v>4</v>
      </c>
      <c r="P52" s="114">
        <f t="shared" si="2"/>
        <v>13.333333333333334</v>
      </c>
      <c r="Q52" s="41">
        <f t="shared" si="3"/>
        <v>86.66666666666667</v>
      </c>
    </row>
    <row r="53" spans="1:17" s="41" customFormat="1" ht="12.75">
      <c r="A53" s="122"/>
      <c r="B53" s="143" t="s">
        <v>196</v>
      </c>
      <c r="C53" s="126"/>
      <c r="D53" s="126"/>
      <c r="E53" s="126"/>
      <c r="F53" s="126"/>
      <c r="G53" s="126"/>
      <c r="H53" s="126"/>
      <c r="I53" s="122">
        <v>8</v>
      </c>
      <c r="J53" s="122"/>
      <c r="K53" s="153">
        <f t="shared" si="0"/>
        <v>4</v>
      </c>
      <c r="L53" s="122"/>
      <c r="M53" s="119">
        <f t="shared" si="1"/>
        <v>2</v>
      </c>
      <c r="N53" s="122"/>
      <c r="O53" s="125">
        <v>0</v>
      </c>
      <c r="P53" s="114">
        <f t="shared" si="2"/>
        <v>0</v>
      </c>
      <c r="Q53" s="122">
        <f t="shared" si="3"/>
        <v>100</v>
      </c>
    </row>
    <row r="54" spans="2:17" s="41" customFormat="1" ht="12.75">
      <c r="B54" s="143" t="s">
        <v>197</v>
      </c>
      <c r="C54" s="136"/>
      <c r="D54" s="136"/>
      <c r="E54" s="136"/>
      <c r="F54" s="136"/>
      <c r="G54" s="136"/>
      <c r="H54" s="136"/>
      <c r="I54" s="135">
        <v>8</v>
      </c>
      <c r="J54" s="146"/>
      <c r="K54" s="153">
        <f t="shared" si="0"/>
        <v>4</v>
      </c>
      <c r="M54" s="46">
        <f t="shared" si="1"/>
        <v>2</v>
      </c>
      <c r="O54" s="103">
        <v>4</v>
      </c>
      <c r="P54" s="114">
        <f t="shared" si="2"/>
        <v>13.333333333333334</v>
      </c>
      <c r="Q54" s="41">
        <f t="shared" si="3"/>
        <v>86.66666666666667</v>
      </c>
    </row>
    <row r="55" spans="1:17" s="41" customFormat="1" ht="12.75">
      <c r="A55" s="99"/>
      <c r="B55" s="143" t="s">
        <v>198</v>
      </c>
      <c r="C55" s="100"/>
      <c r="D55" s="100"/>
      <c r="E55" s="100"/>
      <c r="F55" s="100"/>
      <c r="G55" s="100"/>
      <c r="H55" s="100"/>
      <c r="I55" s="135">
        <v>7</v>
      </c>
      <c r="J55" s="99"/>
      <c r="K55" s="153">
        <f t="shared" si="0"/>
        <v>3.5</v>
      </c>
      <c r="L55" s="99"/>
      <c r="M55" s="102">
        <f t="shared" si="1"/>
        <v>1.75</v>
      </c>
      <c r="N55" s="99"/>
      <c r="O55" s="103">
        <v>6</v>
      </c>
      <c r="P55" s="114">
        <f t="shared" si="2"/>
        <v>20</v>
      </c>
      <c r="Q55" s="99">
        <f t="shared" si="3"/>
        <v>80</v>
      </c>
    </row>
    <row r="56" spans="1:17" s="41" customFormat="1" ht="12.75">
      <c r="A56" s="99"/>
      <c r="B56" s="143" t="s">
        <v>199</v>
      </c>
      <c r="C56" s="100"/>
      <c r="D56" s="100"/>
      <c r="E56" s="100"/>
      <c r="F56" s="100"/>
      <c r="G56" s="100"/>
      <c r="H56" s="100"/>
      <c r="I56" s="135">
        <v>8</v>
      </c>
      <c r="J56" s="99"/>
      <c r="K56" s="153">
        <f t="shared" si="0"/>
        <v>4</v>
      </c>
      <c r="L56" s="99"/>
      <c r="M56" s="102">
        <f t="shared" si="1"/>
        <v>2</v>
      </c>
      <c r="N56" s="99"/>
      <c r="O56" s="103">
        <v>4</v>
      </c>
      <c r="P56" s="114">
        <f t="shared" si="2"/>
        <v>13.333333333333334</v>
      </c>
      <c r="Q56" s="99">
        <f t="shared" si="3"/>
        <v>86.66666666666667</v>
      </c>
    </row>
    <row r="57" spans="2:17" s="41" customFormat="1" ht="12.75">
      <c r="B57" s="143" t="s">
        <v>200</v>
      </c>
      <c r="C57" s="136"/>
      <c r="D57" s="136"/>
      <c r="E57" s="136"/>
      <c r="F57" s="136"/>
      <c r="G57" s="136"/>
      <c r="H57" s="136"/>
      <c r="I57" s="135">
        <v>6</v>
      </c>
      <c r="J57" s="99"/>
      <c r="K57" s="153">
        <f t="shared" si="0"/>
        <v>3</v>
      </c>
      <c r="M57" s="46">
        <f t="shared" si="1"/>
        <v>1.5</v>
      </c>
      <c r="O57" s="103">
        <v>2</v>
      </c>
      <c r="P57" s="114">
        <f t="shared" si="2"/>
        <v>6.666666666666667</v>
      </c>
      <c r="Q57" s="41">
        <f>100-P57</f>
        <v>93.33333333333333</v>
      </c>
    </row>
    <row r="58" spans="2:17" s="41" customFormat="1" ht="12.75">
      <c r="B58" s="143" t="s">
        <v>201</v>
      </c>
      <c r="C58" s="136"/>
      <c r="D58" s="136"/>
      <c r="E58" s="136"/>
      <c r="F58" s="136"/>
      <c r="G58" s="136"/>
      <c r="H58" s="136"/>
      <c r="I58" s="135">
        <v>7.5</v>
      </c>
      <c r="J58" s="146"/>
      <c r="K58" s="153">
        <f t="shared" si="0"/>
        <v>3.75</v>
      </c>
      <c r="M58" s="46">
        <f t="shared" si="1"/>
        <v>1.875</v>
      </c>
      <c r="O58" s="103">
        <v>4</v>
      </c>
      <c r="P58" s="114">
        <f>(O58*100)/30</f>
        <v>13.333333333333334</v>
      </c>
      <c r="Q58" s="41">
        <f t="shared" si="3"/>
        <v>86.66666666666667</v>
      </c>
    </row>
    <row r="59" spans="2:17" s="41" customFormat="1" ht="12.75">
      <c r="B59" s="143" t="s">
        <v>202</v>
      </c>
      <c r="C59" s="136"/>
      <c r="D59" s="136"/>
      <c r="E59" s="136"/>
      <c r="F59" s="136"/>
      <c r="G59" s="136"/>
      <c r="H59" s="136"/>
      <c r="I59" s="135">
        <v>7.5</v>
      </c>
      <c r="K59" s="153">
        <f t="shared" si="0"/>
        <v>3.75</v>
      </c>
      <c r="M59" s="46">
        <f t="shared" si="1"/>
        <v>1.875</v>
      </c>
      <c r="O59" s="103">
        <v>6</v>
      </c>
      <c r="P59" s="114">
        <f t="shared" si="2"/>
        <v>20</v>
      </c>
      <c r="Q59" s="41">
        <f t="shared" si="3"/>
        <v>80</v>
      </c>
    </row>
    <row r="60" spans="1:17" s="41" customFormat="1" ht="12.75">
      <c r="A60" s="99"/>
      <c r="B60" s="143" t="s">
        <v>203</v>
      </c>
      <c r="C60" s="100"/>
      <c r="D60" s="100"/>
      <c r="E60" s="100"/>
      <c r="F60" s="100"/>
      <c r="G60" s="100"/>
      <c r="H60" s="100"/>
      <c r="I60" s="135">
        <v>8</v>
      </c>
      <c r="J60" s="99"/>
      <c r="K60" s="153">
        <f>(I60+J60)/2</f>
        <v>4</v>
      </c>
      <c r="L60" s="99"/>
      <c r="M60" s="102">
        <f t="shared" si="1"/>
        <v>2</v>
      </c>
      <c r="N60" s="99"/>
      <c r="O60" s="103">
        <v>8</v>
      </c>
      <c r="P60" s="114">
        <f t="shared" si="2"/>
        <v>26.666666666666668</v>
      </c>
      <c r="Q60" s="99">
        <f t="shared" si="3"/>
        <v>73.33333333333333</v>
      </c>
    </row>
    <row r="61" spans="1:17" s="41" customFormat="1" ht="12.75">
      <c r="A61" s="99"/>
      <c r="B61" s="143" t="s">
        <v>204</v>
      </c>
      <c r="C61" s="100"/>
      <c r="D61" s="100"/>
      <c r="E61" s="100"/>
      <c r="F61" s="100"/>
      <c r="G61" s="100"/>
      <c r="H61" s="100"/>
      <c r="I61" s="135">
        <v>7</v>
      </c>
      <c r="J61" s="99"/>
      <c r="K61" s="153">
        <f t="shared" si="0"/>
        <v>3.5</v>
      </c>
      <c r="L61" s="99"/>
      <c r="M61" s="102">
        <f t="shared" si="1"/>
        <v>1.75</v>
      </c>
      <c r="N61" s="99"/>
      <c r="O61" s="103">
        <v>8</v>
      </c>
      <c r="P61" s="114">
        <f t="shared" si="2"/>
        <v>26.666666666666668</v>
      </c>
      <c r="Q61" s="99">
        <f t="shared" si="3"/>
        <v>73.33333333333333</v>
      </c>
    </row>
    <row r="62" spans="1:17" s="41" customFormat="1" ht="12.75">
      <c r="A62" s="99"/>
      <c r="B62" s="143" t="s">
        <v>205</v>
      </c>
      <c r="C62" s="100"/>
      <c r="D62" s="100"/>
      <c r="E62" s="100"/>
      <c r="F62" s="100"/>
      <c r="G62" s="100"/>
      <c r="H62" s="100"/>
      <c r="I62" s="135">
        <v>7.5</v>
      </c>
      <c r="J62" s="99"/>
      <c r="K62" s="153">
        <f t="shared" si="0"/>
        <v>3.75</v>
      </c>
      <c r="L62" s="99"/>
      <c r="M62" s="102">
        <f t="shared" si="1"/>
        <v>1.875</v>
      </c>
      <c r="N62" s="99"/>
      <c r="O62" s="103">
        <v>4</v>
      </c>
      <c r="P62" s="114">
        <f t="shared" si="2"/>
        <v>13.333333333333334</v>
      </c>
      <c r="Q62" s="99">
        <f t="shared" si="3"/>
        <v>86.66666666666667</v>
      </c>
    </row>
    <row r="63" spans="1:17" s="41" customFormat="1" ht="12.75">
      <c r="A63" s="99"/>
      <c r="B63" s="143" t="s">
        <v>206</v>
      </c>
      <c r="C63" s="100"/>
      <c r="D63" s="100"/>
      <c r="E63" s="100"/>
      <c r="F63" s="100"/>
      <c r="G63" s="100"/>
      <c r="H63" s="100"/>
      <c r="I63" s="135">
        <v>5.5</v>
      </c>
      <c r="J63" s="99"/>
      <c r="K63" s="153">
        <f t="shared" si="0"/>
        <v>2.75</v>
      </c>
      <c r="L63" s="99"/>
      <c r="M63" s="102">
        <f t="shared" si="1"/>
        <v>1.375</v>
      </c>
      <c r="N63" s="99"/>
      <c r="O63" s="103">
        <v>0</v>
      </c>
      <c r="P63" s="114">
        <f t="shared" si="2"/>
        <v>0</v>
      </c>
      <c r="Q63" s="99">
        <f t="shared" si="3"/>
        <v>100</v>
      </c>
    </row>
    <row r="64" spans="1:17" s="41" customFormat="1" ht="12.75">
      <c r="A64" s="99"/>
      <c r="B64" s="143" t="s">
        <v>207</v>
      </c>
      <c r="C64" s="100"/>
      <c r="D64" s="100"/>
      <c r="E64" s="100"/>
      <c r="F64" s="100"/>
      <c r="G64" s="100"/>
      <c r="H64" s="100"/>
      <c r="I64" s="135">
        <v>6</v>
      </c>
      <c r="J64" s="99"/>
      <c r="K64" s="153">
        <f t="shared" si="0"/>
        <v>3</v>
      </c>
      <c r="L64" s="99"/>
      <c r="M64" s="102">
        <f t="shared" si="1"/>
        <v>1.5</v>
      </c>
      <c r="N64" s="99"/>
      <c r="O64" s="103">
        <v>6</v>
      </c>
      <c r="P64" s="114">
        <f t="shared" si="2"/>
        <v>20</v>
      </c>
      <c r="Q64" s="99">
        <f t="shared" si="3"/>
        <v>80</v>
      </c>
    </row>
    <row r="65" spans="2:17" s="172" customFormat="1" ht="12.75">
      <c r="B65" s="172" t="s">
        <v>208</v>
      </c>
      <c r="C65" s="173"/>
      <c r="D65" s="173"/>
      <c r="E65" s="173"/>
      <c r="F65" s="173"/>
      <c r="G65" s="173"/>
      <c r="H65" s="173"/>
      <c r="I65" s="194">
        <v>7.5</v>
      </c>
      <c r="K65" s="174">
        <f t="shared" si="0"/>
        <v>3.75</v>
      </c>
      <c r="M65" s="175">
        <f aca="true" t="shared" si="4" ref="M65:M118">(K65+L65)/2</f>
        <v>1.875</v>
      </c>
      <c r="O65" s="176">
        <v>12</v>
      </c>
      <c r="P65" s="172">
        <f t="shared" si="2"/>
        <v>40</v>
      </c>
      <c r="Q65" s="172">
        <f aca="true" t="shared" si="5" ref="Q65:Q78">100-P65</f>
        <v>60</v>
      </c>
    </row>
    <row r="66" spans="2:17" s="41" customFormat="1" ht="12.75">
      <c r="B66" s="143" t="s">
        <v>209</v>
      </c>
      <c r="C66" s="136"/>
      <c r="D66" s="136"/>
      <c r="E66" s="136"/>
      <c r="F66" s="136"/>
      <c r="G66" s="136"/>
      <c r="H66" s="136"/>
      <c r="I66" s="135">
        <v>7.5</v>
      </c>
      <c r="K66" s="153">
        <f t="shared" si="0"/>
        <v>3.75</v>
      </c>
      <c r="M66" s="46">
        <f t="shared" si="4"/>
        <v>1.875</v>
      </c>
      <c r="O66" s="103">
        <v>2</v>
      </c>
      <c r="P66" s="114">
        <f t="shared" si="2"/>
        <v>6.666666666666667</v>
      </c>
      <c r="Q66" s="41">
        <f t="shared" si="5"/>
        <v>93.33333333333333</v>
      </c>
    </row>
    <row r="67" spans="2:17" s="41" customFormat="1" ht="12.75">
      <c r="B67" s="143" t="s">
        <v>210</v>
      </c>
      <c r="C67" s="136"/>
      <c r="D67" s="136"/>
      <c r="E67" s="136"/>
      <c r="F67" s="136"/>
      <c r="G67" s="136"/>
      <c r="H67" s="136"/>
      <c r="I67" s="137">
        <v>9</v>
      </c>
      <c r="J67" s="146"/>
      <c r="K67" s="153">
        <f aca="true" t="shared" si="6" ref="K67:K81">(I67+J67)/2</f>
        <v>4.5</v>
      </c>
      <c r="M67" s="46">
        <f t="shared" si="4"/>
        <v>2.25</v>
      </c>
      <c r="O67" s="103">
        <v>0</v>
      </c>
      <c r="P67" s="114">
        <f aca="true" t="shared" si="7" ref="P67:P81">(O67*100)/30</f>
        <v>0</v>
      </c>
      <c r="Q67" s="41">
        <f t="shared" si="5"/>
        <v>100</v>
      </c>
    </row>
    <row r="68" spans="2:17" s="41" customFormat="1" ht="12.75">
      <c r="B68" s="143" t="s">
        <v>211</v>
      </c>
      <c r="C68" s="136"/>
      <c r="D68" s="136"/>
      <c r="E68" s="136"/>
      <c r="F68" s="136"/>
      <c r="G68" s="136"/>
      <c r="H68" s="136"/>
      <c r="I68" s="135">
        <v>6</v>
      </c>
      <c r="J68" s="99"/>
      <c r="K68" s="153">
        <f t="shared" si="6"/>
        <v>3</v>
      </c>
      <c r="M68" s="46">
        <f t="shared" si="4"/>
        <v>1.5</v>
      </c>
      <c r="O68" s="103">
        <v>4</v>
      </c>
      <c r="P68" s="114">
        <f t="shared" si="7"/>
        <v>13.333333333333334</v>
      </c>
      <c r="Q68" s="41">
        <f t="shared" si="5"/>
        <v>86.66666666666667</v>
      </c>
    </row>
    <row r="69" spans="2:17" s="41" customFormat="1" ht="12.75">
      <c r="B69" s="143" t="s">
        <v>212</v>
      </c>
      <c r="C69" s="136"/>
      <c r="D69" s="136"/>
      <c r="E69" s="136"/>
      <c r="F69" s="136"/>
      <c r="G69" s="136"/>
      <c r="H69" s="136"/>
      <c r="I69" s="135">
        <v>8</v>
      </c>
      <c r="J69" s="99"/>
      <c r="K69" s="153">
        <f t="shared" si="6"/>
        <v>4</v>
      </c>
      <c r="M69" s="46">
        <f t="shared" si="4"/>
        <v>2</v>
      </c>
      <c r="O69" s="103">
        <v>2</v>
      </c>
      <c r="P69" s="114">
        <f t="shared" si="7"/>
        <v>6.666666666666667</v>
      </c>
      <c r="Q69" s="41">
        <f t="shared" si="5"/>
        <v>93.33333333333333</v>
      </c>
    </row>
    <row r="70" spans="1:17" s="41" customFormat="1" ht="12.75">
      <c r="A70" s="99"/>
      <c r="B70" s="143" t="s">
        <v>213</v>
      </c>
      <c r="C70" s="100"/>
      <c r="D70" s="100"/>
      <c r="E70" s="100"/>
      <c r="F70" s="100"/>
      <c r="G70" s="100"/>
      <c r="H70" s="100"/>
      <c r="I70" s="135">
        <v>8</v>
      </c>
      <c r="J70" s="99"/>
      <c r="K70" s="153">
        <f t="shared" si="6"/>
        <v>4</v>
      </c>
      <c r="L70" s="99"/>
      <c r="M70" s="102">
        <f t="shared" si="4"/>
        <v>2</v>
      </c>
      <c r="N70" s="99"/>
      <c r="O70" s="103">
        <v>4</v>
      </c>
      <c r="P70" s="114">
        <f t="shared" si="7"/>
        <v>13.333333333333334</v>
      </c>
      <c r="Q70" s="99">
        <f t="shared" si="5"/>
        <v>86.66666666666667</v>
      </c>
    </row>
    <row r="71" spans="2:17" s="41" customFormat="1" ht="12.75">
      <c r="B71" s="143" t="s">
        <v>214</v>
      </c>
      <c r="C71" s="136"/>
      <c r="D71" s="136"/>
      <c r="E71" s="136"/>
      <c r="F71" s="136"/>
      <c r="G71" s="136"/>
      <c r="H71" s="136"/>
      <c r="I71" s="135">
        <v>7.5</v>
      </c>
      <c r="J71" s="99"/>
      <c r="K71" s="153">
        <f t="shared" si="6"/>
        <v>3.75</v>
      </c>
      <c r="M71" s="46">
        <f t="shared" si="4"/>
        <v>1.875</v>
      </c>
      <c r="O71" s="103">
        <v>0</v>
      </c>
      <c r="P71" s="114">
        <f t="shared" si="7"/>
        <v>0</v>
      </c>
      <c r="Q71" s="41">
        <f t="shared" si="5"/>
        <v>100</v>
      </c>
    </row>
    <row r="72" spans="2:17" s="99" customFormat="1" ht="12.75">
      <c r="B72" s="143" t="s">
        <v>215</v>
      </c>
      <c r="C72" s="100"/>
      <c r="D72" s="100"/>
      <c r="E72" s="100"/>
      <c r="F72" s="100"/>
      <c r="G72" s="100"/>
      <c r="H72" s="100"/>
      <c r="I72" s="121">
        <v>6</v>
      </c>
      <c r="J72" s="121"/>
      <c r="K72" s="153">
        <f t="shared" si="6"/>
        <v>3</v>
      </c>
      <c r="M72" s="102">
        <f t="shared" si="4"/>
        <v>1.5</v>
      </c>
      <c r="O72" s="100">
        <v>2</v>
      </c>
      <c r="P72" s="114">
        <f t="shared" si="7"/>
        <v>6.666666666666667</v>
      </c>
      <c r="Q72" s="99">
        <f t="shared" si="5"/>
        <v>93.33333333333333</v>
      </c>
    </row>
    <row r="73" spans="2:17" s="41" customFormat="1" ht="12.75">
      <c r="B73" s="143" t="s">
        <v>216</v>
      </c>
      <c r="C73" s="136"/>
      <c r="D73" s="136"/>
      <c r="E73" s="136"/>
      <c r="F73" s="136"/>
      <c r="G73" s="136"/>
      <c r="H73" s="136"/>
      <c r="I73" s="135">
        <v>8</v>
      </c>
      <c r="J73" s="99"/>
      <c r="K73" s="153">
        <f t="shared" si="6"/>
        <v>4</v>
      </c>
      <c r="M73" s="46">
        <f t="shared" si="4"/>
        <v>2</v>
      </c>
      <c r="O73" s="103">
        <v>0</v>
      </c>
      <c r="P73" s="114">
        <f t="shared" si="7"/>
        <v>0</v>
      </c>
      <c r="Q73" s="41">
        <f t="shared" si="5"/>
        <v>100</v>
      </c>
    </row>
    <row r="74" spans="2:17" s="41" customFormat="1" ht="12.75">
      <c r="B74" s="143" t="s">
        <v>217</v>
      </c>
      <c r="C74" s="136"/>
      <c r="D74" s="136"/>
      <c r="E74" s="136"/>
      <c r="F74" s="136"/>
      <c r="G74" s="136"/>
      <c r="H74" s="136"/>
      <c r="I74" s="135">
        <v>5</v>
      </c>
      <c r="J74" s="99"/>
      <c r="K74" s="153">
        <f t="shared" si="6"/>
        <v>2.5</v>
      </c>
      <c r="M74" s="46">
        <f t="shared" si="4"/>
        <v>1.25</v>
      </c>
      <c r="O74" s="103">
        <v>4</v>
      </c>
      <c r="P74" s="114">
        <f t="shared" si="7"/>
        <v>13.333333333333334</v>
      </c>
      <c r="Q74" s="41">
        <f t="shared" si="5"/>
        <v>86.66666666666667</v>
      </c>
    </row>
    <row r="75" spans="2:17" s="41" customFormat="1" ht="12.75">
      <c r="B75" s="143" t="s">
        <v>218</v>
      </c>
      <c r="C75" s="136"/>
      <c r="D75" s="136"/>
      <c r="E75" s="136"/>
      <c r="F75" s="136"/>
      <c r="G75" s="136"/>
      <c r="H75" s="136"/>
      <c r="I75" s="135">
        <v>9</v>
      </c>
      <c r="J75" s="99"/>
      <c r="K75" s="153">
        <f t="shared" si="6"/>
        <v>4.5</v>
      </c>
      <c r="M75" s="46">
        <f t="shared" si="4"/>
        <v>2.25</v>
      </c>
      <c r="O75" s="103">
        <v>2</v>
      </c>
      <c r="P75" s="114">
        <f t="shared" si="7"/>
        <v>6.666666666666667</v>
      </c>
      <c r="Q75" s="41">
        <f t="shared" si="5"/>
        <v>93.33333333333333</v>
      </c>
    </row>
    <row r="76" spans="1:17" s="41" customFormat="1" ht="12.75">
      <c r="A76" s="99"/>
      <c r="B76" s="143" t="s">
        <v>219</v>
      </c>
      <c r="C76" s="100"/>
      <c r="D76" s="100"/>
      <c r="E76" s="100"/>
      <c r="F76" s="100"/>
      <c r="G76" s="100"/>
      <c r="H76" s="100"/>
      <c r="I76" s="135">
        <v>7.5</v>
      </c>
      <c r="J76" s="99"/>
      <c r="K76" s="153">
        <f t="shared" si="6"/>
        <v>3.75</v>
      </c>
      <c r="L76" s="99"/>
      <c r="M76" s="102">
        <f t="shared" si="4"/>
        <v>1.875</v>
      </c>
      <c r="N76" s="99"/>
      <c r="O76" s="103">
        <v>0</v>
      </c>
      <c r="P76" s="114">
        <f t="shared" si="7"/>
        <v>0</v>
      </c>
      <c r="Q76" s="99">
        <f t="shared" si="5"/>
        <v>100</v>
      </c>
    </row>
    <row r="77" spans="1:17" s="41" customFormat="1" ht="12.75">
      <c r="A77" s="114"/>
      <c r="B77" s="143" t="s">
        <v>220</v>
      </c>
      <c r="C77" s="127"/>
      <c r="D77" s="127"/>
      <c r="E77" s="127"/>
      <c r="F77" s="127"/>
      <c r="G77" s="127"/>
      <c r="H77" s="127"/>
      <c r="I77" s="114">
        <v>9</v>
      </c>
      <c r="J77" s="114"/>
      <c r="K77" s="153">
        <f t="shared" si="6"/>
        <v>4.5</v>
      </c>
      <c r="L77" s="114"/>
      <c r="M77" s="112">
        <f t="shared" si="4"/>
        <v>2.25</v>
      </c>
      <c r="N77" s="114"/>
      <c r="O77" s="124">
        <v>0</v>
      </c>
      <c r="P77" s="114">
        <f t="shared" si="7"/>
        <v>0</v>
      </c>
      <c r="Q77" s="114">
        <f t="shared" si="5"/>
        <v>100</v>
      </c>
    </row>
    <row r="78" spans="2:17" s="41" customFormat="1" ht="12.75">
      <c r="B78" s="143" t="s">
        <v>221</v>
      </c>
      <c r="C78" s="136"/>
      <c r="D78" s="136"/>
      <c r="E78" s="136"/>
      <c r="F78" s="136"/>
      <c r="G78" s="136"/>
      <c r="H78" s="136"/>
      <c r="I78" s="135">
        <v>5</v>
      </c>
      <c r="J78" s="99"/>
      <c r="K78" s="153">
        <f t="shared" si="6"/>
        <v>2.5</v>
      </c>
      <c r="M78" s="46">
        <f t="shared" si="4"/>
        <v>1.25</v>
      </c>
      <c r="O78" s="103">
        <v>2</v>
      </c>
      <c r="P78" s="114">
        <f t="shared" si="7"/>
        <v>6.666666666666667</v>
      </c>
      <c r="Q78" s="41">
        <f t="shared" si="5"/>
        <v>93.33333333333333</v>
      </c>
    </row>
    <row r="79" spans="2:17" s="41" customFormat="1" ht="12.75">
      <c r="B79" s="143" t="s">
        <v>222</v>
      </c>
      <c r="C79" s="136"/>
      <c r="D79" s="136"/>
      <c r="E79" s="136"/>
      <c r="F79" s="136"/>
      <c r="G79" s="136"/>
      <c r="H79" s="136"/>
      <c r="I79" s="135">
        <v>6</v>
      </c>
      <c r="J79" s="99"/>
      <c r="K79" s="153">
        <f t="shared" si="6"/>
        <v>3</v>
      </c>
      <c r="M79" s="46">
        <f t="shared" si="4"/>
        <v>1.5</v>
      </c>
      <c r="O79" s="103">
        <v>0</v>
      </c>
      <c r="P79" s="114">
        <f t="shared" si="7"/>
        <v>0</v>
      </c>
      <c r="Q79" s="41">
        <f>100-P79</f>
        <v>100</v>
      </c>
    </row>
    <row r="80" spans="2:17" s="41" customFormat="1" ht="12.75">
      <c r="B80" s="143" t="s">
        <v>223</v>
      </c>
      <c r="C80" s="136"/>
      <c r="D80" s="136"/>
      <c r="E80" s="136"/>
      <c r="F80" s="136"/>
      <c r="G80" s="136"/>
      <c r="H80" s="136"/>
      <c r="I80" s="135">
        <v>7.5</v>
      </c>
      <c r="J80" s="99"/>
      <c r="K80" s="153">
        <f t="shared" si="6"/>
        <v>3.75</v>
      </c>
      <c r="M80" s="46">
        <f t="shared" si="4"/>
        <v>1.875</v>
      </c>
      <c r="O80" s="103">
        <v>2</v>
      </c>
      <c r="P80" s="114">
        <f t="shared" si="7"/>
        <v>6.666666666666667</v>
      </c>
      <c r="Q80" s="41">
        <f aca="true" t="shared" si="8" ref="Q80:Q99">100-P80</f>
        <v>93.33333333333333</v>
      </c>
    </row>
    <row r="81" spans="2:17" s="41" customFormat="1" ht="12.75">
      <c r="B81" s="143" t="s">
        <v>224</v>
      </c>
      <c r="C81" s="136"/>
      <c r="D81" s="136"/>
      <c r="E81" s="136"/>
      <c r="F81" s="136"/>
      <c r="G81" s="136"/>
      <c r="H81" s="136"/>
      <c r="I81" s="135">
        <v>7.5</v>
      </c>
      <c r="J81" s="99"/>
      <c r="K81" s="153">
        <f t="shared" si="6"/>
        <v>3.75</v>
      </c>
      <c r="M81" s="46">
        <f t="shared" si="4"/>
        <v>1.875</v>
      </c>
      <c r="O81" s="103">
        <v>4</v>
      </c>
      <c r="P81" s="114">
        <f t="shared" si="7"/>
        <v>13.333333333333334</v>
      </c>
      <c r="Q81" s="41">
        <f t="shared" si="8"/>
        <v>86.66666666666667</v>
      </c>
    </row>
    <row r="82" spans="2:17" s="41" customFormat="1" ht="12.75">
      <c r="B82" s="143" t="s">
        <v>225</v>
      </c>
      <c r="C82" s="136"/>
      <c r="D82" s="136"/>
      <c r="E82" s="136"/>
      <c r="F82" s="136"/>
      <c r="G82" s="136"/>
      <c r="H82" s="136"/>
      <c r="I82" s="135">
        <v>8</v>
      </c>
      <c r="J82" s="99"/>
      <c r="K82" s="153">
        <f>(I82+J82)/2</f>
        <v>4</v>
      </c>
      <c r="M82" s="46">
        <f t="shared" si="4"/>
        <v>2</v>
      </c>
      <c r="O82" s="103">
        <v>2</v>
      </c>
      <c r="P82" s="114">
        <f aca="true" t="shared" si="9" ref="P82:P99">(O82*100)/30</f>
        <v>6.666666666666667</v>
      </c>
      <c r="Q82" s="41">
        <f t="shared" si="8"/>
        <v>93.33333333333333</v>
      </c>
    </row>
    <row r="83" spans="1:17" s="41" customFormat="1" ht="12.75">
      <c r="A83" s="99"/>
      <c r="B83" s="143" t="s">
        <v>226</v>
      </c>
      <c r="C83" s="100"/>
      <c r="D83" s="100"/>
      <c r="E83" s="100"/>
      <c r="F83" s="100"/>
      <c r="G83" s="100"/>
      <c r="H83" s="100"/>
      <c r="I83" s="146">
        <v>8</v>
      </c>
      <c r="J83" s="99"/>
      <c r="K83" s="153">
        <f aca="true" t="shared" si="10" ref="K83:K104">(I83+J83)/2</f>
        <v>4</v>
      </c>
      <c r="L83" s="99"/>
      <c r="M83" s="102">
        <f t="shared" si="4"/>
        <v>2</v>
      </c>
      <c r="N83" s="99"/>
      <c r="O83" s="103">
        <v>0</v>
      </c>
      <c r="P83" s="114">
        <f t="shared" si="9"/>
        <v>0</v>
      </c>
      <c r="Q83" s="99">
        <f t="shared" si="8"/>
        <v>100</v>
      </c>
    </row>
    <row r="84" spans="2:17" s="41" customFormat="1" ht="12.75">
      <c r="B84" s="143" t="s">
        <v>129</v>
      </c>
      <c r="C84" s="136"/>
      <c r="D84" s="136"/>
      <c r="E84" s="136"/>
      <c r="F84" s="136"/>
      <c r="G84" s="136"/>
      <c r="H84" s="136"/>
      <c r="I84" s="146">
        <v>5</v>
      </c>
      <c r="J84" s="99"/>
      <c r="K84" s="153">
        <f t="shared" si="10"/>
        <v>2.5</v>
      </c>
      <c r="M84" s="46">
        <f t="shared" si="4"/>
        <v>1.25</v>
      </c>
      <c r="O84" s="103">
        <v>6</v>
      </c>
      <c r="P84" s="114">
        <f t="shared" si="9"/>
        <v>20</v>
      </c>
      <c r="Q84" s="41">
        <f t="shared" si="8"/>
        <v>80</v>
      </c>
    </row>
    <row r="85" spans="2:17" s="41" customFormat="1" ht="12.75">
      <c r="B85" s="143" t="s">
        <v>227</v>
      </c>
      <c r="C85" s="136"/>
      <c r="D85" s="136"/>
      <c r="E85" s="136"/>
      <c r="F85" s="136"/>
      <c r="G85" s="136"/>
      <c r="H85" s="136"/>
      <c r="I85" s="146">
        <v>7</v>
      </c>
      <c r="J85" s="99"/>
      <c r="K85" s="153">
        <f t="shared" si="10"/>
        <v>3.5</v>
      </c>
      <c r="M85" s="46">
        <f t="shared" si="4"/>
        <v>1.75</v>
      </c>
      <c r="O85" s="103">
        <v>0</v>
      </c>
      <c r="P85" s="114">
        <f t="shared" si="9"/>
        <v>0</v>
      </c>
      <c r="Q85" s="41">
        <f t="shared" si="8"/>
        <v>100</v>
      </c>
    </row>
    <row r="86" spans="1:17" s="41" customFormat="1" ht="12.75">
      <c r="A86" s="99"/>
      <c r="B86" s="143" t="s">
        <v>228</v>
      </c>
      <c r="C86" s="100"/>
      <c r="D86" s="100"/>
      <c r="E86" s="100"/>
      <c r="F86" s="100"/>
      <c r="G86" s="100"/>
      <c r="H86" s="100"/>
      <c r="I86" s="146">
        <v>7</v>
      </c>
      <c r="J86" s="99"/>
      <c r="K86" s="153">
        <f t="shared" si="10"/>
        <v>3.5</v>
      </c>
      <c r="L86" s="99"/>
      <c r="M86" s="102">
        <f t="shared" si="4"/>
        <v>1.75</v>
      </c>
      <c r="N86" s="99"/>
      <c r="O86" s="103">
        <v>2</v>
      </c>
      <c r="P86" s="114">
        <f t="shared" si="9"/>
        <v>6.666666666666667</v>
      </c>
      <c r="Q86" s="99">
        <f t="shared" si="8"/>
        <v>93.33333333333333</v>
      </c>
    </row>
    <row r="87" spans="2:17" s="41" customFormat="1" ht="12.75">
      <c r="B87" s="143" t="s">
        <v>229</v>
      </c>
      <c r="C87" s="136"/>
      <c r="D87" s="136"/>
      <c r="E87" s="136"/>
      <c r="F87" s="136"/>
      <c r="G87" s="136"/>
      <c r="H87" s="136"/>
      <c r="I87" s="146">
        <v>8</v>
      </c>
      <c r="J87" s="99"/>
      <c r="K87" s="153">
        <f t="shared" si="10"/>
        <v>4</v>
      </c>
      <c r="M87" s="46">
        <f t="shared" si="4"/>
        <v>2</v>
      </c>
      <c r="O87" s="103">
        <v>2</v>
      </c>
      <c r="P87" s="114">
        <f t="shared" si="9"/>
        <v>6.666666666666667</v>
      </c>
      <c r="Q87" s="41">
        <f t="shared" si="8"/>
        <v>93.33333333333333</v>
      </c>
    </row>
    <row r="88" spans="2:17" s="41" customFormat="1" ht="12.75">
      <c r="B88" s="143" t="s">
        <v>230</v>
      </c>
      <c r="C88" s="136"/>
      <c r="D88" s="136"/>
      <c r="E88" s="136"/>
      <c r="F88" s="136"/>
      <c r="G88" s="136"/>
      <c r="H88" s="136"/>
      <c r="I88" s="146">
        <v>8</v>
      </c>
      <c r="J88" s="99"/>
      <c r="K88" s="153">
        <f t="shared" si="10"/>
        <v>4</v>
      </c>
      <c r="M88" s="46">
        <f t="shared" si="4"/>
        <v>2</v>
      </c>
      <c r="O88" s="103">
        <v>2</v>
      </c>
      <c r="P88" s="114">
        <f t="shared" si="9"/>
        <v>6.666666666666667</v>
      </c>
      <c r="Q88" s="41">
        <f t="shared" si="8"/>
        <v>93.33333333333333</v>
      </c>
    </row>
    <row r="89" spans="2:17" s="41" customFormat="1" ht="12.75">
      <c r="B89" s="143" t="s">
        <v>231</v>
      </c>
      <c r="C89" s="136"/>
      <c r="D89" s="136"/>
      <c r="E89" s="136"/>
      <c r="F89" s="136"/>
      <c r="G89" s="136"/>
      <c r="H89" s="136"/>
      <c r="I89" s="146">
        <v>6</v>
      </c>
      <c r="J89" s="99"/>
      <c r="K89" s="153">
        <f t="shared" si="10"/>
        <v>3</v>
      </c>
      <c r="M89" s="46">
        <f t="shared" si="4"/>
        <v>1.5</v>
      </c>
      <c r="O89" s="103">
        <v>2</v>
      </c>
      <c r="P89" s="114">
        <f t="shared" si="9"/>
        <v>6.666666666666667</v>
      </c>
      <c r="Q89" s="41">
        <f t="shared" si="8"/>
        <v>93.33333333333333</v>
      </c>
    </row>
    <row r="90" spans="1:17" s="41" customFormat="1" ht="12.75">
      <c r="A90" s="114"/>
      <c r="B90" s="143" t="s">
        <v>232</v>
      </c>
      <c r="C90" s="127"/>
      <c r="D90" s="127"/>
      <c r="E90" s="127"/>
      <c r="F90" s="127"/>
      <c r="G90" s="127"/>
      <c r="H90" s="127"/>
      <c r="I90" s="114">
        <v>9</v>
      </c>
      <c r="J90" s="114"/>
      <c r="K90" s="153">
        <f t="shared" si="10"/>
        <v>4.5</v>
      </c>
      <c r="L90" s="114"/>
      <c r="M90" s="112">
        <f t="shared" si="4"/>
        <v>2.25</v>
      </c>
      <c r="N90" s="114"/>
      <c r="O90" s="124">
        <v>0</v>
      </c>
      <c r="P90" s="114">
        <f t="shared" si="9"/>
        <v>0</v>
      </c>
      <c r="Q90" s="114">
        <f t="shared" si="8"/>
        <v>100</v>
      </c>
    </row>
    <row r="91" spans="2:17" s="172" customFormat="1" ht="12.75">
      <c r="B91" s="172" t="s">
        <v>233</v>
      </c>
      <c r="C91" s="173"/>
      <c r="D91" s="173"/>
      <c r="E91" s="173"/>
      <c r="F91" s="173"/>
      <c r="G91" s="173"/>
      <c r="H91" s="173"/>
      <c r="I91" s="172">
        <v>0</v>
      </c>
      <c r="K91" s="174">
        <f t="shared" si="10"/>
        <v>0</v>
      </c>
      <c r="M91" s="175">
        <f t="shared" si="4"/>
        <v>0</v>
      </c>
      <c r="O91" s="176">
        <v>20</v>
      </c>
      <c r="P91" s="172">
        <f t="shared" si="9"/>
        <v>66.66666666666667</v>
      </c>
      <c r="Q91" s="172">
        <f t="shared" si="8"/>
        <v>33.33333333333333</v>
      </c>
    </row>
    <row r="92" spans="1:17" s="41" customFormat="1" ht="12.75">
      <c r="A92" s="99"/>
      <c r="B92" s="143" t="s">
        <v>234</v>
      </c>
      <c r="C92" s="100"/>
      <c r="D92" s="100"/>
      <c r="E92" s="100"/>
      <c r="F92" s="100"/>
      <c r="G92" s="100"/>
      <c r="H92" s="100"/>
      <c r="I92" s="146">
        <v>8</v>
      </c>
      <c r="J92" s="99"/>
      <c r="K92" s="153">
        <f t="shared" si="10"/>
        <v>4</v>
      </c>
      <c r="L92" s="99"/>
      <c r="M92" s="102">
        <f t="shared" si="4"/>
        <v>2</v>
      </c>
      <c r="N92" s="99"/>
      <c r="O92" s="103">
        <v>2</v>
      </c>
      <c r="P92" s="114">
        <f t="shared" si="9"/>
        <v>6.666666666666667</v>
      </c>
      <c r="Q92" s="99">
        <f t="shared" si="8"/>
        <v>93.33333333333333</v>
      </c>
    </row>
    <row r="93" spans="1:17" s="41" customFormat="1" ht="12.75">
      <c r="A93" s="128"/>
      <c r="B93" s="143" t="s">
        <v>235</v>
      </c>
      <c r="C93" s="129"/>
      <c r="D93" s="129"/>
      <c r="E93" s="129"/>
      <c r="F93" s="129"/>
      <c r="G93" s="129"/>
      <c r="H93" s="129"/>
      <c r="I93" s="128">
        <v>7.5</v>
      </c>
      <c r="J93" s="128"/>
      <c r="K93" s="153">
        <f t="shared" si="10"/>
        <v>3.75</v>
      </c>
      <c r="L93" s="128"/>
      <c r="M93" s="130">
        <f t="shared" si="4"/>
        <v>1.875</v>
      </c>
      <c r="N93" s="128"/>
      <c r="O93" s="131">
        <v>0</v>
      </c>
      <c r="P93" s="114">
        <f t="shared" si="9"/>
        <v>0</v>
      </c>
      <c r="Q93" s="128">
        <f t="shared" si="8"/>
        <v>100</v>
      </c>
    </row>
    <row r="94" spans="2:17" s="172" customFormat="1" ht="12.75">
      <c r="B94" s="172" t="s">
        <v>236</v>
      </c>
      <c r="C94" s="173"/>
      <c r="D94" s="173"/>
      <c r="E94" s="173"/>
      <c r="F94" s="173"/>
      <c r="G94" s="173"/>
      <c r="H94" s="173"/>
      <c r="I94" s="172">
        <v>6</v>
      </c>
      <c r="K94" s="174">
        <f t="shared" si="10"/>
        <v>3</v>
      </c>
      <c r="M94" s="175">
        <f t="shared" si="4"/>
        <v>1.5</v>
      </c>
      <c r="O94" s="176">
        <v>10</v>
      </c>
      <c r="P94" s="172">
        <f t="shared" si="9"/>
        <v>33.333333333333336</v>
      </c>
      <c r="Q94" s="172">
        <f t="shared" si="8"/>
        <v>66.66666666666666</v>
      </c>
    </row>
    <row r="95" spans="2:17" s="172" customFormat="1" ht="12.75">
      <c r="B95" s="172" t="s">
        <v>237</v>
      </c>
      <c r="C95" s="173"/>
      <c r="D95" s="173"/>
      <c r="E95" s="173"/>
      <c r="F95" s="173"/>
      <c r="G95" s="173"/>
      <c r="H95" s="173"/>
      <c r="I95" s="172">
        <v>7.5</v>
      </c>
      <c r="K95" s="174">
        <f t="shared" si="10"/>
        <v>3.75</v>
      </c>
      <c r="M95" s="175">
        <f t="shared" si="4"/>
        <v>1.875</v>
      </c>
      <c r="O95" s="176">
        <v>14</v>
      </c>
      <c r="P95" s="172">
        <f t="shared" si="9"/>
        <v>46.666666666666664</v>
      </c>
      <c r="Q95" s="172">
        <f t="shared" si="8"/>
        <v>53.333333333333336</v>
      </c>
    </row>
    <row r="96" spans="1:17" s="41" customFormat="1" ht="12.75">
      <c r="A96" s="99"/>
      <c r="B96" s="143" t="s">
        <v>238</v>
      </c>
      <c r="C96" s="100"/>
      <c r="D96" s="100"/>
      <c r="E96" s="100"/>
      <c r="F96" s="100"/>
      <c r="G96" s="100"/>
      <c r="H96" s="100"/>
      <c r="I96" s="99">
        <v>8</v>
      </c>
      <c r="J96" s="99"/>
      <c r="K96" s="153">
        <f t="shared" si="10"/>
        <v>4</v>
      </c>
      <c r="L96" s="99"/>
      <c r="M96" s="102">
        <f t="shared" si="4"/>
        <v>2</v>
      </c>
      <c r="N96" s="99"/>
      <c r="O96" s="103">
        <v>2</v>
      </c>
      <c r="P96" s="114">
        <f t="shared" si="9"/>
        <v>6.666666666666667</v>
      </c>
      <c r="Q96" s="99">
        <f t="shared" si="8"/>
        <v>93.33333333333333</v>
      </c>
    </row>
    <row r="97" spans="2:17" s="41" customFormat="1" ht="12.75">
      <c r="B97" s="143" t="s">
        <v>239</v>
      </c>
      <c r="C97" s="136"/>
      <c r="D97" s="136"/>
      <c r="E97" s="136"/>
      <c r="F97" s="136"/>
      <c r="G97" s="136"/>
      <c r="H97" s="136"/>
      <c r="I97" s="99">
        <v>8</v>
      </c>
      <c r="J97" s="99"/>
      <c r="K97" s="153">
        <f t="shared" si="10"/>
        <v>4</v>
      </c>
      <c r="M97" s="46">
        <f t="shared" si="4"/>
        <v>2</v>
      </c>
      <c r="O97" s="103">
        <v>0</v>
      </c>
      <c r="P97" s="114">
        <f t="shared" si="9"/>
        <v>0</v>
      </c>
      <c r="Q97" s="41">
        <f t="shared" si="8"/>
        <v>100</v>
      </c>
    </row>
    <row r="98" spans="2:17" s="41" customFormat="1" ht="12.75">
      <c r="B98" s="143" t="s">
        <v>240</v>
      </c>
      <c r="C98" s="136"/>
      <c r="D98" s="136"/>
      <c r="E98" s="136"/>
      <c r="F98" s="136"/>
      <c r="G98" s="136"/>
      <c r="H98" s="136"/>
      <c r="I98" s="99">
        <v>8</v>
      </c>
      <c r="J98" s="99"/>
      <c r="K98" s="153">
        <f t="shared" si="10"/>
        <v>4</v>
      </c>
      <c r="M98" s="46">
        <f t="shared" si="4"/>
        <v>2</v>
      </c>
      <c r="O98" s="103">
        <v>4</v>
      </c>
      <c r="P98" s="114">
        <f t="shared" si="9"/>
        <v>13.333333333333334</v>
      </c>
      <c r="Q98" s="41">
        <f t="shared" si="8"/>
        <v>86.66666666666667</v>
      </c>
    </row>
    <row r="99" spans="2:17" s="41" customFormat="1" ht="12.75">
      <c r="B99" s="143" t="s">
        <v>241</v>
      </c>
      <c r="C99" s="136"/>
      <c r="D99" s="136"/>
      <c r="E99" s="136"/>
      <c r="F99" s="136"/>
      <c r="G99" s="136"/>
      <c r="H99" s="136"/>
      <c r="I99" s="99">
        <v>6.5</v>
      </c>
      <c r="J99" s="99"/>
      <c r="K99" s="153">
        <f t="shared" si="10"/>
        <v>3.25</v>
      </c>
      <c r="M99" s="46">
        <f t="shared" si="4"/>
        <v>1.625</v>
      </c>
      <c r="O99" s="103">
        <v>0</v>
      </c>
      <c r="P99" s="114">
        <f t="shared" si="9"/>
        <v>0</v>
      </c>
      <c r="Q99" s="41">
        <f t="shared" si="8"/>
        <v>100</v>
      </c>
    </row>
    <row r="100" spans="1:17" s="41" customFormat="1" ht="12.75">
      <c r="A100" s="99"/>
      <c r="B100" s="143" t="s">
        <v>242</v>
      </c>
      <c r="C100" s="100"/>
      <c r="D100" s="100"/>
      <c r="E100" s="100"/>
      <c r="F100" s="100"/>
      <c r="G100" s="100"/>
      <c r="H100" s="100"/>
      <c r="I100" s="99">
        <v>7.5</v>
      </c>
      <c r="J100" s="99"/>
      <c r="K100" s="153">
        <f t="shared" si="10"/>
        <v>3.75</v>
      </c>
      <c r="L100" s="99"/>
      <c r="M100" s="102">
        <f t="shared" si="4"/>
        <v>1.875</v>
      </c>
      <c r="N100" s="99"/>
      <c r="O100" s="103">
        <v>4</v>
      </c>
      <c r="P100" s="114">
        <f>(O100*100)/30</f>
        <v>13.333333333333334</v>
      </c>
      <c r="Q100" s="99">
        <f>100-P100</f>
        <v>86.66666666666667</v>
      </c>
    </row>
    <row r="101" spans="2:17" s="41" customFormat="1" ht="12.75">
      <c r="B101" s="143" t="s">
        <v>243</v>
      </c>
      <c r="C101" s="136"/>
      <c r="D101" s="136"/>
      <c r="E101" s="136"/>
      <c r="F101" s="136"/>
      <c r="G101" s="136"/>
      <c r="H101" s="136"/>
      <c r="I101" s="146">
        <v>6.5</v>
      </c>
      <c r="J101" s="99"/>
      <c r="K101" s="153">
        <f t="shared" si="10"/>
        <v>3.25</v>
      </c>
      <c r="M101" s="46">
        <f t="shared" si="4"/>
        <v>1.625</v>
      </c>
      <c r="O101" s="103">
        <v>6</v>
      </c>
      <c r="P101" s="114">
        <f aca="true" t="shared" si="11" ref="P101:P117">(O101*100)/30</f>
        <v>20</v>
      </c>
      <c r="Q101" s="41">
        <f aca="true" t="shared" si="12" ref="Q101:Q116">100-P101</f>
        <v>80</v>
      </c>
    </row>
    <row r="102" spans="2:17" s="41" customFormat="1" ht="12.75">
      <c r="B102" s="143" t="s">
        <v>244</v>
      </c>
      <c r="C102" s="136"/>
      <c r="D102" s="136"/>
      <c r="E102" s="136"/>
      <c r="F102" s="136"/>
      <c r="G102" s="136"/>
      <c r="H102" s="136"/>
      <c r="I102" s="146">
        <v>8</v>
      </c>
      <c r="J102" s="99"/>
      <c r="K102" s="153">
        <f t="shared" si="10"/>
        <v>4</v>
      </c>
      <c r="M102" s="46">
        <f t="shared" si="4"/>
        <v>2</v>
      </c>
      <c r="O102" s="103">
        <v>2</v>
      </c>
      <c r="P102" s="114">
        <f t="shared" si="11"/>
        <v>6.666666666666667</v>
      </c>
      <c r="Q102" s="41">
        <f t="shared" si="12"/>
        <v>93.33333333333333</v>
      </c>
    </row>
    <row r="103" spans="1:17" s="41" customFormat="1" ht="12.75">
      <c r="A103" s="99"/>
      <c r="B103" s="143" t="s">
        <v>245</v>
      </c>
      <c r="C103" s="100"/>
      <c r="D103" s="100"/>
      <c r="E103" s="100"/>
      <c r="F103" s="100"/>
      <c r="G103" s="100"/>
      <c r="H103" s="100"/>
      <c r="I103" s="146">
        <v>7.5</v>
      </c>
      <c r="J103" s="99"/>
      <c r="K103" s="153">
        <f t="shared" si="10"/>
        <v>3.75</v>
      </c>
      <c r="L103" s="99"/>
      <c r="M103" s="102">
        <f t="shared" si="4"/>
        <v>1.875</v>
      </c>
      <c r="N103" s="99"/>
      <c r="O103" s="103">
        <v>2</v>
      </c>
      <c r="P103" s="114">
        <f t="shared" si="11"/>
        <v>6.666666666666667</v>
      </c>
      <c r="Q103" s="99">
        <f t="shared" si="12"/>
        <v>93.33333333333333</v>
      </c>
    </row>
    <row r="104" spans="1:17" s="41" customFormat="1" ht="12.75">
      <c r="A104" s="99"/>
      <c r="B104" s="143" t="s">
        <v>246</v>
      </c>
      <c r="C104" s="100"/>
      <c r="D104" s="100"/>
      <c r="E104" s="100"/>
      <c r="F104" s="100"/>
      <c r="G104" s="100"/>
      <c r="H104" s="100"/>
      <c r="I104" s="99">
        <v>7</v>
      </c>
      <c r="J104" s="99"/>
      <c r="K104" s="153">
        <f t="shared" si="10"/>
        <v>3.5</v>
      </c>
      <c r="L104" s="99"/>
      <c r="M104" s="102">
        <f t="shared" si="4"/>
        <v>1.75</v>
      </c>
      <c r="N104" s="99"/>
      <c r="O104" s="103">
        <v>0</v>
      </c>
      <c r="P104" s="114">
        <f t="shared" si="11"/>
        <v>0</v>
      </c>
      <c r="Q104" s="99">
        <f t="shared" si="12"/>
        <v>100</v>
      </c>
    </row>
    <row r="105" spans="2:17" s="41" customFormat="1" ht="12.75">
      <c r="B105" s="143" t="s">
        <v>247</v>
      </c>
      <c r="C105" s="136"/>
      <c r="D105" s="136"/>
      <c r="E105" s="136"/>
      <c r="F105" s="136"/>
      <c r="G105" s="136"/>
      <c r="H105" s="136"/>
      <c r="I105" s="99">
        <v>5</v>
      </c>
      <c r="J105" s="99"/>
      <c r="K105" s="153">
        <f>(I105+J105)/2</f>
        <v>2.5</v>
      </c>
      <c r="M105" s="46">
        <f t="shared" si="4"/>
        <v>1.25</v>
      </c>
      <c r="O105" s="103">
        <v>2</v>
      </c>
      <c r="P105" s="114">
        <f t="shared" si="11"/>
        <v>6.666666666666667</v>
      </c>
      <c r="Q105" s="41">
        <f t="shared" si="12"/>
        <v>93.33333333333333</v>
      </c>
    </row>
    <row r="106" spans="2:17" s="172" customFormat="1" ht="12.75">
      <c r="B106" s="172" t="s">
        <v>248</v>
      </c>
      <c r="C106" s="173"/>
      <c r="D106" s="173"/>
      <c r="E106" s="173"/>
      <c r="F106" s="173"/>
      <c r="G106" s="173"/>
      <c r="H106" s="173"/>
      <c r="I106" s="172">
        <v>6</v>
      </c>
      <c r="K106" s="174">
        <f aca="true" t="shared" si="13" ref="K106:K124">(I106+J106)/2</f>
        <v>3</v>
      </c>
      <c r="M106" s="175">
        <f t="shared" si="4"/>
        <v>1.5</v>
      </c>
      <c r="O106" s="176">
        <v>10</v>
      </c>
      <c r="P106" s="172">
        <f t="shared" si="11"/>
        <v>33.333333333333336</v>
      </c>
      <c r="Q106" s="172">
        <f t="shared" si="12"/>
        <v>66.66666666666666</v>
      </c>
    </row>
    <row r="107" spans="2:17" s="41" customFormat="1" ht="12.75">
      <c r="B107" s="143" t="s">
        <v>249</v>
      </c>
      <c r="C107" s="136"/>
      <c r="D107" s="136"/>
      <c r="E107" s="136"/>
      <c r="F107" s="136"/>
      <c r="G107" s="136"/>
      <c r="H107" s="136"/>
      <c r="I107" s="99">
        <v>7.5</v>
      </c>
      <c r="J107" s="99"/>
      <c r="K107" s="153">
        <f t="shared" si="13"/>
        <v>3.75</v>
      </c>
      <c r="M107" s="46">
        <f t="shared" si="4"/>
        <v>1.875</v>
      </c>
      <c r="O107" s="103">
        <v>0</v>
      </c>
      <c r="P107" s="114">
        <f t="shared" si="11"/>
        <v>0</v>
      </c>
      <c r="Q107" s="41">
        <f t="shared" si="12"/>
        <v>100</v>
      </c>
    </row>
    <row r="108" spans="2:17" s="41" customFormat="1" ht="12.75">
      <c r="B108" s="143" t="s">
        <v>250</v>
      </c>
      <c r="C108" s="136"/>
      <c r="D108" s="136"/>
      <c r="E108" s="136"/>
      <c r="F108" s="136"/>
      <c r="G108" s="136"/>
      <c r="H108" s="136"/>
      <c r="I108" s="99">
        <v>5</v>
      </c>
      <c r="J108" s="99"/>
      <c r="K108" s="153">
        <f t="shared" si="13"/>
        <v>2.5</v>
      </c>
      <c r="M108" s="46">
        <f t="shared" si="4"/>
        <v>1.25</v>
      </c>
      <c r="O108" s="103">
        <v>6</v>
      </c>
      <c r="P108" s="114">
        <f t="shared" si="11"/>
        <v>20</v>
      </c>
      <c r="Q108" s="41">
        <f t="shared" si="12"/>
        <v>80</v>
      </c>
    </row>
    <row r="109" spans="2:17" s="41" customFormat="1" ht="12.75">
      <c r="B109" s="143" t="s">
        <v>251</v>
      </c>
      <c r="C109" s="136"/>
      <c r="D109" s="136"/>
      <c r="E109" s="136"/>
      <c r="F109" s="136"/>
      <c r="G109" s="136"/>
      <c r="H109" s="136"/>
      <c r="I109" s="41">
        <v>5.5</v>
      </c>
      <c r="J109" s="99"/>
      <c r="K109" s="153">
        <f t="shared" si="13"/>
        <v>2.75</v>
      </c>
      <c r="M109" s="46">
        <f t="shared" si="4"/>
        <v>1.375</v>
      </c>
      <c r="O109" s="103">
        <v>4</v>
      </c>
      <c r="P109" s="114">
        <f t="shared" si="11"/>
        <v>13.333333333333334</v>
      </c>
      <c r="Q109" s="41">
        <f t="shared" si="12"/>
        <v>86.66666666666667</v>
      </c>
    </row>
    <row r="110" spans="2:17" s="41" customFormat="1" ht="12.75">
      <c r="B110" s="143" t="s">
        <v>252</v>
      </c>
      <c r="C110" s="136"/>
      <c r="D110" s="136"/>
      <c r="E110" s="136"/>
      <c r="F110" s="136"/>
      <c r="G110" s="136"/>
      <c r="H110" s="136"/>
      <c r="I110" s="41">
        <v>8</v>
      </c>
      <c r="J110" s="99"/>
      <c r="K110" s="153">
        <f t="shared" si="13"/>
        <v>4</v>
      </c>
      <c r="M110" s="46">
        <f t="shared" si="4"/>
        <v>2</v>
      </c>
      <c r="O110" s="103">
        <v>2</v>
      </c>
      <c r="P110" s="114">
        <f t="shared" si="11"/>
        <v>6.666666666666667</v>
      </c>
      <c r="Q110" s="41">
        <f t="shared" si="12"/>
        <v>93.33333333333333</v>
      </c>
    </row>
    <row r="111" spans="2:17" s="41" customFormat="1" ht="12.75">
      <c r="B111" s="143" t="s">
        <v>253</v>
      </c>
      <c r="C111" s="136"/>
      <c r="D111" s="136"/>
      <c r="E111" s="136"/>
      <c r="F111" s="136"/>
      <c r="G111" s="136"/>
      <c r="H111" s="136"/>
      <c r="I111" s="146">
        <v>8</v>
      </c>
      <c r="J111" s="99"/>
      <c r="K111" s="153">
        <f t="shared" si="13"/>
        <v>4</v>
      </c>
      <c r="M111" s="46">
        <f t="shared" si="4"/>
        <v>2</v>
      </c>
      <c r="O111" s="103">
        <v>0</v>
      </c>
      <c r="P111" s="114">
        <f t="shared" si="11"/>
        <v>0</v>
      </c>
      <c r="Q111" s="41">
        <f t="shared" si="12"/>
        <v>100</v>
      </c>
    </row>
    <row r="112" spans="2:17" s="41" customFormat="1" ht="12.75">
      <c r="B112" s="143" t="s">
        <v>254</v>
      </c>
      <c r="C112" s="136"/>
      <c r="D112" s="136"/>
      <c r="E112" s="136"/>
      <c r="F112" s="136"/>
      <c r="G112" s="136"/>
      <c r="H112" s="136"/>
      <c r="I112" s="146">
        <v>8</v>
      </c>
      <c r="J112" s="99"/>
      <c r="K112" s="153">
        <f t="shared" si="13"/>
        <v>4</v>
      </c>
      <c r="M112" s="46">
        <f t="shared" si="4"/>
        <v>2</v>
      </c>
      <c r="O112" s="103">
        <v>2</v>
      </c>
      <c r="P112" s="114">
        <f t="shared" si="11"/>
        <v>6.666666666666667</v>
      </c>
      <c r="Q112" s="41">
        <f t="shared" si="12"/>
        <v>93.33333333333333</v>
      </c>
    </row>
    <row r="113" spans="1:17" s="41" customFormat="1" ht="12.75">
      <c r="A113" s="114"/>
      <c r="B113" s="143" t="s">
        <v>255</v>
      </c>
      <c r="C113" s="127"/>
      <c r="D113" s="127"/>
      <c r="E113" s="127"/>
      <c r="F113" s="127"/>
      <c r="G113" s="127"/>
      <c r="H113" s="127"/>
      <c r="I113" s="114">
        <v>7.5</v>
      </c>
      <c r="J113" s="114"/>
      <c r="K113" s="153">
        <f t="shared" si="13"/>
        <v>3.75</v>
      </c>
      <c r="L113" s="114"/>
      <c r="M113" s="112">
        <f t="shared" si="4"/>
        <v>1.875</v>
      </c>
      <c r="N113" s="114"/>
      <c r="O113" s="124">
        <v>4</v>
      </c>
      <c r="P113" s="114">
        <f t="shared" si="11"/>
        <v>13.333333333333334</v>
      </c>
      <c r="Q113" s="114">
        <f t="shared" si="12"/>
        <v>86.66666666666667</v>
      </c>
    </row>
    <row r="114" spans="2:17" s="41" customFormat="1" ht="12.75">
      <c r="B114" s="143" t="s">
        <v>256</v>
      </c>
      <c r="C114" s="136"/>
      <c r="D114" s="136"/>
      <c r="E114" s="136"/>
      <c r="F114" s="136"/>
      <c r="G114" s="136"/>
      <c r="H114" s="136"/>
      <c r="I114" s="146">
        <v>7.5</v>
      </c>
      <c r="J114" s="99"/>
      <c r="K114" s="153">
        <f t="shared" si="13"/>
        <v>3.75</v>
      </c>
      <c r="M114" s="46">
        <f t="shared" si="4"/>
        <v>1.875</v>
      </c>
      <c r="O114" s="103">
        <v>2</v>
      </c>
      <c r="P114" s="114">
        <f t="shared" si="11"/>
        <v>6.666666666666667</v>
      </c>
      <c r="Q114" s="41">
        <f t="shared" si="12"/>
        <v>93.33333333333333</v>
      </c>
    </row>
    <row r="115" spans="2:17" s="41" customFormat="1" ht="12.75">
      <c r="B115" s="143" t="s">
        <v>257</v>
      </c>
      <c r="C115" s="136"/>
      <c r="D115" s="136"/>
      <c r="E115" s="136"/>
      <c r="F115" s="136"/>
      <c r="G115" s="136"/>
      <c r="H115" s="136"/>
      <c r="I115" s="146">
        <v>7.5</v>
      </c>
      <c r="J115" s="99"/>
      <c r="K115" s="153">
        <f t="shared" si="13"/>
        <v>3.75</v>
      </c>
      <c r="M115" s="46">
        <f t="shared" si="4"/>
        <v>1.875</v>
      </c>
      <c r="O115" s="103">
        <v>4</v>
      </c>
      <c r="P115" s="114">
        <f t="shared" si="11"/>
        <v>13.333333333333334</v>
      </c>
      <c r="Q115" s="41">
        <f t="shared" si="12"/>
        <v>86.66666666666667</v>
      </c>
    </row>
    <row r="116" spans="1:17" s="41" customFormat="1" ht="12.75">
      <c r="A116" s="99"/>
      <c r="B116" s="143" t="s">
        <v>258</v>
      </c>
      <c r="C116" s="100"/>
      <c r="D116" s="100"/>
      <c r="E116" s="100"/>
      <c r="F116" s="100"/>
      <c r="G116" s="100"/>
      <c r="H116" s="100"/>
      <c r="I116" s="146">
        <v>7.5</v>
      </c>
      <c r="J116" s="99"/>
      <c r="K116" s="153">
        <f t="shared" si="13"/>
        <v>3.75</v>
      </c>
      <c r="L116" s="99"/>
      <c r="M116" s="102">
        <f t="shared" si="4"/>
        <v>1.875</v>
      </c>
      <c r="N116" s="99"/>
      <c r="O116" s="103">
        <v>2</v>
      </c>
      <c r="P116" s="114">
        <f t="shared" si="11"/>
        <v>6.666666666666667</v>
      </c>
      <c r="Q116" s="99">
        <f t="shared" si="12"/>
        <v>93.33333333333333</v>
      </c>
    </row>
    <row r="117" spans="2:17" s="41" customFormat="1" ht="12.75">
      <c r="B117" s="143" t="s">
        <v>259</v>
      </c>
      <c r="C117" s="136"/>
      <c r="D117" s="136"/>
      <c r="E117" s="136"/>
      <c r="F117" s="136"/>
      <c r="G117" s="136"/>
      <c r="H117" s="136"/>
      <c r="I117" s="146">
        <v>8</v>
      </c>
      <c r="J117" s="99"/>
      <c r="K117" s="153">
        <f t="shared" si="13"/>
        <v>4</v>
      </c>
      <c r="M117" s="46">
        <f t="shared" si="4"/>
        <v>2</v>
      </c>
      <c r="O117" s="103">
        <v>6</v>
      </c>
      <c r="P117" s="114">
        <f t="shared" si="11"/>
        <v>20</v>
      </c>
      <c r="Q117" s="41">
        <f>100-P117</f>
        <v>80</v>
      </c>
    </row>
    <row r="118" spans="2:17" s="41" customFormat="1" ht="12.75">
      <c r="B118" s="143" t="s">
        <v>260</v>
      </c>
      <c r="C118" s="136"/>
      <c r="D118" s="136"/>
      <c r="E118" s="136"/>
      <c r="F118" s="136"/>
      <c r="G118" s="136"/>
      <c r="H118" s="136"/>
      <c r="I118" s="99">
        <v>8</v>
      </c>
      <c r="J118" s="99"/>
      <c r="K118" s="153">
        <f t="shared" si="13"/>
        <v>4</v>
      </c>
      <c r="M118" s="46">
        <f t="shared" si="4"/>
        <v>2</v>
      </c>
      <c r="O118" s="103">
        <v>4</v>
      </c>
      <c r="P118" s="114">
        <f>(O118*100)/30</f>
        <v>13.333333333333334</v>
      </c>
      <c r="Q118" s="41">
        <f aca="true" t="shared" si="14" ref="Q118:Q129">100-P118</f>
        <v>86.66666666666667</v>
      </c>
    </row>
    <row r="119" spans="2:17" s="41" customFormat="1" ht="12.75">
      <c r="B119" s="143" t="s">
        <v>261</v>
      </c>
      <c r="C119" s="136"/>
      <c r="D119" s="136"/>
      <c r="E119" s="136"/>
      <c r="F119" s="136"/>
      <c r="G119" s="136"/>
      <c r="H119" s="136"/>
      <c r="I119" s="41">
        <v>8</v>
      </c>
      <c r="J119" s="99"/>
      <c r="K119" s="153">
        <f t="shared" si="13"/>
        <v>4</v>
      </c>
      <c r="M119" s="46">
        <f aca="true" t="shared" si="15" ref="M119:M129">(K119+L119)/2</f>
        <v>2</v>
      </c>
      <c r="O119" s="103">
        <v>2</v>
      </c>
      <c r="P119" s="114">
        <f aca="true" t="shared" si="16" ref="P119:P129">(O119*100)/30</f>
        <v>6.666666666666667</v>
      </c>
      <c r="Q119" s="41">
        <f t="shared" si="14"/>
        <v>93.33333333333333</v>
      </c>
    </row>
    <row r="120" spans="1:17" s="41" customFormat="1" ht="12.75">
      <c r="A120" s="114"/>
      <c r="B120" s="143" t="s">
        <v>262</v>
      </c>
      <c r="C120" s="127"/>
      <c r="D120" s="127"/>
      <c r="E120" s="127"/>
      <c r="F120" s="127"/>
      <c r="G120" s="127"/>
      <c r="H120" s="127"/>
      <c r="I120" s="114">
        <v>8</v>
      </c>
      <c r="J120" s="114"/>
      <c r="K120" s="153">
        <f t="shared" si="13"/>
        <v>4</v>
      </c>
      <c r="L120" s="114"/>
      <c r="M120" s="112">
        <f t="shared" si="15"/>
        <v>2</v>
      </c>
      <c r="N120" s="114"/>
      <c r="O120" s="124">
        <v>4</v>
      </c>
      <c r="P120" s="114">
        <f t="shared" si="16"/>
        <v>13.333333333333334</v>
      </c>
      <c r="Q120" s="114">
        <f t="shared" si="14"/>
        <v>86.66666666666667</v>
      </c>
    </row>
    <row r="121" spans="2:17" s="41" customFormat="1" ht="12.75">
      <c r="B121" s="143" t="s">
        <v>263</v>
      </c>
      <c r="C121" s="136"/>
      <c r="D121" s="136"/>
      <c r="E121" s="136"/>
      <c r="F121" s="136"/>
      <c r="G121" s="136"/>
      <c r="H121" s="136"/>
      <c r="I121" s="41">
        <v>8</v>
      </c>
      <c r="J121" s="99"/>
      <c r="K121" s="153">
        <f t="shared" si="13"/>
        <v>4</v>
      </c>
      <c r="M121" s="46">
        <f t="shared" si="15"/>
        <v>2</v>
      </c>
      <c r="O121" s="103">
        <v>2</v>
      </c>
      <c r="P121" s="114">
        <f t="shared" si="16"/>
        <v>6.666666666666667</v>
      </c>
      <c r="Q121" s="41">
        <f t="shared" si="14"/>
        <v>93.33333333333333</v>
      </c>
    </row>
    <row r="122" spans="2:17" s="172" customFormat="1" ht="12.75">
      <c r="B122" s="172" t="s">
        <v>264</v>
      </c>
      <c r="C122" s="173"/>
      <c r="D122" s="173"/>
      <c r="E122" s="173"/>
      <c r="F122" s="173"/>
      <c r="G122" s="173"/>
      <c r="H122" s="173"/>
      <c r="I122" s="172">
        <v>7.5</v>
      </c>
      <c r="K122" s="174">
        <f t="shared" si="13"/>
        <v>3.75</v>
      </c>
      <c r="M122" s="175">
        <f t="shared" si="15"/>
        <v>1.875</v>
      </c>
      <c r="O122" s="176">
        <v>10</v>
      </c>
      <c r="P122" s="172">
        <f t="shared" si="16"/>
        <v>33.333333333333336</v>
      </c>
      <c r="Q122" s="172">
        <f t="shared" si="14"/>
        <v>66.66666666666666</v>
      </c>
    </row>
    <row r="123" spans="2:17" s="41" customFormat="1" ht="12.75">
      <c r="B123" s="143" t="s">
        <v>265</v>
      </c>
      <c r="C123" s="136"/>
      <c r="D123" s="136"/>
      <c r="E123" s="136"/>
      <c r="F123" s="136"/>
      <c r="G123" s="136"/>
      <c r="H123" s="136"/>
      <c r="I123" s="41">
        <v>8</v>
      </c>
      <c r="J123" s="99"/>
      <c r="K123" s="153">
        <f t="shared" si="13"/>
        <v>4</v>
      </c>
      <c r="M123" s="46">
        <f t="shared" si="15"/>
        <v>2</v>
      </c>
      <c r="O123" s="103">
        <v>2</v>
      </c>
      <c r="P123" s="114">
        <f t="shared" si="16"/>
        <v>6.666666666666667</v>
      </c>
      <c r="Q123" s="41">
        <f t="shared" si="14"/>
        <v>93.33333333333333</v>
      </c>
    </row>
    <row r="124" spans="2:17" s="41" customFormat="1" ht="12.75">
      <c r="B124" s="143" t="s">
        <v>266</v>
      </c>
      <c r="C124" s="136"/>
      <c r="D124" s="136"/>
      <c r="E124" s="136"/>
      <c r="F124" s="136"/>
      <c r="G124" s="136"/>
      <c r="H124" s="136"/>
      <c r="I124" s="41">
        <v>8</v>
      </c>
      <c r="J124" s="99"/>
      <c r="K124" s="153">
        <f t="shared" si="13"/>
        <v>4</v>
      </c>
      <c r="M124" s="46">
        <f t="shared" si="15"/>
        <v>2</v>
      </c>
      <c r="O124" s="103">
        <v>6</v>
      </c>
      <c r="P124" s="114">
        <f t="shared" si="16"/>
        <v>20</v>
      </c>
      <c r="Q124" s="41">
        <f t="shared" si="14"/>
        <v>80</v>
      </c>
    </row>
    <row r="125" spans="1:17" s="41" customFormat="1" ht="12.75">
      <c r="A125" s="114"/>
      <c r="B125" s="143" t="s">
        <v>267</v>
      </c>
      <c r="C125" s="127"/>
      <c r="D125" s="127"/>
      <c r="E125" s="127"/>
      <c r="F125" s="127"/>
      <c r="G125" s="127"/>
      <c r="H125" s="127"/>
      <c r="I125" s="114">
        <v>7</v>
      </c>
      <c r="J125" s="114"/>
      <c r="K125" s="153">
        <f>(I125+J125)/2</f>
        <v>3.5</v>
      </c>
      <c r="L125" s="114"/>
      <c r="M125" s="112">
        <f t="shared" si="15"/>
        <v>1.75</v>
      </c>
      <c r="N125" s="114"/>
      <c r="O125" s="127">
        <v>0</v>
      </c>
      <c r="P125" s="114">
        <f t="shared" si="16"/>
        <v>0</v>
      </c>
      <c r="Q125" s="114">
        <f t="shared" si="14"/>
        <v>100</v>
      </c>
    </row>
    <row r="126" spans="2:17" s="41" customFormat="1" ht="12.75">
      <c r="B126" s="143" t="s">
        <v>268</v>
      </c>
      <c r="C126" s="136"/>
      <c r="D126" s="136"/>
      <c r="E126" s="136"/>
      <c r="F126" s="136"/>
      <c r="G126" s="136"/>
      <c r="H126" s="136"/>
      <c r="I126" s="41">
        <v>8</v>
      </c>
      <c r="J126" s="99"/>
      <c r="K126" s="153">
        <f>(I126+J126)/2</f>
        <v>4</v>
      </c>
      <c r="M126" s="112">
        <f t="shared" si="15"/>
        <v>2</v>
      </c>
      <c r="O126" s="103">
        <v>0</v>
      </c>
      <c r="P126" s="114">
        <f t="shared" si="16"/>
        <v>0</v>
      </c>
      <c r="Q126" s="114">
        <f t="shared" si="14"/>
        <v>100</v>
      </c>
    </row>
    <row r="127" spans="2:17" ht="12.75">
      <c r="B127" s="145" t="s">
        <v>269</v>
      </c>
      <c r="I127" s="41">
        <v>8</v>
      </c>
      <c r="J127" s="99"/>
      <c r="K127" s="153">
        <f>(I127+J127)/2</f>
        <v>4</v>
      </c>
      <c r="M127" s="159">
        <f t="shared" si="15"/>
        <v>2</v>
      </c>
      <c r="O127" s="103">
        <v>4</v>
      </c>
      <c r="P127" s="114">
        <f t="shared" si="16"/>
        <v>13.333333333333334</v>
      </c>
      <c r="Q127" s="114">
        <f t="shared" si="14"/>
        <v>86.66666666666667</v>
      </c>
    </row>
    <row r="128" spans="2:17" ht="12.75">
      <c r="B128" s="145" t="s">
        <v>270</v>
      </c>
      <c r="I128" s="41">
        <v>6</v>
      </c>
      <c r="J128" s="99"/>
      <c r="K128" s="153">
        <f>(I128+J128)/2</f>
        <v>3</v>
      </c>
      <c r="M128" s="159">
        <f t="shared" si="15"/>
        <v>1.5</v>
      </c>
      <c r="O128" s="103">
        <v>2</v>
      </c>
      <c r="P128" s="114">
        <f t="shared" si="16"/>
        <v>6.666666666666667</v>
      </c>
      <c r="Q128" s="114">
        <f t="shared" si="14"/>
        <v>93.33333333333333</v>
      </c>
    </row>
    <row r="129" spans="2:17" ht="12.75">
      <c r="B129" s="145" t="s">
        <v>271</v>
      </c>
      <c r="I129" s="41">
        <v>8</v>
      </c>
      <c r="K129" s="153">
        <f>(I129+J129)/2</f>
        <v>4</v>
      </c>
      <c r="M129" s="159">
        <f t="shared" si="15"/>
        <v>2</v>
      </c>
      <c r="O129" s="103">
        <v>4</v>
      </c>
      <c r="P129" s="114">
        <f t="shared" si="16"/>
        <v>13.333333333333334</v>
      </c>
      <c r="Q129" s="114">
        <f t="shared" si="14"/>
        <v>86.66666666666667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05"/>
      <c r="B2" s="205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06"/>
      <c r="B3" s="206"/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4" customWidth="1"/>
  </cols>
  <sheetData>
    <row r="1" spans="1:21" ht="19.5" customHeight="1">
      <c r="A1" s="214" t="s">
        <v>21</v>
      </c>
      <c r="B1" s="20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6"/>
      <c r="B2" s="206"/>
      <c r="C2" s="207"/>
      <c r="D2" s="208"/>
      <c r="E2" s="208"/>
      <c r="F2" s="208"/>
      <c r="G2" s="208"/>
      <c r="H2" s="208"/>
      <c r="I2" s="208"/>
      <c r="J2" s="208"/>
      <c r="K2" s="209"/>
      <c r="L2" s="215"/>
      <c r="M2" s="211"/>
      <c r="N2" s="211"/>
      <c r="O2" s="211"/>
      <c r="P2" s="211"/>
      <c r="Q2" s="211"/>
      <c r="R2" s="211"/>
      <c r="S2" s="211"/>
      <c r="T2" s="212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55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8"/>
      <c r="B4" s="148" t="s">
        <v>272</v>
      </c>
      <c r="C4" s="40"/>
      <c r="D4" s="40"/>
      <c r="E4" s="40"/>
      <c r="F4" s="40"/>
      <c r="G4" s="40"/>
      <c r="H4" s="40"/>
      <c r="I4" s="39">
        <v>8.5</v>
      </c>
      <c r="J4" s="32">
        <v>8.5</v>
      </c>
      <c r="K4" s="39"/>
      <c r="L4" s="40"/>
      <c r="M4" s="40"/>
      <c r="N4" s="40"/>
      <c r="O4" s="39"/>
      <c r="P4" s="39"/>
      <c r="Q4" s="39"/>
      <c r="R4" s="39">
        <v>9.5</v>
      </c>
      <c r="S4" s="46">
        <v>10</v>
      </c>
      <c r="T4" s="46">
        <v>10</v>
      </c>
      <c r="U4" s="34"/>
      <c r="V4" s="82">
        <v>10</v>
      </c>
      <c r="W4" s="82"/>
      <c r="X4" s="156">
        <f>(((I4+J4+R4+S4+T4+V4)/6)*0.2)+((W4)*0.8)</f>
        <v>1.8833333333333333</v>
      </c>
      <c r="Z4" s="139">
        <f>(X4+Y4)/2</f>
        <v>0.9416666666666667</v>
      </c>
      <c r="AA4" s="41">
        <v>0</v>
      </c>
      <c r="AB4" s="41">
        <f>(AA4*100)/30</f>
        <v>0</v>
      </c>
      <c r="AC4" s="41">
        <f>100-AB4</f>
        <v>100</v>
      </c>
    </row>
    <row r="5" spans="1:29" s="41" customFormat="1" ht="12.75">
      <c r="A5" s="133"/>
      <c r="B5" s="105" t="s">
        <v>273</v>
      </c>
      <c r="C5" s="40"/>
      <c r="D5" s="40"/>
      <c r="E5" s="40"/>
      <c r="F5" s="40"/>
      <c r="G5" s="40"/>
      <c r="H5" s="40"/>
      <c r="I5" s="39">
        <v>9</v>
      </c>
      <c r="J5" s="32">
        <v>8.5</v>
      </c>
      <c r="K5" s="39"/>
      <c r="L5" s="40"/>
      <c r="M5" s="40"/>
      <c r="N5" s="40"/>
      <c r="O5" s="39"/>
      <c r="P5" s="39"/>
      <c r="Q5" s="39"/>
      <c r="R5" s="39">
        <v>10</v>
      </c>
      <c r="S5" s="46">
        <v>10</v>
      </c>
      <c r="T5" s="46">
        <v>9.5</v>
      </c>
      <c r="U5" s="34"/>
      <c r="V5" s="82">
        <v>10</v>
      </c>
      <c r="W5" s="82"/>
      <c r="X5" s="156">
        <f aca="true" t="shared" si="0" ref="X5:X39">(((I5+J5+R5+S5+T5+V5)/6)*0.2)+((W5)*0.8)</f>
        <v>1.9000000000000001</v>
      </c>
      <c r="Z5" s="139">
        <f aca="true" t="shared" si="1" ref="Z5:Z39">(X5+Y5)/2</f>
        <v>0.9500000000000001</v>
      </c>
      <c r="AA5" s="41">
        <v>2</v>
      </c>
      <c r="AB5" s="41">
        <f aca="true" t="shared" si="2" ref="AB5:AB39">(AA5*100)/30</f>
        <v>6.666666666666667</v>
      </c>
      <c r="AC5" s="41">
        <f aca="true" t="shared" si="3" ref="AC5:AC39">100-AB5</f>
        <v>93.33333333333333</v>
      </c>
    </row>
    <row r="6" spans="1:29" s="41" customFormat="1" ht="12.75">
      <c r="A6" s="133"/>
      <c r="B6" s="105" t="s">
        <v>274</v>
      </c>
      <c r="C6" s="40"/>
      <c r="D6" s="40"/>
      <c r="E6" s="40"/>
      <c r="F6" s="40"/>
      <c r="G6" s="40"/>
      <c r="H6" s="40"/>
      <c r="I6" s="39">
        <v>8.5</v>
      </c>
      <c r="J6" s="32">
        <v>8.5</v>
      </c>
      <c r="K6" s="39"/>
      <c r="L6" s="40"/>
      <c r="M6" s="40"/>
      <c r="N6" s="40"/>
      <c r="O6" s="39"/>
      <c r="P6" s="39"/>
      <c r="Q6" s="39"/>
      <c r="R6" s="39">
        <v>9.5</v>
      </c>
      <c r="S6" s="46">
        <v>10</v>
      </c>
      <c r="T6" s="46">
        <v>10</v>
      </c>
      <c r="U6" s="34"/>
      <c r="V6" s="82">
        <v>10</v>
      </c>
      <c r="W6" s="82"/>
      <c r="X6" s="156">
        <f t="shared" si="0"/>
        <v>1.8833333333333333</v>
      </c>
      <c r="Z6" s="139">
        <f t="shared" si="1"/>
        <v>0.9416666666666667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32"/>
      <c r="B7" s="105" t="s">
        <v>275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10</v>
      </c>
      <c r="S7" s="46">
        <v>10</v>
      </c>
      <c r="T7" s="46">
        <v>10</v>
      </c>
      <c r="U7" s="34"/>
      <c r="V7" s="82">
        <v>10</v>
      </c>
      <c r="W7" s="82"/>
      <c r="X7" s="156">
        <f t="shared" si="0"/>
        <v>2</v>
      </c>
      <c r="Z7" s="139">
        <f t="shared" si="1"/>
        <v>1</v>
      </c>
      <c r="AA7" s="41">
        <v>2</v>
      </c>
      <c r="AB7" s="41">
        <f t="shared" si="2"/>
        <v>6.666666666666667</v>
      </c>
      <c r="AC7" s="41">
        <f t="shared" si="3"/>
        <v>93.33333333333333</v>
      </c>
    </row>
    <row r="8" spans="1:29" s="172" customFormat="1" ht="12.75">
      <c r="A8" s="180"/>
      <c r="B8" s="181" t="s">
        <v>276</v>
      </c>
      <c r="C8" s="182"/>
      <c r="D8" s="182"/>
      <c r="E8" s="182"/>
      <c r="F8" s="182"/>
      <c r="G8" s="182"/>
      <c r="H8" s="182"/>
      <c r="I8" s="174">
        <v>8</v>
      </c>
      <c r="J8" s="183">
        <v>8.5</v>
      </c>
      <c r="K8" s="174"/>
      <c r="L8" s="182"/>
      <c r="M8" s="182"/>
      <c r="N8" s="182"/>
      <c r="O8" s="174"/>
      <c r="P8" s="174"/>
      <c r="Q8" s="174"/>
      <c r="R8" s="174"/>
      <c r="S8" s="175"/>
      <c r="T8" s="175"/>
      <c r="U8" s="187"/>
      <c r="V8" s="190"/>
      <c r="W8" s="190"/>
      <c r="X8" s="189">
        <f t="shared" si="0"/>
        <v>0.55</v>
      </c>
      <c r="Z8" s="189">
        <f t="shared" si="1"/>
        <v>0.275</v>
      </c>
      <c r="AA8" s="172">
        <v>18</v>
      </c>
      <c r="AB8" s="172">
        <f t="shared" si="2"/>
        <v>60</v>
      </c>
      <c r="AC8" s="172">
        <f t="shared" si="3"/>
        <v>40</v>
      </c>
    </row>
    <row r="9" spans="1:29" s="41" customFormat="1" ht="12.75">
      <c r="A9" s="133"/>
      <c r="B9" s="105" t="s">
        <v>277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10</v>
      </c>
      <c r="S9" s="46">
        <v>10</v>
      </c>
      <c r="T9" s="46">
        <v>10</v>
      </c>
      <c r="U9" s="34"/>
      <c r="V9" s="82">
        <v>10</v>
      </c>
      <c r="W9" s="82"/>
      <c r="X9" s="156">
        <f t="shared" si="0"/>
        <v>2</v>
      </c>
      <c r="Z9" s="139">
        <f t="shared" si="1"/>
        <v>1</v>
      </c>
      <c r="AA9" s="41">
        <v>0</v>
      </c>
      <c r="AB9" s="41">
        <f t="shared" si="2"/>
        <v>0</v>
      </c>
      <c r="AC9" s="41">
        <f t="shared" si="3"/>
        <v>100</v>
      </c>
    </row>
    <row r="10" spans="1:29" s="41" customFormat="1" ht="12.75">
      <c r="A10" s="133"/>
      <c r="B10" s="105" t="s">
        <v>278</v>
      </c>
      <c r="C10" s="40"/>
      <c r="D10" s="40"/>
      <c r="E10" s="40"/>
      <c r="F10" s="40"/>
      <c r="G10" s="40"/>
      <c r="H10" s="40"/>
      <c r="I10" s="39">
        <v>9</v>
      </c>
      <c r="J10" s="32">
        <v>8.5</v>
      </c>
      <c r="K10" s="39"/>
      <c r="L10" s="40"/>
      <c r="M10" s="40"/>
      <c r="N10" s="40"/>
      <c r="O10" s="39"/>
      <c r="P10" s="39"/>
      <c r="Q10" s="39"/>
      <c r="R10" s="39">
        <v>10</v>
      </c>
      <c r="S10" s="46">
        <v>10</v>
      </c>
      <c r="T10" s="46">
        <v>9.5</v>
      </c>
      <c r="U10" s="34"/>
      <c r="V10" s="82">
        <v>10</v>
      </c>
      <c r="W10" s="87"/>
      <c r="X10" s="156">
        <f t="shared" si="0"/>
        <v>1.9000000000000001</v>
      </c>
      <c r="Z10" s="139">
        <f t="shared" si="1"/>
        <v>0.9500000000000001</v>
      </c>
      <c r="AA10" s="41">
        <v>0</v>
      </c>
      <c r="AB10" s="41">
        <f t="shared" si="2"/>
        <v>0</v>
      </c>
      <c r="AC10" s="41">
        <f t="shared" si="3"/>
        <v>100</v>
      </c>
    </row>
    <row r="11" spans="1:29" s="41" customFormat="1" ht="12.75">
      <c r="A11" s="133"/>
      <c r="B11" s="105" t="s">
        <v>279</v>
      </c>
      <c r="C11" s="40"/>
      <c r="D11" s="40"/>
      <c r="E11" s="40"/>
      <c r="F11" s="40"/>
      <c r="G11" s="40"/>
      <c r="H11" s="40"/>
      <c r="I11" s="39">
        <v>9</v>
      </c>
      <c r="J11" s="32">
        <v>8.5</v>
      </c>
      <c r="K11" s="39"/>
      <c r="L11" s="40"/>
      <c r="M11" s="40"/>
      <c r="N11" s="40"/>
      <c r="O11" s="39"/>
      <c r="P11" s="39"/>
      <c r="Q11" s="39"/>
      <c r="R11" s="39">
        <v>10</v>
      </c>
      <c r="S11" s="46">
        <v>10</v>
      </c>
      <c r="T11" s="46">
        <v>9.5</v>
      </c>
      <c r="U11" s="34"/>
      <c r="V11" s="87">
        <v>10</v>
      </c>
      <c r="W11" s="87"/>
      <c r="X11" s="156">
        <f t="shared" si="0"/>
        <v>1.9000000000000001</v>
      </c>
      <c r="Z11" s="139">
        <f t="shared" si="1"/>
        <v>0.9500000000000001</v>
      </c>
      <c r="AA11" s="41">
        <v>0</v>
      </c>
      <c r="AB11" s="41">
        <f t="shared" si="2"/>
        <v>0</v>
      </c>
      <c r="AC11" s="41">
        <f t="shared" si="3"/>
        <v>100</v>
      </c>
    </row>
    <row r="12" spans="1:29" s="41" customFormat="1" ht="12.75">
      <c r="A12" s="133"/>
      <c r="B12" s="105" t="s">
        <v>280</v>
      </c>
      <c r="C12" s="40"/>
      <c r="D12" s="40"/>
      <c r="E12" s="40"/>
      <c r="F12" s="40"/>
      <c r="G12" s="40"/>
      <c r="H12" s="40"/>
      <c r="I12" s="39">
        <v>10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>
        <v>10</v>
      </c>
      <c r="W12" s="87"/>
      <c r="X12" s="156">
        <f t="shared" si="0"/>
        <v>2</v>
      </c>
      <c r="Z12" s="139">
        <f t="shared" si="1"/>
        <v>1</v>
      </c>
      <c r="AA12" s="41">
        <v>2</v>
      </c>
      <c r="AB12" s="41">
        <f t="shared" si="2"/>
        <v>6.666666666666667</v>
      </c>
      <c r="AC12" s="41">
        <f t="shared" si="3"/>
        <v>93.33333333333333</v>
      </c>
    </row>
    <row r="13" spans="1:29" s="172" customFormat="1" ht="12.75">
      <c r="A13" s="180"/>
      <c r="B13" s="181" t="s">
        <v>281</v>
      </c>
      <c r="C13" s="182"/>
      <c r="D13" s="182"/>
      <c r="E13" s="182"/>
      <c r="F13" s="182"/>
      <c r="G13" s="182"/>
      <c r="H13" s="182"/>
      <c r="I13" s="174">
        <v>8</v>
      </c>
      <c r="J13" s="183">
        <v>8.5</v>
      </c>
      <c r="K13" s="174"/>
      <c r="L13" s="182"/>
      <c r="M13" s="182"/>
      <c r="N13" s="182"/>
      <c r="O13" s="174"/>
      <c r="P13" s="174"/>
      <c r="Q13" s="174"/>
      <c r="R13" s="174">
        <v>10</v>
      </c>
      <c r="S13" s="175">
        <v>10</v>
      </c>
      <c r="T13" s="175"/>
      <c r="U13" s="187"/>
      <c r="V13" s="192"/>
      <c r="W13" s="192"/>
      <c r="X13" s="189">
        <f t="shared" si="0"/>
        <v>1.2166666666666668</v>
      </c>
      <c r="Z13" s="189">
        <f t="shared" si="1"/>
        <v>0.6083333333333334</v>
      </c>
      <c r="AA13" s="172">
        <v>6</v>
      </c>
      <c r="AB13" s="172">
        <f t="shared" si="2"/>
        <v>20</v>
      </c>
      <c r="AC13" s="172">
        <f t="shared" si="3"/>
        <v>80</v>
      </c>
    </row>
    <row r="14" spans="1:29" s="41" customFormat="1" ht="12.75">
      <c r="A14" s="133"/>
      <c r="B14" s="105" t="s">
        <v>282</v>
      </c>
      <c r="C14" s="40"/>
      <c r="D14" s="40"/>
      <c r="E14" s="40"/>
      <c r="F14" s="40"/>
      <c r="G14" s="40"/>
      <c r="H14" s="40"/>
      <c r="I14" s="39">
        <v>8.5</v>
      </c>
      <c r="J14" s="32">
        <v>8.5</v>
      </c>
      <c r="K14" s="39"/>
      <c r="L14" s="40"/>
      <c r="M14" s="40"/>
      <c r="N14" s="40"/>
      <c r="O14" s="39"/>
      <c r="P14" s="39"/>
      <c r="Q14" s="39"/>
      <c r="R14" s="39">
        <v>9.5</v>
      </c>
      <c r="S14" s="46">
        <v>10</v>
      </c>
      <c r="T14" s="46">
        <v>10</v>
      </c>
      <c r="U14" s="34"/>
      <c r="V14" s="82">
        <v>10</v>
      </c>
      <c r="W14" s="82"/>
      <c r="X14" s="156">
        <f t="shared" si="0"/>
        <v>1.8833333333333333</v>
      </c>
      <c r="Z14" s="139">
        <f t="shared" si="1"/>
        <v>0.9416666666666667</v>
      </c>
      <c r="AA14" s="41">
        <v>2</v>
      </c>
      <c r="AB14" s="41">
        <f t="shared" si="2"/>
        <v>6.666666666666667</v>
      </c>
      <c r="AC14" s="41">
        <f t="shared" si="3"/>
        <v>93.33333333333333</v>
      </c>
    </row>
    <row r="15" spans="1:29" s="41" customFormat="1" ht="12.75">
      <c r="A15" s="133"/>
      <c r="B15" s="105" t="s">
        <v>283</v>
      </c>
      <c r="C15" s="40"/>
      <c r="D15" s="40"/>
      <c r="E15" s="40"/>
      <c r="F15" s="40"/>
      <c r="G15" s="40"/>
      <c r="H15" s="40"/>
      <c r="I15" s="39">
        <v>8.5</v>
      </c>
      <c r="J15" s="32">
        <v>8.5</v>
      </c>
      <c r="K15" s="39"/>
      <c r="L15" s="40"/>
      <c r="M15" s="40"/>
      <c r="N15" s="40"/>
      <c r="O15" s="39"/>
      <c r="P15" s="39"/>
      <c r="Q15" s="39"/>
      <c r="R15" s="39">
        <v>9.5</v>
      </c>
      <c r="S15" s="46">
        <v>10</v>
      </c>
      <c r="T15" s="46">
        <v>10</v>
      </c>
      <c r="U15" s="34"/>
      <c r="V15" s="87">
        <v>10</v>
      </c>
      <c r="W15" s="42"/>
      <c r="X15" s="156">
        <f t="shared" si="0"/>
        <v>1.8833333333333333</v>
      </c>
      <c r="Z15" s="139">
        <f t="shared" si="1"/>
        <v>0.9416666666666667</v>
      </c>
      <c r="AA15" s="41">
        <v>0</v>
      </c>
      <c r="AB15" s="41">
        <f t="shared" si="2"/>
        <v>0</v>
      </c>
      <c r="AC15" s="41">
        <f t="shared" si="3"/>
        <v>100</v>
      </c>
    </row>
    <row r="16" spans="1:29" s="41" customFormat="1" ht="12.75">
      <c r="A16" s="133"/>
      <c r="B16" s="105" t="s">
        <v>284</v>
      </c>
      <c r="C16" s="40"/>
      <c r="D16" s="40"/>
      <c r="E16" s="40"/>
      <c r="F16" s="40"/>
      <c r="G16" s="40"/>
      <c r="H16" s="40"/>
      <c r="I16" s="39">
        <v>10</v>
      </c>
      <c r="J16" s="32">
        <v>10</v>
      </c>
      <c r="K16" s="39"/>
      <c r="L16" s="40"/>
      <c r="M16" s="40"/>
      <c r="N16" s="40"/>
      <c r="O16" s="39"/>
      <c r="P16" s="39"/>
      <c r="Q16" s="39"/>
      <c r="R16" s="39">
        <v>10</v>
      </c>
      <c r="S16" s="46">
        <v>10</v>
      </c>
      <c r="T16" s="46">
        <v>10</v>
      </c>
      <c r="U16" s="34"/>
      <c r="V16" s="82">
        <v>10</v>
      </c>
      <c r="W16" s="42"/>
      <c r="X16" s="156">
        <f t="shared" si="0"/>
        <v>2</v>
      </c>
      <c r="Z16" s="139">
        <f t="shared" si="1"/>
        <v>1</v>
      </c>
      <c r="AA16" s="41">
        <v>0</v>
      </c>
      <c r="AB16" s="41">
        <f t="shared" si="2"/>
        <v>0</v>
      </c>
      <c r="AC16" s="41">
        <f t="shared" si="3"/>
        <v>100</v>
      </c>
    </row>
    <row r="17" spans="1:29" s="172" customFormat="1" ht="12.75">
      <c r="A17" s="180"/>
      <c r="B17" s="181" t="s">
        <v>285</v>
      </c>
      <c r="C17" s="182"/>
      <c r="D17" s="182"/>
      <c r="E17" s="182"/>
      <c r="F17" s="182"/>
      <c r="G17" s="182"/>
      <c r="H17" s="182"/>
      <c r="I17" s="174">
        <v>9</v>
      </c>
      <c r="J17" s="183">
        <v>8.5</v>
      </c>
      <c r="K17" s="174"/>
      <c r="L17" s="182"/>
      <c r="M17" s="182"/>
      <c r="N17" s="182"/>
      <c r="O17" s="174"/>
      <c r="P17" s="174"/>
      <c r="Q17" s="174"/>
      <c r="R17" s="174">
        <v>10</v>
      </c>
      <c r="S17" s="175">
        <v>10</v>
      </c>
      <c r="T17" s="175">
        <v>9.5</v>
      </c>
      <c r="U17" s="187"/>
      <c r="V17" s="190">
        <v>10</v>
      </c>
      <c r="W17" s="190"/>
      <c r="X17" s="189">
        <f t="shared" si="0"/>
        <v>1.9000000000000001</v>
      </c>
      <c r="Z17" s="189">
        <f t="shared" si="1"/>
        <v>0.9500000000000001</v>
      </c>
      <c r="AA17" s="172">
        <v>10</v>
      </c>
      <c r="AB17" s="172">
        <f t="shared" si="2"/>
        <v>33.333333333333336</v>
      </c>
      <c r="AC17" s="172">
        <f t="shared" si="3"/>
        <v>66.66666666666666</v>
      </c>
    </row>
    <row r="18" spans="1:29" s="41" customFormat="1" ht="12.75">
      <c r="A18" s="133"/>
      <c r="B18" s="105" t="s">
        <v>286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10</v>
      </c>
      <c r="S18" s="46">
        <v>10</v>
      </c>
      <c r="T18" s="46">
        <v>10</v>
      </c>
      <c r="U18" s="34"/>
      <c r="V18" s="82">
        <v>10</v>
      </c>
      <c r="W18" s="82"/>
      <c r="X18" s="156">
        <f t="shared" si="0"/>
        <v>2</v>
      </c>
      <c r="Z18" s="139">
        <f t="shared" si="1"/>
        <v>1</v>
      </c>
      <c r="AA18" s="41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33"/>
      <c r="B19" s="105" t="s">
        <v>287</v>
      </c>
      <c r="C19" s="40"/>
      <c r="D19" s="40"/>
      <c r="E19" s="40"/>
      <c r="F19" s="40"/>
      <c r="G19" s="40"/>
      <c r="H19" s="40"/>
      <c r="I19" s="39">
        <v>8.5</v>
      </c>
      <c r="J19" s="32">
        <v>8.5</v>
      </c>
      <c r="K19" s="39"/>
      <c r="L19" s="40"/>
      <c r="M19" s="40"/>
      <c r="N19" s="40"/>
      <c r="O19" s="39"/>
      <c r="P19" s="39"/>
      <c r="Q19" s="39"/>
      <c r="R19" s="39">
        <v>9.5</v>
      </c>
      <c r="S19" s="46">
        <v>10</v>
      </c>
      <c r="T19" s="46">
        <v>10</v>
      </c>
      <c r="U19" s="34"/>
      <c r="V19" s="82">
        <v>10</v>
      </c>
      <c r="W19" s="87"/>
      <c r="X19" s="156">
        <f t="shared" si="0"/>
        <v>1.8833333333333333</v>
      </c>
      <c r="Z19" s="139">
        <f t="shared" si="1"/>
        <v>0.9416666666666667</v>
      </c>
      <c r="AA19" s="41">
        <v>0</v>
      </c>
      <c r="AB19" s="41">
        <f t="shared" si="2"/>
        <v>0</v>
      </c>
      <c r="AC19" s="41">
        <f t="shared" si="3"/>
        <v>100</v>
      </c>
    </row>
    <row r="20" spans="1:29" s="99" customFormat="1" ht="12.75">
      <c r="A20" s="104"/>
      <c r="B20" s="105" t="s">
        <v>288</v>
      </c>
      <c r="C20" s="106"/>
      <c r="D20" s="106"/>
      <c r="E20" s="106"/>
      <c r="F20" s="106"/>
      <c r="G20" s="106"/>
      <c r="H20" s="106"/>
      <c r="I20" s="101">
        <v>10</v>
      </c>
      <c r="J20" s="33">
        <v>10</v>
      </c>
      <c r="K20" s="101"/>
      <c r="L20" s="106"/>
      <c r="M20" s="106"/>
      <c r="N20" s="106"/>
      <c r="O20" s="101"/>
      <c r="P20" s="101"/>
      <c r="Q20" s="101"/>
      <c r="R20" s="101">
        <v>10</v>
      </c>
      <c r="S20" s="102">
        <v>10</v>
      </c>
      <c r="T20" s="102">
        <v>9</v>
      </c>
      <c r="U20" s="107"/>
      <c r="V20" s="170">
        <v>10</v>
      </c>
      <c r="W20" s="171"/>
      <c r="X20" s="157">
        <f>(((I20+J20+R20+S20+T20+V20)/6)*0.2)+((W20)*0.8)</f>
        <v>1.9666666666666668</v>
      </c>
      <c r="Z20" s="137">
        <f t="shared" si="1"/>
        <v>0.9833333333333334</v>
      </c>
      <c r="AA20" s="146">
        <v>0</v>
      </c>
      <c r="AB20" s="99">
        <f t="shared" si="2"/>
        <v>0</v>
      </c>
      <c r="AC20" s="99">
        <f t="shared" si="3"/>
        <v>100</v>
      </c>
    </row>
    <row r="21" spans="1:29" s="41" customFormat="1" ht="12.75">
      <c r="A21" s="133"/>
      <c r="B21" s="105" t="s">
        <v>289</v>
      </c>
      <c r="C21" s="40"/>
      <c r="D21" s="40"/>
      <c r="E21" s="40"/>
      <c r="F21" s="40"/>
      <c r="G21" s="40"/>
      <c r="H21" s="40"/>
      <c r="I21" s="39">
        <v>10</v>
      </c>
      <c r="J21" s="32">
        <v>10</v>
      </c>
      <c r="K21" s="39"/>
      <c r="L21" s="40"/>
      <c r="M21" s="40"/>
      <c r="N21" s="40"/>
      <c r="O21" s="39"/>
      <c r="P21" s="39"/>
      <c r="Q21" s="39"/>
      <c r="R21" s="39">
        <v>10</v>
      </c>
      <c r="S21" s="46">
        <v>10</v>
      </c>
      <c r="T21" s="46">
        <v>9</v>
      </c>
      <c r="U21" s="34"/>
      <c r="V21" s="82">
        <v>10</v>
      </c>
      <c r="W21" s="82"/>
      <c r="X21" s="156">
        <f t="shared" si="0"/>
        <v>1.9666666666666668</v>
      </c>
      <c r="Z21" s="139">
        <f t="shared" si="1"/>
        <v>0.9833333333333334</v>
      </c>
      <c r="AA21" s="146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133"/>
      <c r="B22" s="105" t="s">
        <v>290</v>
      </c>
      <c r="C22" s="40"/>
      <c r="D22" s="40"/>
      <c r="E22" s="40"/>
      <c r="F22" s="40"/>
      <c r="G22" s="40"/>
      <c r="H22" s="40"/>
      <c r="I22" s="39">
        <v>10</v>
      </c>
      <c r="J22" s="32">
        <v>10</v>
      </c>
      <c r="K22" s="39"/>
      <c r="L22" s="40"/>
      <c r="M22" s="40"/>
      <c r="N22" s="40"/>
      <c r="O22" s="39"/>
      <c r="P22" s="39"/>
      <c r="Q22" s="39"/>
      <c r="R22" s="39">
        <v>10</v>
      </c>
      <c r="S22" s="46">
        <v>10</v>
      </c>
      <c r="T22" s="46">
        <v>9</v>
      </c>
      <c r="U22" s="34"/>
      <c r="V22" s="82">
        <v>10</v>
      </c>
      <c r="W22" s="82"/>
      <c r="X22" s="156">
        <f t="shared" si="0"/>
        <v>1.9666666666666668</v>
      </c>
      <c r="Z22" s="139">
        <f t="shared" si="1"/>
        <v>0.9833333333333334</v>
      </c>
      <c r="AA22" s="146">
        <v>6</v>
      </c>
      <c r="AB22" s="41">
        <f t="shared" si="2"/>
        <v>20</v>
      </c>
      <c r="AC22" s="41">
        <f t="shared" si="3"/>
        <v>80</v>
      </c>
    </row>
    <row r="23" spans="1:29" s="41" customFormat="1" ht="12.75" hidden="1">
      <c r="A23" s="133"/>
      <c r="B23" s="105"/>
      <c r="C23" s="34"/>
      <c r="D23" s="34"/>
      <c r="E23" s="34"/>
      <c r="F23" s="34"/>
      <c r="G23" s="34"/>
      <c r="H23" s="34"/>
      <c r="I23" s="46"/>
      <c r="J23" s="32"/>
      <c r="K23" s="46"/>
      <c r="L23" s="34"/>
      <c r="M23" s="34"/>
      <c r="N23" s="34"/>
      <c r="O23" s="46"/>
      <c r="P23" s="46"/>
      <c r="Q23" s="46"/>
      <c r="R23" s="46"/>
      <c r="S23" s="46"/>
      <c r="T23" s="46"/>
      <c r="U23" s="34"/>
      <c r="X23" s="156">
        <f t="shared" si="0"/>
        <v>0</v>
      </c>
      <c r="Z23" s="139">
        <f t="shared" si="1"/>
        <v>0</v>
      </c>
      <c r="AB23" s="41">
        <f t="shared" si="2"/>
        <v>0</v>
      </c>
      <c r="AC23" s="41">
        <f t="shared" si="3"/>
        <v>100</v>
      </c>
    </row>
    <row r="24" spans="1:29" s="41" customFormat="1" ht="12.75">
      <c r="A24" s="50"/>
      <c r="B24" s="51" t="s">
        <v>291</v>
      </c>
      <c r="C24" s="43"/>
      <c r="D24" s="43"/>
      <c r="E24" s="43"/>
      <c r="F24" s="43"/>
      <c r="G24" s="43"/>
      <c r="H24" s="43"/>
      <c r="I24" s="42">
        <v>9</v>
      </c>
      <c r="J24" s="32">
        <v>8.5</v>
      </c>
      <c r="K24" s="42"/>
      <c r="L24" s="43"/>
      <c r="M24" s="43"/>
      <c r="N24" s="43"/>
      <c r="O24" s="42"/>
      <c r="P24" s="42"/>
      <c r="Q24" s="42"/>
      <c r="R24" s="42">
        <v>10</v>
      </c>
      <c r="S24" s="42">
        <v>10</v>
      </c>
      <c r="T24" s="42">
        <v>9.5</v>
      </c>
      <c r="U24" s="55"/>
      <c r="V24" s="42">
        <v>10</v>
      </c>
      <c r="W24" s="42"/>
      <c r="X24" s="156">
        <f t="shared" si="0"/>
        <v>1.9000000000000001</v>
      </c>
      <c r="Z24" s="139">
        <f t="shared" si="1"/>
        <v>0.9500000000000001</v>
      </c>
      <c r="AA24" s="41">
        <v>2</v>
      </c>
      <c r="AB24" s="41">
        <f t="shared" si="2"/>
        <v>6.666666666666667</v>
      </c>
      <c r="AC24" s="41">
        <f t="shared" si="3"/>
        <v>93.33333333333333</v>
      </c>
    </row>
    <row r="25" spans="1:29" s="41" customFormat="1" ht="12.75">
      <c r="A25" s="50"/>
      <c r="B25" s="51" t="s">
        <v>292</v>
      </c>
      <c r="C25" s="43"/>
      <c r="D25" s="43"/>
      <c r="E25" s="43"/>
      <c r="F25" s="43"/>
      <c r="G25" s="43"/>
      <c r="H25" s="43"/>
      <c r="I25" s="42">
        <v>10</v>
      </c>
      <c r="J25" s="85">
        <v>10</v>
      </c>
      <c r="K25" s="42"/>
      <c r="L25" s="43"/>
      <c r="M25" s="43"/>
      <c r="N25" s="43"/>
      <c r="O25" s="42"/>
      <c r="P25" s="42"/>
      <c r="Q25" s="42"/>
      <c r="R25" s="42">
        <v>10</v>
      </c>
      <c r="S25" s="42">
        <v>10</v>
      </c>
      <c r="T25" s="42">
        <v>10</v>
      </c>
      <c r="U25" s="55"/>
      <c r="V25" s="42">
        <v>10</v>
      </c>
      <c r="W25" s="42"/>
      <c r="X25" s="156">
        <f t="shared" si="0"/>
        <v>2</v>
      </c>
      <c r="Z25" s="139">
        <f t="shared" si="1"/>
        <v>1</v>
      </c>
      <c r="AA25" s="41">
        <v>0</v>
      </c>
      <c r="AB25" s="41">
        <f t="shared" si="2"/>
        <v>0</v>
      </c>
      <c r="AC25" s="41">
        <f t="shared" si="3"/>
        <v>100</v>
      </c>
    </row>
    <row r="26" spans="1:29" s="41" customFormat="1" ht="12.75">
      <c r="A26" s="50"/>
      <c r="B26" s="51" t="s">
        <v>293</v>
      </c>
      <c r="C26" s="43"/>
      <c r="D26" s="43"/>
      <c r="E26" s="43"/>
      <c r="F26" s="43"/>
      <c r="G26" s="43"/>
      <c r="H26" s="43"/>
      <c r="I26" s="42">
        <v>8.5</v>
      </c>
      <c r="J26" s="85">
        <v>8.5</v>
      </c>
      <c r="K26" s="42"/>
      <c r="L26" s="43"/>
      <c r="M26" s="43"/>
      <c r="N26" s="43"/>
      <c r="O26" s="42"/>
      <c r="P26" s="42"/>
      <c r="Q26" s="42"/>
      <c r="R26" s="42">
        <v>9.5</v>
      </c>
      <c r="S26" s="42">
        <v>10</v>
      </c>
      <c r="T26" s="42">
        <v>10</v>
      </c>
      <c r="U26" s="55"/>
      <c r="V26" s="42">
        <v>10</v>
      </c>
      <c r="W26" s="42"/>
      <c r="X26" s="156">
        <f t="shared" si="0"/>
        <v>1.8833333333333333</v>
      </c>
      <c r="Z26" s="139">
        <f t="shared" si="1"/>
        <v>0.9416666666666667</v>
      </c>
      <c r="AA26" s="41"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294</v>
      </c>
      <c r="C27" s="43"/>
      <c r="D27" s="43"/>
      <c r="E27" s="43"/>
      <c r="F27" s="43"/>
      <c r="G27" s="43"/>
      <c r="H27" s="43"/>
      <c r="I27" s="42">
        <v>10</v>
      </c>
      <c r="J27" s="85">
        <v>10</v>
      </c>
      <c r="K27" s="42"/>
      <c r="L27" s="43"/>
      <c r="M27" s="43"/>
      <c r="N27" s="43"/>
      <c r="O27" s="42"/>
      <c r="P27" s="42"/>
      <c r="Q27" s="42"/>
      <c r="R27" s="42">
        <v>10</v>
      </c>
      <c r="S27" s="42">
        <v>10</v>
      </c>
      <c r="T27" s="42">
        <v>9</v>
      </c>
      <c r="U27" s="55"/>
      <c r="V27" s="42">
        <v>10</v>
      </c>
      <c r="W27" s="42"/>
      <c r="X27" s="156">
        <f t="shared" si="0"/>
        <v>1.9666666666666668</v>
      </c>
      <c r="Z27" s="139">
        <f t="shared" si="1"/>
        <v>0.9833333333333334</v>
      </c>
      <c r="AA27" s="41">
        <v>2</v>
      </c>
      <c r="AB27" s="41">
        <f t="shared" si="2"/>
        <v>6.666666666666667</v>
      </c>
      <c r="AC27" s="41">
        <f t="shared" si="3"/>
        <v>93.33333333333333</v>
      </c>
    </row>
    <row r="28" spans="1:29" s="41" customFormat="1" ht="12.75">
      <c r="A28" s="50"/>
      <c r="B28" s="51" t="s">
        <v>295</v>
      </c>
      <c r="C28" s="43"/>
      <c r="D28" s="43"/>
      <c r="E28" s="43"/>
      <c r="F28" s="43"/>
      <c r="G28" s="43"/>
      <c r="H28" s="43"/>
      <c r="I28" s="42">
        <v>9</v>
      </c>
      <c r="J28" s="85">
        <v>8.5</v>
      </c>
      <c r="K28" s="42"/>
      <c r="L28" s="43"/>
      <c r="M28" s="43"/>
      <c r="N28" s="43"/>
      <c r="O28" s="42"/>
      <c r="P28" s="42"/>
      <c r="Q28" s="42"/>
      <c r="R28" s="42">
        <v>10</v>
      </c>
      <c r="S28" s="42">
        <v>10</v>
      </c>
      <c r="T28" s="42">
        <v>9.5</v>
      </c>
      <c r="U28" s="55"/>
      <c r="V28" s="42">
        <v>10</v>
      </c>
      <c r="W28" s="42"/>
      <c r="X28" s="156">
        <f t="shared" si="0"/>
        <v>1.9000000000000001</v>
      </c>
      <c r="Z28" s="139">
        <f t="shared" si="1"/>
        <v>0.9500000000000001</v>
      </c>
      <c r="AA28" s="41">
        <v>2</v>
      </c>
      <c r="AB28" s="41">
        <f t="shared" si="2"/>
        <v>6.666666666666667</v>
      </c>
      <c r="AC28" s="41">
        <f t="shared" si="3"/>
        <v>93.33333333333333</v>
      </c>
    </row>
    <row r="29" spans="1:29" s="41" customFormat="1" ht="12.75">
      <c r="A29" s="50"/>
      <c r="B29" s="51" t="s">
        <v>296</v>
      </c>
      <c r="C29" s="43"/>
      <c r="D29" s="43"/>
      <c r="E29" s="43"/>
      <c r="F29" s="43"/>
      <c r="G29" s="43"/>
      <c r="H29" s="43"/>
      <c r="I29" s="42">
        <v>10</v>
      </c>
      <c r="J29" s="85">
        <v>10</v>
      </c>
      <c r="K29" s="42"/>
      <c r="L29" s="43"/>
      <c r="M29" s="43"/>
      <c r="N29" s="43"/>
      <c r="O29" s="42"/>
      <c r="P29" s="42"/>
      <c r="Q29" s="42"/>
      <c r="R29" s="42">
        <v>10</v>
      </c>
      <c r="S29" s="42">
        <v>10</v>
      </c>
      <c r="T29" s="42">
        <v>9</v>
      </c>
      <c r="U29" s="55"/>
      <c r="V29" s="42">
        <v>10</v>
      </c>
      <c r="W29" s="42"/>
      <c r="X29" s="156">
        <f t="shared" si="0"/>
        <v>1.9666666666666668</v>
      </c>
      <c r="Z29" s="139">
        <f t="shared" si="1"/>
        <v>0.9833333333333334</v>
      </c>
      <c r="AA29" s="41">
        <v>0</v>
      </c>
      <c r="AB29" s="41">
        <f t="shared" si="2"/>
        <v>0</v>
      </c>
      <c r="AC29" s="41">
        <f t="shared" si="3"/>
        <v>100</v>
      </c>
    </row>
    <row r="30" spans="1:29" s="41" customFormat="1" ht="12.75" hidden="1">
      <c r="A30" s="50"/>
      <c r="B30" s="51"/>
      <c r="C30" s="43"/>
      <c r="D30" s="43"/>
      <c r="E30" s="43"/>
      <c r="F30" s="43"/>
      <c r="G30" s="43"/>
      <c r="H30" s="43"/>
      <c r="I30" s="42"/>
      <c r="J30" s="44"/>
      <c r="K30" s="42"/>
      <c r="L30" s="43"/>
      <c r="M30" s="43"/>
      <c r="N30" s="43"/>
      <c r="O30" s="42"/>
      <c r="P30" s="42"/>
      <c r="Q30" s="42"/>
      <c r="R30" s="42"/>
      <c r="S30" s="42"/>
      <c r="T30" s="42"/>
      <c r="U30" s="55"/>
      <c r="V30" s="42"/>
      <c r="W30" s="42"/>
      <c r="X30" s="156">
        <f t="shared" si="0"/>
        <v>0</v>
      </c>
      <c r="Z30" s="139">
        <f t="shared" si="1"/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297</v>
      </c>
      <c r="C31" s="43"/>
      <c r="D31" s="43"/>
      <c r="E31" s="43"/>
      <c r="F31" s="43"/>
      <c r="G31" s="43"/>
      <c r="H31" s="43"/>
      <c r="I31" s="42">
        <v>10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10</v>
      </c>
      <c r="S31" s="42">
        <v>10</v>
      </c>
      <c r="T31" s="42">
        <v>9</v>
      </c>
      <c r="U31" s="55"/>
      <c r="V31" s="42">
        <v>10</v>
      </c>
      <c r="W31" s="42"/>
      <c r="X31" s="156">
        <f t="shared" si="0"/>
        <v>1.9666666666666668</v>
      </c>
      <c r="Z31" s="139">
        <f t="shared" si="1"/>
        <v>0.9833333333333334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298</v>
      </c>
      <c r="C32" s="43"/>
      <c r="D32" s="43"/>
      <c r="E32" s="43"/>
      <c r="F32" s="43"/>
      <c r="G32" s="43"/>
      <c r="H32" s="43"/>
      <c r="I32" s="42">
        <v>9</v>
      </c>
      <c r="J32" s="44">
        <v>8.5</v>
      </c>
      <c r="K32" s="42"/>
      <c r="L32" s="43"/>
      <c r="M32" s="43"/>
      <c r="N32" s="43"/>
      <c r="O32" s="52"/>
      <c r="P32" s="44"/>
      <c r="Q32" s="52"/>
      <c r="R32" s="42">
        <v>10</v>
      </c>
      <c r="S32" s="42">
        <v>10</v>
      </c>
      <c r="T32" s="42">
        <v>9.5</v>
      </c>
      <c r="U32" s="55"/>
      <c r="V32" s="42">
        <v>10</v>
      </c>
      <c r="W32" s="42"/>
      <c r="X32" s="156">
        <f t="shared" si="0"/>
        <v>1.9000000000000001</v>
      </c>
      <c r="Z32" s="139">
        <f t="shared" si="1"/>
        <v>0.9500000000000001</v>
      </c>
      <c r="AA32" s="41">
        <v>6</v>
      </c>
      <c r="AB32" s="41">
        <f t="shared" si="2"/>
        <v>20</v>
      </c>
      <c r="AC32" s="41">
        <f t="shared" si="3"/>
        <v>80</v>
      </c>
    </row>
    <row r="33" spans="1:29" s="41" customFormat="1" ht="12.75">
      <c r="A33" s="50"/>
      <c r="B33" s="51" t="s">
        <v>299</v>
      </c>
      <c r="C33" s="43"/>
      <c r="D33" s="43"/>
      <c r="E33" s="43"/>
      <c r="F33" s="43"/>
      <c r="G33" s="43"/>
      <c r="H33" s="43"/>
      <c r="I33" s="42">
        <v>10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10</v>
      </c>
      <c r="S33" s="42">
        <v>10</v>
      </c>
      <c r="T33" s="42">
        <v>10</v>
      </c>
      <c r="U33" s="55"/>
      <c r="V33" s="42">
        <v>10</v>
      </c>
      <c r="W33" s="42"/>
      <c r="X33" s="156">
        <f t="shared" si="0"/>
        <v>2</v>
      </c>
      <c r="Z33" s="139">
        <f t="shared" si="1"/>
        <v>1</v>
      </c>
      <c r="AA33" s="41">
        <v>2</v>
      </c>
      <c r="AB33" s="41">
        <f>(AA33*100)/30</f>
        <v>6.666666666666667</v>
      </c>
      <c r="AC33" s="41">
        <f>100-AB33</f>
        <v>93.33333333333333</v>
      </c>
    </row>
    <row r="34" spans="1:29" s="41" customFormat="1" ht="12.75">
      <c r="A34" s="50"/>
      <c r="B34" s="51" t="s">
        <v>300</v>
      </c>
      <c r="C34" s="43"/>
      <c r="D34" s="43"/>
      <c r="E34" s="43"/>
      <c r="F34" s="43"/>
      <c r="G34" s="43"/>
      <c r="H34" s="43"/>
      <c r="I34" s="42">
        <v>9</v>
      </c>
      <c r="J34" s="44">
        <v>8.5</v>
      </c>
      <c r="K34" s="42"/>
      <c r="L34" s="43"/>
      <c r="M34" s="43"/>
      <c r="N34" s="43"/>
      <c r="O34" s="52"/>
      <c r="P34" s="44"/>
      <c r="Q34" s="52"/>
      <c r="R34" s="42">
        <v>10</v>
      </c>
      <c r="S34" s="42">
        <v>10</v>
      </c>
      <c r="T34" s="42">
        <v>9.5</v>
      </c>
      <c r="U34" s="55"/>
      <c r="V34" s="42">
        <v>10</v>
      </c>
      <c r="W34" s="42"/>
      <c r="X34" s="156">
        <f t="shared" si="0"/>
        <v>1.9000000000000001</v>
      </c>
      <c r="Z34" s="139">
        <f t="shared" si="1"/>
        <v>0.9500000000000001</v>
      </c>
      <c r="AA34" s="41">
        <v>0</v>
      </c>
      <c r="AB34" s="41">
        <f t="shared" si="2"/>
        <v>0</v>
      </c>
      <c r="AC34" s="41">
        <f t="shared" si="3"/>
        <v>100</v>
      </c>
    </row>
    <row r="35" spans="1:29" s="41" customFormat="1" ht="12.75">
      <c r="A35" s="50"/>
      <c r="B35" s="51" t="s">
        <v>301</v>
      </c>
      <c r="C35" s="43"/>
      <c r="D35" s="43"/>
      <c r="E35" s="43"/>
      <c r="F35" s="43"/>
      <c r="G35" s="43"/>
      <c r="H35" s="43"/>
      <c r="I35" s="42">
        <v>10</v>
      </c>
      <c r="J35" s="44">
        <v>10</v>
      </c>
      <c r="K35" s="42"/>
      <c r="L35" s="43"/>
      <c r="M35" s="43"/>
      <c r="N35" s="43"/>
      <c r="O35" s="52"/>
      <c r="P35" s="44"/>
      <c r="Q35" s="52"/>
      <c r="R35" s="42">
        <v>10</v>
      </c>
      <c r="S35" s="42">
        <v>10</v>
      </c>
      <c r="T35" s="42">
        <v>9</v>
      </c>
      <c r="U35" s="55"/>
      <c r="V35" s="42">
        <v>10</v>
      </c>
      <c r="W35" s="42"/>
      <c r="X35" s="156">
        <f t="shared" si="0"/>
        <v>1.9666666666666668</v>
      </c>
      <c r="Z35" s="139">
        <f t="shared" si="1"/>
        <v>0.9833333333333334</v>
      </c>
      <c r="AA35" s="41">
        <v>0</v>
      </c>
      <c r="AB35" s="41">
        <f t="shared" si="2"/>
        <v>0</v>
      </c>
      <c r="AC35" s="41">
        <f t="shared" si="3"/>
        <v>100</v>
      </c>
    </row>
    <row r="36" spans="1:29" s="41" customFormat="1" ht="12.75">
      <c r="A36" s="50"/>
      <c r="B36" s="51" t="s">
        <v>302</v>
      </c>
      <c r="C36" s="43"/>
      <c r="D36" s="43"/>
      <c r="E36" s="43"/>
      <c r="F36" s="43"/>
      <c r="G36" s="43"/>
      <c r="H36" s="43"/>
      <c r="I36" s="42">
        <v>9</v>
      </c>
      <c r="J36" s="44">
        <v>8.5</v>
      </c>
      <c r="K36" s="42"/>
      <c r="L36" s="43"/>
      <c r="M36" s="43"/>
      <c r="N36" s="43"/>
      <c r="O36" s="52"/>
      <c r="P36" s="44"/>
      <c r="Q36" s="52"/>
      <c r="R36" s="42">
        <v>10</v>
      </c>
      <c r="S36" s="42">
        <v>10</v>
      </c>
      <c r="T36" s="42">
        <v>9.5</v>
      </c>
      <c r="U36" s="55"/>
      <c r="V36" s="42">
        <v>10</v>
      </c>
      <c r="W36" s="42"/>
      <c r="X36" s="156">
        <f t="shared" si="0"/>
        <v>1.9000000000000001</v>
      </c>
      <c r="Z36" s="139">
        <f t="shared" si="1"/>
        <v>0.9500000000000001</v>
      </c>
      <c r="AA36" s="41">
        <v>4</v>
      </c>
      <c r="AB36" s="41">
        <f t="shared" si="2"/>
        <v>13.333333333333334</v>
      </c>
      <c r="AC36" s="41">
        <f t="shared" si="3"/>
        <v>86.66666666666667</v>
      </c>
    </row>
    <row r="37" spans="1:29" s="41" customFormat="1" ht="12.75">
      <c r="A37" s="50"/>
      <c r="B37" s="51" t="s">
        <v>303</v>
      </c>
      <c r="C37" s="43"/>
      <c r="D37" s="43"/>
      <c r="E37" s="43"/>
      <c r="F37" s="43"/>
      <c r="G37" s="43"/>
      <c r="H37" s="43"/>
      <c r="I37" s="42">
        <v>8.5</v>
      </c>
      <c r="J37" s="44">
        <v>8.5</v>
      </c>
      <c r="K37" s="42"/>
      <c r="L37" s="43"/>
      <c r="M37" s="43"/>
      <c r="N37" s="43"/>
      <c r="O37" s="52"/>
      <c r="P37" s="44"/>
      <c r="Q37" s="52"/>
      <c r="R37" s="42">
        <v>9.5</v>
      </c>
      <c r="S37" s="42">
        <v>10</v>
      </c>
      <c r="T37" s="42">
        <v>10</v>
      </c>
      <c r="U37" s="55"/>
      <c r="V37" s="42">
        <v>10</v>
      </c>
      <c r="W37" s="42"/>
      <c r="X37" s="156">
        <f t="shared" si="0"/>
        <v>1.8833333333333333</v>
      </c>
      <c r="Z37" s="139">
        <f t="shared" si="1"/>
        <v>0.9416666666666667</v>
      </c>
      <c r="AA37" s="41">
        <v>0</v>
      </c>
      <c r="AB37" s="41">
        <f t="shared" si="2"/>
        <v>0</v>
      </c>
      <c r="AC37" s="41">
        <f t="shared" si="3"/>
        <v>100</v>
      </c>
    </row>
    <row r="38" spans="1:29" s="44" customFormat="1" ht="12.75">
      <c r="A38" s="50"/>
      <c r="B38" s="51" t="s">
        <v>304</v>
      </c>
      <c r="C38" s="43"/>
      <c r="D38" s="43"/>
      <c r="E38" s="43"/>
      <c r="F38" s="43"/>
      <c r="G38" s="43"/>
      <c r="H38" s="43"/>
      <c r="I38" s="42">
        <v>10</v>
      </c>
      <c r="J38" s="149">
        <v>10</v>
      </c>
      <c r="K38" s="42"/>
      <c r="L38" s="43"/>
      <c r="M38" s="43"/>
      <c r="N38" s="43"/>
      <c r="O38" s="52"/>
      <c r="Q38" s="52"/>
      <c r="R38" s="42">
        <v>10</v>
      </c>
      <c r="S38" s="150">
        <v>10</v>
      </c>
      <c r="T38" s="42">
        <v>10</v>
      </c>
      <c r="U38" s="43"/>
      <c r="V38" s="150">
        <v>10</v>
      </c>
      <c r="W38" s="89"/>
      <c r="X38" s="156">
        <f t="shared" si="0"/>
        <v>2</v>
      </c>
      <c r="Z38" s="139">
        <f t="shared" si="1"/>
        <v>1</v>
      </c>
      <c r="AA38" s="44">
        <v>0</v>
      </c>
      <c r="AB38" s="41">
        <f t="shared" si="2"/>
        <v>0</v>
      </c>
      <c r="AC38" s="41">
        <f t="shared" si="3"/>
        <v>100</v>
      </c>
    </row>
    <row r="39" spans="2:29" s="41" customFormat="1" ht="12.75">
      <c r="B39" s="51" t="s">
        <v>305</v>
      </c>
      <c r="C39" s="136"/>
      <c r="D39" s="136"/>
      <c r="E39" s="136"/>
      <c r="F39" s="136"/>
      <c r="G39" s="136"/>
      <c r="H39" s="136"/>
      <c r="I39" s="42">
        <v>10</v>
      </c>
      <c r="J39" s="149">
        <v>10</v>
      </c>
      <c r="R39" s="42">
        <v>10</v>
      </c>
      <c r="S39" s="150">
        <v>10</v>
      </c>
      <c r="T39" s="42">
        <v>9</v>
      </c>
      <c r="V39" s="42">
        <v>10</v>
      </c>
      <c r="W39" s="89"/>
      <c r="X39" s="156">
        <f t="shared" si="0"/>
        <v>1.9666666666666668</v>
      </c>
      <c r="Z39" s="139">
        <f t="shared" si="1"/>
        <v>0.9833333333333334</v>
      </c>
      <c r="AA39" s="44">
        <v>0</v>
      </c>
      <c r="AB39" s="41">
        <f t="shared" si="2"/>
        <v>0</v>
      </c>
      <c r="AC39" s="41">
        <f t="shared" si="3"/>
        <v>100</v>
      </c>
    </row>
    <row r="40" spans="2:29" s="41" customFormat="1" ht="12.75">
      <c r="B40" s="51" t="s">
        <v>306</v>
      </c>
      <c r="C40" s="136"/>
      <c r="D40" s="136"/>
      <c r="E40" s="136"/>
      <c r="F40" s="136"/>
      <c r="G40" s="136"/>
      <c r="H40" s="136"/>
      <c r="I40" s="42">
        <v>10</v>
      </c>
      <c r="J40" s="149">
        <v>10</v>
      </c>
      <c r="R40" s="42">
        <v>10</v>
      </c>
      <c r="S40" s="150">
        <v>10</v>
      </c>
      <c r="T40" s="42">
        <v>10</v>
      </c>
      <c r="V40" s="42">
        <v>10</v>
      </c>
      <c r="W40" s="89"/>
      <c r="X40" s="156">
        <f aca="true" t="shared" si="4" ref="X40:X84">(((I40+J40+R40+S40+T40+V40)/6)*0.2)+((W40)*0.8)</f>
        <v>2</v>
      </c>
      <c r="Z40" s="139">
        <f aca="true" t="shared" si="5" ref="Z40:Z84">(X40+Y40)/2</f>
        <v>1</v>
      </c>
      <c r="AA40" s="44">
        <v>0</v>
      </c>
      <c r="AB40" s="41">
        <f>(AA40*100)/30</f>
        <v>0</v>
      </c>
      <c r="AC40" s="41">
        <f aca="true" t="shared" si="6" ref="AC40:AC45">100-AB40</f>
        <v>100</v>
      </c>
    </row>
    <row r="41" spans="2:29" s="41" customFormat="1" ht="12.75">
      <c r="B41" s="51" t="s">
        <v>307</v>
      </c>
      <c r="C41" s="136"/>
      <c r="D41" s="136"/>
      <c r="E41" s="136"/>
      <c r="F41" s="136"/>
      <c r="G41" s="136"/>
      <c r="H41" s="136"/>
      <c r="I41" s="42">
        <v>8.5</v>
      </c>
      <c r="J41" s="149">
        <v>8.5</v>
      </c>
      <c r="R41" s="42">
        <v>9.5</v>
      </c>
      <c r="S41" s="150">
        <v>10</v>
      </c>
      <c r="T41" s="42">
        <v>10</v>
      </c>
      <c r="V41" s="42">
        <v>10</v>
      </c>
      <c r="W41" s="89"/>
      <c r="X41" s="156">
        <f t="shared" si="4"/>
        <v>1.8833333333333333</v>
      </c>
      <c r="Z41" s="139">
        <f t="shared" si="5"/>
        <v>0.9416666666666667</v>
      </c>
      <c r="AA41" s="44">
        <v>2</v>
      </c>
      <c r="AB41" s="41">
        <f>(AA41*100)/30</f>
        <v>6.666666666666667</v>
      </c>
      <c r="AC41" s="41">
        <f t="shared" si="6"/>
        <v>93.33333333333333</v>
      </c>
    </row>
    <row r="42" spans="2:29" s="41" customFormat="1" ht="12.75">
      <c r="B42" s="51" t="s">
        <v>74</v>
      </c>
      <c r="C42" s="136"/>
      <c r="D42" s="136"/>
      <c r="E42" s="136"/>
      <c r="F42" s="136"/>
      <c r="G42" s="136"/>
      <c r="H42" s="136"/>
      <c r="I42" s="42">
        <v>8.5</v>
      </c>
      <c r="J42" s="149">
        <v>8.5</v>
      </c>
      <c r="R42" s="42">
        <v>9.5</v>
      </c>
      <c r="S42" s="150">
        <v>10</v>
      </c>
      <c r="T42" s="42">
        <v>10</v>
      </c>
      <c r="V42" s="42">
        <v>10</v>
      </c>
      <c r="W42" s="89"/>
      <c r="X42" s="156">
        <f t="shared" si="4"/>
        <v>1.8833333333333333</v>
      </c>
      <c r="Z42" s="139">
        <f t="shared" si="5"/>
        <v>0.9416666666666667</v>
      </c>
      <c r="AA42" s="44">
        <v>4</v>
      </c>
      <c r="AB42" s="41">
        <f>(AA42*100)/30</f>
        <v>13.333333333333334</v>
      </c>
      <c r="AC42" s="41">
        <f t="shared" si="6"/>
        <v>86.66666666666667</v>
      </c>
    </row>
    <row r="43" spans="2:29" s="41" customFormat="1" ht="12.75">
      <c r="B43" s="51" t="s">
        <v>308</v>
      </c>
      <c r="C43" s="136"/>
      <c r="D43" s="136"/>
      <c r="E43" s="136"/>
      <c r="F43" s="136"/>
      <c r="G43" s="136"/>
      <c r="H43" s="136"/>
      <c r="I43" s="42">
        <v>10</v>
      </c>
      <c r="J43" s="149">
        <v>10</v>
      </c>
      <c r="R43" s="42">
        <v>10</v>
      </c>
      <c r="S43" s="150">
        <v>10</v>
      </c>
      <c r="T43" s="42">
        <v>9</v>
      </c>
      <c r="V43" s="42">
        <v>10</v>
      </c>
      <c r="W43" s="89"/>
      <c r="X43" s="156">
        <f t="shared" si="4"/>
        <v>1.9666666666666668</v>
      </c>
      <c r="Z43" s="139">
        <f t="shared" si="5"/>
        <v>0.9833333333333334</v>
      </c>
      <c r="AA43" s="44">
        <v>0</v>
      </c>
      <c r="AB43" s="41">
        <f aca="true" t="shared" si="7" ref="AB43:AB51">(AA43*100)/30</f>
        <v>0</v>
      </c>
      <c r="AC43" s="41">
        <f t="shared" si="6"/>
        <v>100</v>
      </c>
    </row>
    <row r="44" spans="2:29" s="41" customFormat="1" ht="12.75">
      <c r="B44" s="51" t="s">
        <v>309</v>
      </c>
      <c r="C44" s="136"/>
      <c r="D44" s="136"/>
      <c r="E44" s="136"/>
      <c r="F44" s="136"/>
      <c r="G44" s="136"/>
      <c r="H44" s="136"/>
      <c r="I44" s="42">
        <v>9</v>
      </c>
      <c r="J44" s="149">
        <v>8.5</v>
      </c>
      <c r="R44" s="42">
        <v>10</v>
      </c>
      <c r="S44" s="150">
        <v>10</v>
      </c>
      <c r="T44" s="42">
        <v>9.5</v>
      </c>
      <c r="V44" s="42">
        <v>10</v>
      </c>
      <c r="W44" s="89"/>
      <c r="X44" s="156">
        <f t="shared" si="4"/>
        <v>1.9000000000000001</v>
      </c>
      <c r="Z44" s="139">
        <f t="shared" si="5"/>
        <v>0.9500000000000001</v>
      </c>
      <c r="AA44" s="44">
        <v>4</v>
      </c>
      <c r="AB44" s="41">
        <f t="shared" si="7"/>
        <v>13.333333333333334</v>
      </c>
      <c r="AC44" s="41">
        <f>100-AB44</f>
        <v>86.66666666666667</v>
      </c>
    </row>
    <row r="45" spans="2:29" s="99" customFormat="1" ht="12.75">
      <c r="B45" s="51" t="s">
        <v>310</v>
      </c>
      <c r="C45" s="100"/>
      <c r="D45" s="100"/>
      <c r="E45" s="100"/>
      <c r="F45" s="100"/>
      <c r="G45" s="100"/>
      <c r="H45" s="100"/>
      <c r="I45" s="89">
        <v>8.5</v>
      </c>
      <c r="J45" s="135">
        <v>8.5</v>
      </c>
      <c r="R45" s="89">
        <v>9.5</v>
      </c>
      <c r="S45" s="89">
        <v>10</v>
      </c>
      <c r="T45" s="89">
        <v>10</v>
      </c>
      <c r="V45" s="89">
        <v>10</v>
      </c>
      <c r="W45" s="89"/>
      <c r="X45" s="137">
        <f t="shared" si="4"/>
        <v>1.8833333333333333</v>
      </c>
      <c r="Z45" s="137">
        <f t="shared" si="5"/>
        <v>0.9416666666666667</v>
      </c>
      <c r="AA45" s="135">
        <v>0</v>
      </c>
      <c r="AB45" s="99">
        <f t="shared" si="7"/>
        <v>0</v>
      </c>
      <c r="AC45" s="99">
        <f t="shared" si="6"/>
        <v>100</v>
      </c>
    </row>
    <row r="46" spans="2:29" s="41" customFormat="1" ht="12.75">
      <c r="B46" s="51" t="s">
        <v>311</v>
      </c>
      <c r="C46" s="136"/>
      <c r="D46" s="136"/>
      <c r="E46" s="136"/>
      <c r="F46" s="136"/>
      <c r="G46" s="136"/>
      <c r="H46" s="136"/>
      <c r="I46" s="42">
        <v>10</v>
      </c>
      <c r="J46" s="135">
        <v>10</v>
      </c>
      <c r="R46" s="42">
        <v>10</v>
      </c>
      <c r="S46" s="150">
        <v>10</v>
      </c>
      <c r="T46" s="42">
        <v>10</v>
      </c>
      <c r="V46" s="42">
        <v>10</v>
      </c>
      <c r="W46" s="89"/>
      <c r="X46" s="156">
        <f t="shared" si="4"/>
        <v>2</v>
      </c>
      <c r="Z46" s="139">
        <f t="shared" si="5"/>
        <v>1</v>
      </c>
      <c r="AA46" s="135">
        <v>0</v>
      </c>
      <c r="AB46" s="41">
        <f t="shared" si="7"/>
        <v>0</v>
      </c>
      <c r="AC46" s="41">
        <f aca="true" t="shared" si="8" ref="AC46:AC57">100-AB46</f>
        <v>100</v>
      </c>
    </row>
    <row r="47" spans="2:29" s="41" customFormat="1" ht="12.75">
      <c r="B47" s="51" t="s">
        <v>312</v>
      </c>
      <c r="C47" s="136"/>
      <c r="D47" s="136"/>
      <c r="E47" s="136"/>
      <c r="F47" s="136"/>
      <c r="G47" s="136"/>
      <c r="H47" s="136"/>
      <c r="I47" s="42">
        <v>10</v>
      </c>
      <c r="J47" s="135">
        <v>10</v>
      </c>
      <c r="R47" s="42">
        <v>10</v>
      </c>
      <c r="S47" s="150">
        <v>10</v>
      </c>
      <c r="T47" s="42">
        <v>10</v>
      </c>
      <c r="V47" s="42">
        <v>10</v>
      </c>
      <c r="W47" s="89"/>
      <c r="X47" s="156">
        <f t="shared" si="4"/>
        <v>2</v>
      </c>
      <c r="Z47" s="139">
        <f t="shared" si="5"/>
        <v>1</v>
      </c>
      <c r="AA47" s="44">
        <v>0</v>
      </c>
      <c r="AB47" s="41">
        <f t="shared" si="7"/>
        <v>0</v>
      </c>
      <c r="AC47" s="41">
        <f t="shared" si="8"/>
        <v>100</v>
      </c>
    </row>
    <row r="48" spans="2:29" s="41" customFormat="1" ht="12.75">
      <c r="B48" s="51" t="s">
        <v>313</v>
      </c>
      <c r="C48" s="136"/>
      <c r="D48" s="136"/>
      <c r="E48" s="136"/>
      <c r="F48" s="136"/>
      <c r="G48" s="136"/>
      <c r="H48" s="136"/>
      <c r="I48" s="42">
        <v>8.5</v>
      </c>
      <c r="J48" s="149">
        <v>8.5</v>
      </c>
      <c r="R48" s="42">
        <v>9.5</v>
      </c>
      <c r="S48" s="150">
        <v>10</v>
      </c>
      <c r="T48" s="42">
        <v>10</v>
      </c>
      <c r="V48" s="42">
        <v>10</v>
      </c>
      <c r="W48" s="89"/>
      <c r="X48" s="156">
        <f t="shared" si="4"/>
        <v>1.8833333333333333</v>
      </c>
      <c r="Z48" s="139">
        <f t="shared" si="5"/>
        <v>0.9416666666666667</v>
      </c>
      <c r="AA48" s="44">
        <v>6</v>
      </c>
      <c r="AB48" s="41">
        <f t="shared" si="7"/>
        <v>20</v>
      </c>
      <c r="AC48" s="41">
        <f t="shared" si="8"/>
        <v>80</v>
      </c>
    </row>
    <row r="49" spans="2:29" s="41" customFormat="1" ht="12.75">
      <c r="B49" s="51"/>
      <c r="C49" s="136"/>
      <c r="D49" s="136"/>
      <c r="E49" s="136"/>
      <c r="F49" s="136"/>
      <c r="G49" s="136"/>
      <c r="H49" s="136"/>
      <c r="I49" s="42"/>
      <c r="J49" s="149"/>
      <c r="R49" s="42"/>
      <c r="S49" s="150"/>
      <c r="T49" s="42"/>
      <c r="V49" s="42"/>
      <c r="W49" s="89"/>
      <c r="X49" s="156">
        <f t="shared" si="4"/>
        <v>0</v>
      </c>
      <c r="Z49" s="139">
        <f t="shared" si="5"/>
        <v>0</v>
      </c>
      <c r="AA49" s="44"/>
      <c r="AB49" s="41">
        <f t="shared" si="7"/>
        <v>0</v>
      </c>
      <c r="AC49" s="41">
        <f t="shared" si="8"/>
        <v>100</v>
      </c>
    </row>
    <row r="50" spans="2:29" s="41" customFormat="1" ht="12.75">
      <c r="B50" s="51"/>
      <c r="C50" s="136"/>
      <c r="D50" s="136"/>
      <c r="E50" s="136"/>
      <c r="F50" s="136"/>
      <c r="G50" s="136"/>
      <c r="H50" s="136"/>
      <c r="I50" s="42"/>
      <c r="J50" s="149"/>
      <c r="R50" s="42"/>
      <c r="S50" s="150"/>
      <c r="T50" s="42"/>
      <c r="V50" s="42"/>
      <c r="W50" s="89"/>
      <c r="X50" s="156">
        <f t="shared" si="4"/>
        <v>0</v>
      </c>
      <c r="Z50" s="139">
        <f t="shared" si="5"/>
        <v>0</v>
      </c>
      <c r="AA50" s="44"/>
      <c r="AB50" s="41">
        <f t="shared" si="7"/>
        <v>0</v>
      </c>
      <c r="AC50" s="41">
        <f t="shared" si="8"/>
        <v>100</v>
      </c>
    </row>
    <row r="51" spans="2:29" s="41" customFormat="1" ht="12.75" hidden="1">
      <c r="B51" s="51"/>
      <c r="C51" s="136"/>
      <c r="D51" s="136"/>
      <c r="E51" s="136"/>
      <c r="F51" s="136"/>
      <c r="G51" s="136"/>
      <c r="H51" s="136"/>
      <c r="X51" s="156">
        <f t="shared" si="4"/>
        <v>0</v>
      </c>
      <c r="Z51" s="139">
        <f t="shared" si="5"/>
        <v>0</v>
      </c>
      <c r="AB51" s="41">
        <f t="shared" si="7"/>
        <v>0</v>
      </c>
      <c r="AC51" s="41">
        <f t="shared" si="8"/>
        <v>100</v>
      </c>
    </row>
    <row r="52" spans="2:29" s="41" customFormat="1" ht="12.75">
      <c r="B52" s="51" t="s">
        <v>314</v>
      </c>
      <c r="C52" s="136"/>
      <c r="D52" s="136"/>
      <c r="E52" s="136"/>
      <c r="F52" s="136"/>
      <c r="G52" s="136"/>
      <c r="H52" s="136"/>
      <c r="I52" s="42">
        <v>6</v>
      </c>
      <c r="J52" s="41">
        <v>8.5</v>
      </c>
      <c r="R52" s="42">
        <v>6.5</v>
      </c>
      <c r="S52" s="150">
        <v>10</v>
      </c>
      <c r="T52" s="42">
        <v>9</v>
      </c>
      <c r="V52" s="42">
        <v>0</v>
      </c>
      <c r="W52" s="89"/>
      <c r="X52" s="156">
        <f t="shared" si="4"/>
        <v>1.3333333333333335</v>
      </c>
      <c r="Z52" s="139">
        <f t="shared" si="5"/>
        <v>0.6666666666666667</v>
      </c>
      <c r="AA52" s="41">
        <v>0</v>
      </c>
      <c r="AB52" s="41">
        <f>(AA52*100)/30</f>
        <v>0</v>
      </c>
      <c r="AC52" s="41">
        <f t="shared" si="8"/>
        <v>100</v>
      </c>
    </row>
    <row r="53" spans="2:29" s="172" customFormat="1" ht="12.75">
      <c r="B53" s="188" t="s">
        <v>315</v>
      </c>
      <c r="C53" s="173"/>
      <c r="D53" s="173"/>
      <c r="E53" s="173"/>
      <c r="F53" s="173"/>
      <c r="G53" s="173"/>
      <c r="H53" s="173"/>
      <c r="I53" s="191"/>
      <c r="R53" s="191"/>
      <c r="S53" s="191"/>
      <c r="T53" s="191"/>
      <c r="V53" s="191"/>
      <c r="W53" s="191"/>
      <c r="X53" s="189">
        <f t="shared" si="4"/>
        <v>0</v>
      </c>
      <c r="Z53" s="189">
        <f t="shared" si="5"/>
        <v>0</v>
      </c>
      <c r="AA53" s="172">
        <v>24</v>
      </c>
      <c r="AB53" s="172">
        <f aca="true" t="shared" si="9" ref="AB53:AB70">(AA53*100)/30</f>
        <v>80</v>
      </c>
      <c r="AC53" s="172">
        <f t="shared" si="8"/>
        <v>20</v>
      </c>
    </row>
    <row r="54" spans="2:29" s="41" customFormat="1" ht="12.75">
      <c r="B54" s="51" t="s">
        <v>316</v>
      </c>
      <c r="C54" s="136"/>
      <c r="D54" s="136"/>
      <c r="E54" s="136"/>
      <c r="F54" s="136"/>
      <c r="G54" s="136"/>
      <c r="H54" s="136"/>
      <c r="I54" s="42">
        <v>10</v>
      </c>
      <c r="J54" s="41">
        <v>10</v>
      </c>
      <c r="R54" s="42">
        <v>10</v>
      </c>
      <c r="S54" s="150">
        <v>10</v>
      </c>
      <c r="T54" s="42">
        <v>7.5</v>
      </c>
      <c r="V54" s="42">
        <v>10</v>
      </c>
      <c r="W54" s="89"/>
      <c r="X54" s="156">
        <f t="shared" si="4"/>
        <v>1.916666666666667</v>
      </c>
      <c r="Z54" s="139">
        <f t="shared" si="5"/>
        <v>0.9583333333333335</v>
      </c>
      <c r="AA54" s="41">
        <v>6</v>
      </c>
      <c r="AB54" s="41">
        <f t="shared" si="9"/>
        <v>20</v>
      </c>
      <c r="AC54" s="41">
        <f t="shared" si="8"/>
        <v>80</v>
      </c>
    </row>
    <row r="55" spans="2:29" s="41" customFormat="1" ht="12.75">
      <c r="B55" s="51" t="s">
        <v>317</v>
      </c>
      <c r="C55" s="136"/>
      <c r="D55" s="136"/>
      <c r="E55" s="136"/>
      <c r="F55" s="136"/>
      <c r="G55" s="136"/>
      <c r="H55" s="136"/>
      <c r="I55" s="42">
        <v>10</v>
      </c>
      <c r="J55" s="41">
        <v>10</v>
      </c>
      <c r="R55" s="42">
        <v>10</v>
      </c>
      <c r="S55" s="150">
        <v>10</v>
      </c>
      <c r="T55" s="42">
        <v>7.5</v>
      </c>
      <c r="V55" s="42">
        <v>10</v>
      </c>
      <c r="W55" s="89"/>
      <c r="X55" s="156">
        <f t="shared" si="4"/>
        <v>1.916666666666667</v>
      </c>
      <c r="Z55" s="139">
        <f t="shared" si="5"/>
        <v>0.9583333333333335</v>
      </c>
      <c r="AA55" s="41">
        <v>2</v>
      </c>
      <c r="AB55" s="41">
        <f t="shared" si="9"/>
        <v>6.666666666666667</v>
      </c>
      <c r="AC55" s="41">
        <f t="shared" si="8"/>
        <v>93.33333333333333</v>
      </c>
    </row>
    <row r="56" spans="2:29" s="41" customFormat="1" ht="12.75">
      <c r="B56" s="51" t="s">
        <v>318</v>
      </c>
      <c r="C56" s="136"/>
      <c r="D56" s="136"/>
      <c r="E56" s="136"/>
      <c r="F56" s="136"/>
      <c r="G56" s="136"/>
      <c r="H56" s="136"/>
      <c r="I56" s="42">
        <v>6</v>
      </c>
      <c r="J56" s="41">
        <v>8.5</v>
      </c>
      <c r="R56" s="42">
        <v>6.5</v>
      </c>
      <c r="S56" s="150">
        <v>10</v>
      </c>
      <c r="T56" s="42">
        <v>9</v>
      </c>
      <c r="V56" s="42">
        <v>0</v>
      </c>
      <c r="W56" s="42"/>
      <c r="X56" s="156">
        <f t="shared" si="4"/>
        <v>1.3333333333333335</v>
      </c>
      <c r="Z56" s="139">
        <f t="shared" si="5"/>
        <v>0.6666666666666667</v>
      </c>
      <c r="AA56" s="41">
        <v>0</v>
      </c>
      <c r="AB56" s="41">
        <f t="shared" si="9"/>
        <v>0</v>
      </c>
      <c r="AC56" s="41">
        <f t="shared" si="8"/>
        <v>100</v>
      </c>
    </row>
    <row r="57" spans="2:29" s="41" customFormat="1" ht="12.75">
      <c r="B57" s="51" t="s">
        <v>319</v>
      </c>
      <c r="C57" s="136"/>
      <c r="D57" s="136"/>
      <c r="E57" s="136"/>
      <c r="F57" s="136"/>
      <c r="G57" s="136"/>
      <c r="H57" s="136"/>
      <c r="I57" s="42">
        <v>10</v>
      </c>
      <c r="J57" s="41">
        <v>10</v>
      </c>
      <c r="R57" s="42">
        <v>10</v>
      </c>
      <c r="S57" s="150">
        <v>10</v>
      </c>
      <c r="T57" s="42">
        <v>7.5</v>
      </c>
      <c r="V57" s="42">
        <v>10</v>
      </c>
      <c r="W57" s="42"/>
      <c r="X57" s="156">
        <f t="shared" si="4"/>
        <v>1.916666666666667</v>
      </c>
      <c r="Z57" s="139">
        <f t="shared" si="5"/>
        <v>0.9583333333333335</v>
      </c>
      <c r="AA57" s="41">
        <v>0</v>
      </c>
      <c r="AB57" s="41">
        <f t="shared" si="9"/>
        <v>0</v>
      </c>
      <c r="AC57" s="41">
        <f t="shared" si="8"/>
        <v>100</v>
      </c>
    </row>
    <row r="58" spans="2:29" s="41" customFormat="1" ht="12.75">
      <c r="B58" s="51" t="s">
        <v>320</v>
      </c>
      <c r="C58" s="136"/>
      <c r="D58" s="136"/>
      <c r="E58" s="136"/>
      <c r="F58" s="136"/>
      <c r="G58" s="136"/>
      <c r="H58" s="136"/>
      <c r="I58" s="42">
        <v>6</v>
      </c>
      <c r="J58" s="41">
        <v>8.5</v>
      </c>
      <c r="R58" s="42">
        <v>6.5</v>
      </c>
      <c r="S58" s="150">
        <v>10</v>
      </c>
      <c r="T58" s="42">
        <v>9</v>
      </c>
      <c r="V58" s="42">
        <v>0</v>
      </c>
      <c r="W58" s="42"/>
      <c r="X58" s="156">
        <f t="shared" si="4"/>
        <v>1.3333333333333335</v>
      </c>
      <c r="Z58" s="139">
        <f t="shared" si="5"/>
        <v>0.6666666666666667</v>
      </c>
      <c r="AA58" s="41">
        <v>0</v>
      </c>
      <c r="AB58" s="41">
        <f t="shared" si="9"/>
        <v>0</v>
      </c>
      <c r="AC58" s="41">
        <f>100-AB58</f>
        <v>100</v>
      </c>
    </row>
    <row r="59" spans="2:29" s="41" customFormat="1" ht="12.75">
      <c r="B59" s="51" t="s">
        <v>321</v>
      </c>
      <c r="C59" s="136"/>
      <c r="D59" s="136"/>
      <c r="E59" s="136"/>
      <c r="F59" s="136"/>
      <c r="G59" s="136"/>
      <c r="H59" s="136"/>
      <c r="I59" s="42">
        <v>10</v>
      </c>
      <c r="J59" s="41">
        <v>10</v>
      </c>
      <c r="R59" s="42">
        <v>10</v>
      </c>
      <c r="S59" s="150">
        <v>10</v>
      </c>
      <c r="T59" s="42">
        <v>8.5</v>
      </c>
      <c r="V59" s="42">
        <v>10</v>
      </c>
      <c r="W59" s="42"/>
      <c r="X59" s="156">
        <f t="shared" si="4"/>
        <v>1.9500000000000002</v>
      </c>
      <c r="Z59" s="139">
        <f t="shared" si="5"/>
        <v>0.9750000000000001</v>
      </c>
      <c r="AA59" s="41">
        <v>4</v>
      </c>
      <c r="AB59" s="41">
        <f t="shared" si="9"/>
        <v>13.333333333333334</v>
      </c>
      <c r="AC59" s="41">
        <f>100-AB59</f>
        <v>86.66666666666667</v>
      </c>
    </row>
    <row r="60" spans="2:29" s="41" customFormat="1" ht="12.75">
      <c r="B60" s="51" t="s">
        <v>322</v>
      </c>
      <c r="C60" s="136"/>
      <c r="D60" s="136"/>
      <c r="E60" s="136"/>
      <c r="F60" s="136"/>
      <c r="G60" s="136"/>
      <c r="H60" s="136"/>
      <c r="I60" s="42">
        <v>10</v>
      </c>
      <c r="J60" s="41">
        <v>10</v>
      </c>
      <c r="R60" s="42">
        <v>10</v>
      </c>
      <c r="S60" s="150">
        <v>10</v>
      </c>
      <c r="T60" s="42">
        <v>10</v>
      </c>
      <c r="V60" s="42">
        <v>10</v>
      </c>
      <c r="W60" s="42"/>
      <c r="X60" s="156">
        <f t="shared" si="4"/>
        <v>2</v>
      </c>
      <c r="Z60" s="139">
        <f t="shared" si="5"/>
        <v>1</v>
      </c>
      <c r="AA60" s="41">
        <v>8</v>
      </c>
      <c r="AB60" s="41">
        <f t="shared" si="9"/>
        <v>26.666666666666668</v>
      </c>
      <c r="AC60" s="41">
        <f aca="true" t="shared" si="10" ref="AC60:AC79">100-AB60</f>
        <v>73.33333333333333</v>
      </c>
    </row>
    <row r="61" spans="2:29" s="41" customFormat="1" ht="12.75">
      <c r="B61" s="51" t="s">
        <v>323</v>
      </c>
      <c r="C61" s="136"/>
      <c r="D61" s="136"/>
      <c r="E61" s="136"/>
      <c r="F61" s="136"/>
      <c r="G61" s="136"/>
      <c r="H61" s="136"/>
      <c r="I61" s="42">
        <v>10</v>
      </c>
      <c r="J61" s="41">
        <v>10</v>
      </c>
      <c r="R61" s="42">
        <v>10</v>
      </c>
      <c r="S61" s="150">
        <v>10</v>
      </c>
      <c r="T61" s="42">
        <v>10</v>
      </c>
      <c r="V61" s="42">
        <v>10</v>
      </c>
      <c r="W61" s="42"/>
      <c r="X61" s="156">
        <f t="shared" si="4"/>
        <v>2</v>
      </c>
      <c r="Z61" s="139">
        <f t="shared" si="5"/>
        <v>1</v>
      </c>
      <c r="AA61" s="41"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 t="s">
        <v>324</v>
      </c>
      <c r="C62" s="136"/>
      <c r="D62" s="136"/>
      <c r="E62" s="136"/>
      <c r="F62" s="136"/>
      <c r="G62" s="136"/>
      <c r="H62" s="136"/>
      <c r="I62" s="42">
        <v>8</v>
      </c>
      <c r="J62" s="41">
        <v>10</v>
      </c>
      <c r="R62" s="42">
        <v>10</v>
      </c>
      <c r="S62" s="150">
        <v>10</v>
      </c>
      <c r="T62" s="42">
        <v>10</v>
      </c>
      <c r="V62" s="42">
        <v>9</v>
      </c>
      <c r="W62" s="42"/>
      <c r="X62" s="156">
        <f t="shared" si="4"/>
        <v>1.9000000000000001</v>
      </c>
      <c r="Z62" s="139">
        <f t="shared" si="5"/>
        <v>0.9500000000000001</v>
      </c>
      <c r="AA62" s="41">
        <v>0</v>
      </c>
      <c r="AB62" s="41">
        <f t="shared" si="9"/>
        <v>0</v>
      </c>
      <c r="AC62" s="41">
        <f t="shared" si="10"/>
        <v>100</v>
      </c>
    </row>
    <row r="63" spans="2:29" s="41" customFormat="1" ht="12.75">
      <c r="B63" s="51" t="s">
        <v>325</v>
      </c>
      <c r="C63" s="136"/>
      <c r="D63" s="136"/>
      <c r="E63" s="136"/>
      <c r="F63" s="136"/>
      <c r="G63" s="136"/>
      <c r="H63" s="136"/>
      <c r="I63" s="42">
        <v>10</v>
      </c>
      <c r="J63" s="41">
        <v>10</v>
      </c>
      <c r="R63" s="42">
        <v>10</v>
      </c>
      <c r="S63" s="150">
        <v>10</v>
      </c>
      <c r="T63" s="42">
        <v>7.5</v>
      </c>
      <c r="V63" s="42">
        <v>10</v>
      </c>
      <c r="W63" s="42"/>
      <c r="X63" s="156">
        <f t="shared" si="4"/>
        <v>1.916666666666667</v>
      </c>
      <c r="Z63" s="139">
        <f t="shared" si="5"/>
        <v>0.9583333333333335</v>
      </c>
      <c r="AA63" s="41">
        <v>2</v>
      </c>
      <c r="AB63" s="41">
        <f t="shared" si="9"/>
        <v>6.666666666666667</v>
      </c>
      <c r="AC63" s="41">
        <f t="shared" si="10"/>
        <v>93.33333333333333</v>
      </c>
    </row>
    <row r="64" spans="2:29" s="41" customFormat="1" ht="12.75">
      <c r="B64" s="51" t="s">
        <v>326</v>
      </c>
      <c r="C64" s="136"/>
      <c r="D64" s="136"/>
      <c r="E64" s="136"/>
      <c r="F64" s="136"/>
      <c r="G64" s="136"/>
      <c r="H64" s="136"/>
      <c r="I64" s="42">
        <v>10</v>
      </c>
      <c r="J64" s="41">
        <v>10</v>
      </c>
      <c r="R64" s="42">
        <v>10</v>
      </c>
      <c r="S64" s="150">
        <v>10</v>
      </c>
      <c r="T64" s="42">
        <v>10</v>
      </c>
      <c r="V64" s="42">
        <v>10</v>
      </c>
      <c r="W64" s="42"/>
      <c r="X64" s="156">
        <f t="shared" si="4"/>
        <v>2</v>
      </c>
      <c r="Z64" s="139">
        <f t="shared" si="5"/>
        <v>1</v>
      </c>
      <c r="AA64" s="41">
        <v>0</v>
      </c>
      <c r="AB64" s="41">
        <f t="shared" si="9"/>
        <v>0</v>
      </c>
      <c r="AC64" s="41">
        <f t="shared" si="10"/>
        <v>100</v>
      </c>
    </row>
    <row r="65" spans="2:29" s="41" customFormat="1" ht="12.75">
      <c r="B65" s="51" t="s">
        <v>327</v>
      </c>
      <c r="C65" s="136"/>
      <c r="D65" s="136"/>
      <c r="E65" s="136"/>
      <c r="F65" s="136"/>
      <c r="G65" s="136"/>
      <c r="H65" s="136"/>
      <c r="I65" s="42">
        <v>6</v>
      </c>
      <c r="J65" s="41">
        <v>8.5</v>
      </c>
      <c r="R65" s="42">
        <v>6.5</v>
      </c>
      <c r="S65" s="150">
        <v>10</v>
      </c>
      <c r="T65" s="42">
        <v>9</v>
      </c>
      <c r="V65" s="42">
        <v>0</v>
      </c>
      <c r="W65" s="42"/>
      <c r="X65" s="156">
        <f t="shared" si="4"/>
        <v>1.3333333333333335</v>
      </c>
      <c r="Z65" s="139">
        <f t="shared" si="5"/>
        <v>0.6666666666666667</v>
      </c>
      <c r="AA65" s="41">
        <v>2</v>
      </c>
      <c r="AB65" s="41">
        <f t="shared" si="9"/>
        <v>6.666666666666667</v>
      </c>
      <c r="AC65" s="41">
        <f t="shared" si="10"/>
        <v>93.33333333333333</v>
      </c>
    </row>
    <row r="66" spans="2:29" s="41" customFormat="1" ht="12.75">
      <c r="B66" s="51" t="s">
        <v>328</v>
      </c>
      <c r="C66" s="136"/>
      <c r="D66" s="136"/>
      <c r="E66" s="136"/>
      <c r="F66" s="136"/>
      <c r="G66" s="136"/>
      <c r="H66" s="136"/>
      <c r="I66" s="42">
        <v>8</v>
      </c>
      <c r="J66" s="41">
        <v>10</v>
      </c>
      <c r="R66" s="42">
        <v>10</v>
      </c>
      <c r="S66" s="150">
        <v>10</v>
      </c>
      <c r="T66" s="42">
        <v>10</v>
      </c>
      <c r="V66" s="42">
        <v>9</v>
      </c>
      <c r="W66" s="42"/>
      <c r="X66" s="156">
        <f t="shared" si="4"/>
        <v>1.9000000000000001</v>
      </c>
      <c r="Z66" s="139">
        <f t="shared" si="5"/>
        <v>0.9500000000000001</v>
      </c>
      <c r="AA66" s="41">
        <v>6</v>
      </c>
      <c r="AB66" s="41">
        <f t="shared" si="9"/>
        <v>20</v>
      </c>
      <c r="AC66" s="41">
        <f t="shared" si="10"/>
        <v>80</v>
      </c>
    </row>
    <row r="67" spans="2:29" s="41" customFormat="1" ht="12.75">
      <c r="B67" s="51" t="s">
        <v>329</v>
      </c>
      <c r="C67" s="136"/>
      <c r="D67" s="136"/>
      <c r="E67" s="136"/>
      <c r="F67" s="136"/>
      <c r="G67" s="136"/>
      <c r="H67" s="136"/>
      <c r="I67" s="42">
        <v>10</v>
      </c>
      <c r="J67" s="41">
        <v>10</v>
      </c>
      <c r="R67" s="42">
        <v>10</v>
      </c>
      <c r="S67" s="150">
        <v>10</v>
      </c>
      <c r="T67" s="42">
        <v>10</v>
      </c>
      <c r="V67" s="42">
        <v>10</v>
      </c>
      <c r="W67" s="42"/>
      <c r="X67" s="156">
        <f t="shared" si="4"/>
        <v>2</v>
      </c>
      <c r="Z67" s="139">
        <f t="shared" si="5"/>
        <v>1</v>
      </c>
      <c r="AA67" s="41">
        <v>2</v>
      </c>
      <c r="AB67" s="41">
        <f t="shared" si="9"/>
        <v>6.666666666666667</v>
      </c>
      <c r="AC67" s="41">
        <f t="shared" si="10"/>
        <v>93.33333333333333</v>
      </c>
    </row>
    <row r="68" spans="2:29" s="41" customFormat="1" ht="12.75">
      <c r="B68" s="51" t="s">
        <v>330</v>
      </c>
      <c r="C68" s="136"/>
      <c r="D68" s="136"/>
      <c r="E68" s="136"/>
      <c r="F68" s="136"/>
      <c r="G68" s="136"/>
      <c r="H68" s="136"/>
      <c r="I68" s="42">
        <v>10</v>
      </c>
      <c r="J68" s="41">
        <v>10</v>
      </c>
      <c r="R68" s="42">
        <v>10</v>
      </c>
      <c r="S68" s="150">
        <v>10</v>
      </c>
      <c r="T68" s="42">
        <v>10</v>
      </c>
      <c r="V68" s="42">
        <v>10</v>
      </c>
      <c r="W68" s="42"/>
      <c r="X68" s="156">
        <f t="shared" si="4"/>
        <v>2</v>
      </c>
      <c r="Z68" s="139">
        <f t="shared" si="5"/>
        <v>1</v>
      </c>
      <c r="AA68" s="41">
        <v>0</v>
      </c>
      <c r="AB68" s="41">
        <f t="shared" si="9"/>
        <v>0</v>
      </c>
      <c r="AC68" s="41">
        <f t="shared" si="10"/>
        <v>100</v>
      </c>
    </row>
    <row r="69" spans="2:29" s="41" customFormat="1" ht="12.75">
      <c r="B69" s="51" t="s">
        <v>331</v>
      </c>
      <c r="C69" s="136"/>
      <c r="D69" s="136"/>
      <c r="E69" s="136"/>
      <c r="F69" s="136"/>
      <c r="G69" s="136"/>
      <c r="H69" s="136"/>
      <c r="I69" s="42">
        <v>8</v>
      </c>
      <c r="J69" s="41">
        <v>10</v>
      </c>
      <c r="R69" s="42">
        <v>10</v>
      </c>
      <c r="S69" s="150">
        <v>10</v>
      </c>
      <c r="T69" s="42">
        <v>10</v>
      </c>
      <c r="V69" s="42">
        <v>9</v>
      </c>
      <c r="W69" s="42"/>
      <c r="X69" s="156">
        <f t="shared" si="4"/>
        <v>1.9000000000000001</v>
      </c>
      <c r="Z69" s="139">
        <f t="shared" si="5"/>
        <v>0.9500000000000001</v>
      </c>
      <c r="AA69" s="41">
        <v>0</v>
      </c>
      <c r="AB69" s="41">
        <f t="shared" si="9"/>
        <v>0</v>
      </c>
      <c r="AC69" s="41">
        <f t="shared" si="10"/>
        <v>100</v>
      </c>
    </row>
    <row r="70" spans="2:29" s="41" customFormat="1" ht="12.75">
      <c r="B70" s="51" t="s">
        <v>332</v>
      </c>
      <c r="C70" s="136"/>
      <c r="D70" s="136"/>
      <c r="E70" s="136"/>
      <c r="F70" s="136"/>
      <c r="G70" s="136"/>
      <c r="H70" s="136"/>
      <c r="I70" s="42">
        <v>6</v>
      </c>
      <c r="J70" s="41">
        <v>8.5</v>
      </c>
      <c r="R70" s="42">
        <v>6.5</v>
      </c>
      <c r="S70" s="150">
        <v>10</v>
      </c>
      <c r="T70" s="42">
        <v>9</v>
      </c>
      <c r="V70" s="42">
        <v>0</v>
      </c>
      <c r="W70" s="42"/>
      <c r="X70" s="156">
        <f t="shared" si="4"/>
        <v>1.3333333333333335</v>
      </c>
      <c r="Z70" s="139">
        <f t="shared" si="5"/>
        <v>0.6666666666666667</v>
      </c>
      <c r="AA70" s="41">
        <v>0</v>
      </c>
      <c r="AB70" s="41">
        <f t="shared" si="9"/>
        <v>0</v>
      </c>
      <c r="AC70" s="41">
        <f t="shared" si="10"/>
        <v>100</v>
      </c>
    </row>
    <row r="71" spans="2:29" s="41" customFormat="1" ht="12.75">
      <c r="B71" s="51" t="s">
        <v>333</v>
      </c>
      <c r="C71" s="136"/>
      <c r="D71" s="136"/>
      <c r="E71" s="136"/>
      <c r="F71" s="136"/>
      <c r="G71" s="136"/>
      <c r="H71" s="136"/>
      <c r="I71" s="42">
        <v>10</v>
      </c>
      <c r="J71" s="41">
        <v>10</v>
      </c>
      <c r="R71" s="42">
        <v>10</v>
      </c>
      <c r="S71" s="150">
        <v>10</v>
      </c>
      <c r="T71" s="42">
        <v>7.5</v>
      </c>
      <c r="V71" s="42">
        <v>10</v>
      </c>
      <c r="W71" s="42"/>
      <c r="X71" s="156">
        <f t="shared" si="4"/>
        <v>1.916666666666667</v>
      </c>
      <c r="Z71" s="139">
        <f t="shared" si="5"/>
        <v>0.9583333333333335</v>
      </c>
      <c r="AA71" s="41">
        <v>6</v>
      </c>
      <c r="AB71" s="41">
        <f>(AA71*100)/30</f>
        <v>20</v>
      </c>
      <c r="AC71" s="41">
        <f t="shared" si="10"/>
        <v>80</v>
      </c>
    </row>
    <row r="72" spans="2:29" s="41" customFormat="1" ht="12.75">
      <c r="B72" s="51" t="s">
        <v>334</v>
      </c>
      <c r="C72" s="136"/>
      <c r="D72" s="136"/>
      <c r="E72" s="136"/>
      <c r="F72" s="136"/>
      <c r="G72" s="136"/>
      <c r="H72" s="136"/>
      <c r="I72" s="42">
        <v>8</v>
      </c>
      <c r="J72" s="41">
        <v>10</v>
      </c>
      <c r="R72" s="42">
        <v>10</v>
      </c>
      <c r="S72" s="150">
        <v>10</v>
      </c>
      <c r="T72" s="42">
        <v>10</v>
      </c>
      <c r="V72" s="42">
        <v>9</v>
      </c>
      <c r="W72" s="42"/>
      <c r="X72" s="156">
        <f t="shared" si="4"/>
        <v>1.9000000000000001</v>
      </c>
      <c r="Z72" s="139">
        <f t="shared" si="5"/>
        <v>0.9500000000000001</v>
      </c>
      <c r="AA72" s="41">
        <v>0</v>
      </c>
      <c r="AB72" s="41">
        <f aca="true" t="shared" si="11" ref="AB72:AB91">(AA72*100)/30</f>
        <v>0</v>
      </c>
      <c r="AC72" s="41">
        <f t="shared" si="10"/>
        <v>100</v>
      </c>
    </row>
    <row r="73" spans="2:29" s="41" customFormat="1" ht="12.75">
      <c r="B73" s="51" t="s">
        <v>335</v>
      </c>
      <c r="C73" s="136"/>
      <c r="D73" s="136"/>
      <c r="E73" s="136"/>
      <c r="F73" s="136"/>
      <c r="G73" s="136"/>
      <c r="H73" s="136"/>
      <c r="I73" s="42">
        <v>8</v>
      </c>
      <c r="J73" s="41">
        <v>10</v>
      </c>
      <c r="R73" s="42">
        <v>10</v>
      </c>
      <c r="S73" s="150">
        <v>10</v>
      </c>
      <c r="T73" s="42">
        <v>10</v>
      </c>
      <c r="V73" s="42">
        <v>9</v>
      </c>
      <c r="W73" s="42"/>
      <c r="X73" s="156">
        <f t="shared" si="4"/>
        <v>1.9000000000000001</v>
      </c>
      <c r="Z73" s="139">
        <f t="shared" si="5"/>
        <v>0.9500000000000001</v>
      </c>
      <c r="AA73" s="41">
        <v>8</v>
      </c>
      <c r="AB73" s="41">
        <f t="shared" si="11"/>
        <v>26.666666666666668</v>
      </c>
      <c r="AC73" s="41">
        <f t="shared" si="10"/>
        <v>73.33333333333333</v>
      </c>
    </row>
    <row r="74" spans="2:29" s="41" customFormat="1" ht="12.75">
      <c r="B74" s="51" t="s">
        <v>336</v>
      </c>
      <c r="C74" s="136"/>
      <c r="D74" s="136"/>
      <c r="E74" s="136"/>
      <c r="F74" s="136"/>
      <c r="G74" s="136"/>
      <c r="H74" s="136"/>
      <c r="I74" s="42">
        <v>10</v>
      </c>
      <c r="J74" s="41">
        <v>10</v>
      </c>
      <c r="R74" s="42">
        <v>10</v>
      </c>
      <c r="S74" s="150">
        <v>10</v>
      </c>
      <c r="T74" s="42">
        <v>10</v>
      </c>
      <c r="V74" s="42">
        <v>10</v>
      </c>
      <c r="W74" s="42"/>
      <c r="X74" s="156">
        <f t="shared" si="4"/>
        <v>2</v>
      </c>
      <c r="Z74" s="139">
        <f t="shared" si="5"/>
        <v>1</v>
      </c>
      <c r="AA74" s="41">
        <v>0</v>
      </c>
      <c r="AB74" s="41">
        <f t="shared" si="11"/>
        <v>0</v>
      </c>
      <c r="AC74" s="41">
        <f t="shared" si="10"/>
        <v>100</v>
      </c>
    </row>
    <row r="75" spans="2:29" s="41" customFormat="1" ht="12.75">
      <c r="B75" s="51" t="s">
        <v>337</v>
      </c>
      <c r="C75" s="136"/>
      <c r="D75" s="136"/>
      <c r="E75" s="136"/>
      <c r="F75" s="136"/>
      <c r="G75" s="136"/>
      <c r="H75" s="136"/>
      <c r="I75" s="42">
        <v>10</v>
      </c>
      <c r="J75" s="41">
        <v>10</v>
      </c>
      <c r="R75" s="42">
        <v>10</v>
      </c>
      <c r="S75" s="150">
        <v>10</v>
      </c>
      <c r="T75" s="42">
        <v>10</v>
      </c>
      <c r="V75" s="42">
        <v>10</v>
      </c>
      <c r="W75" s="42"/>
      <c r="X75" s="156">
        <f t="shared" si="4"/>
        <v>2</v>
      </c>
      <c r="Z75" s="139">
        <f t="shared" si="5"/>
        <v>1</v>
      </c>
      <c r="AA75" s="41">
        <v>0</v>
      </c>
      <c r="AB75" s="41">
        <f t="shared" si="11"/>
        <v>0</v>
      </c>
      <c r="AC75" s="41">
        <f t="shared" si="10"/>
        <v>100</v>
      </c>
    </row>
    <row r="76" spans="2:29" s="172" customFormat="1" ht="12.75">
      <c r="B76" s="188" t="s">
        <v>130</v>
      </c>
      <c r="C76" s="173"/>
      <c r="D76" s="173"/>
      <c r="E76" s="173"/>
      <c r="F76" s="173"/>
      <c r="G76" s="173"/>
      <c r="H76" s="173"/>
      <c r="I76" s="191">
        <v>6</v>
      </c>
      <c r="J76" s="172">
        <v>8.5</v>
      </c>
      <c r="R76" s="172">
        <v>6.5</v>
      </c>
      <c r="S76" s="172">
        <v>10</v>
      </c>
      <c r="T76" s="172">
        <v>9</v>
      </c>
      <c r="V76" s="172">
        <v>0</v>
      </c>
      <c r="X76" s="189">
        <f t="shared" si="4"/>
        <v>1.3333333333333335</v>
      </c>
      <c r="Z76" s="189">
        <f t="shared" si="5"/>
        <v>0.6666666666666667</v>
      </c>
      <c r="AA76" s="172">
        <v>10</v>
      </c>
      <c r="AB76" s="172">
        <f t="shared" si="11"/>
        <v>33.333333333333336</v>
      </c>
      <c r="AC76" s="172">
        <f t="shared" si="10"/>
        <v>66.66666666666666</v>
      </c>
    </row>
    <row r="77" spans="2:29" s="41" customFormat="1" ht="12.75">
      <c r="B77" s="51" t="s">
        <v>338</v>
      </c>
      <c r="C77" s="136"/>
      <c r="D77" s="136"/>
      <c r="E77" s="136"/>
      <c r="F77" s="136"/>
      <c r="G77" s="136"/>
      <c r="H77" s="136"/>
      <c r="I77" s="42">
        <v>10</v>
      </c>
      <c r="J77" s="99">
        <v>10</v>
      </c>
      <c r="R77" s="42">
        <v>10</v>
      </c>
      <c r="S77" s="150">
        <v>10</v>
      </c>
      <c r="T77" s="42">
        <v>10</v>
      </c>
      <c r="V77" s="42">
        <v>10</v>
      </c>
      <c r="W77" s="42"/>
      <c r="X77" s="156">
        <f t="shared" si="4"/>
        <v>2</v>
      </c>
      <c r="Z77" s="139">
        <f t="shared" si="5"/>
        <v>1</v>
      </c>
      <c r="AA77" s="99">
        <v>0</v>
      </c>
      <c r="AB77" s="41">
        <f t="shared" si="11"/>
        <v>0</v>
      </c>
      <c r="AC77" s="41">
        <f t="shared" si="10"/>
        <v>100</v>
      </c>
    </row>
    <row r="78" spans="2:29" s="41" customFormat="1" ht="12.75">
      <c r="B78" s="51" t="s">
        <v>339</v>
      </c>
      <c r="C78" s="136"/>
      <c r="D78" s="136"/>
      <c r="E78" s="136"/>
      <c r="F78" s="136"/>
      <c r="G78" s="136"/>
      <c r="H78" s="136"/>
      <c r="I78" s="42">
        <v>8</v>
      </c>
      <c r="J78" s="41">
        <v>10</v>
      </c>
      <c r="R78" s="42">
        <v>10</v>
      </c>
      <c r="S78" s="150">
        <v>10</v>
      </c>
      <c r="T78" s="42">
        <v>10</v>
      </c>
      <c r="V78" s="42">
        <v>9</v>
      </c>
      <c r="W78" s="42"/>
      <c r="X78" s="156">
        <f t="shared" si="4"/>
        <v>1.9000000000000001</v>
      </c>
      <c r="Z78" s="139">
        <f t="shared" si="5"/>
        <v>0.9500000000000001</v>
      </c>
      <c r="AA78" s="41">
        <v>4</v>
      </c>
      <c r="AB78" s="41">
        <f t="shared" si="11"/>
        <v>13.333333333333334</v>
      </c>
      <c r="AC78" s="41">
        <f t="shared" si="10"/>
        <v>86.66666666666667</v>
      </c>
    </row>
    <row r="79" spans="2:29" s="41" customFormat="1" ht="12.75">
      <c r="B79" s="51" t="s">
        <v>340</v>
      </c>
      <c r="C79" s="136"/>
      <c r="D79" s="136"/>
      <c r="E79" s="136"/>
      <c r="F79" s="136"/>
      <c r="G79" s="136"/>
      <c r="H79" s="136"/>
      <c r="I79" s="42">
        <v>10</v>
      </c>
      <c r="J79" s="41">
        <v>10</v>
      </c>
      <c r="R79" s="42">
        <v>10</v>
      </c>
      <c r="S79" s="150">
        <v>10</v>
      </c>
      <c r="T79" s="42">
        <v>7.5</v>
      </c>
      <c r="V79" s="42">
        <v>10</v>
      </c>
      <c r="W79" s="42"/>
      <c r="X79" s="156">
        <f t="shared" si="4"/>
        <v>1.916666666666667</v>
      </c>
      <c r="Z79" s="139">
        <f t="shared" si="5"/>
        <v>0.9583333333333335</v>
      </c>
      <c r="AA79" s="41">
        <v>0</v>
      </c>
      <c r="AB79" s="41">
        <f t="shared" si="11"/>
        <v>0</v>
      </c>
      <c r="AC79" s="41">
        <f t="shared" si="10"/>
        <v>100</v>
      </c>
    </row>
    <row r="80" spans="2:29" s="172" customFormat="1" ht="12.75">
      <c r="B80" s="188" t="s">
        <v>341</v>
      </c>
      <c r="C80" s="173"/>
      <c r="D80" s="173"/>
      <c r="E80" s="173"/>
      <c r="F80" s="173"/>
      <c r="G80" s="173"/>
      <c r="H80" s="173"/>
      <c r="I80" s="191">
        <v>8</v>
      </c>
      <c r="J80" s="172">
        <v>10</v>
      </c>
      <c r="R80" s="191">
        <v>10</v>
      </c>
      <c r="S80" s="191">
        <v>10</v>
      </c>
      <c r="T80" s="191">
        <v>10</v>
      </c>
      <c r="V80" s="191">
        <v>9</v>
      </c>
      <c r="W80" s="191"/>
      <c r="X80" s="189">
        <f t="shared" si="4"/>
        <v>1.9000000000000001</v>
      </c>
      <c r="Z80" s="189">
        <f t="shared" si="5"/>
        <v>0.9500000000000001</v>
      </c>
      <c r="AA80" s="172">
        <v>10</v>
      </c>
      <c r="AB80" s="172">
        <f t="shared" si="11"/>
        <v>33.333333333333336</v>
      </c>
      <c r="AC80" s="172">
        <f>100-AB80</f>
        <v>66.66666666666666</v>
      </c>
    </row>
    <row r="81" spans="2:29" s="41" customFormat="1" ht="12.75">
      <c r="B81" s="51" t="s">
        <v>342</v>
      </c>
      <c r="C81" s="136"/>
      <c r="D81" s="136"/>
      <c r="E81" s="136"/>
      <c r="F81" s="136"/>
      <c r="G81" s="136"/>
      <c r="H81" s="136"/>
      <c r="I81" s="42">
        <v>8</v>
      </c>
      <c r="J81" s="41">
        <v>10</v>
      </c>
      <c r="R81" s="42">
        <v>10</v>
      </c>
      <c r="S81" s="150">
        <v>10</v>
      </c>
      <c r="T81" s="42">
        <v>10</v>
      </c>
      <c r="V81" s="42">
        <v>9</v>
      </c>
      <c r="W81" s="42"/>
      <c r="X81" s="156">
        <f t="shared" si="4"/>
        <v>1.9000000000000001</v>
      </c>
      <c r="Z81" s="139">
        <f t="shared" si="5"/>
        <v>0.9500000000000001</v>
      </c>
      <c r="AA81" s="41">
        <v>0</v>
      </c>
      <c r="AB81" s="41">
        <f t="shared" si="11"/>
        <v>0</v>
      </c>
      <c r="AC81" s="41">
        <f aca="true" t="shared" si="12" ref="AC81:AC99">100-AB81</f>
        <v>100</v>
      </c>
    </row>
    <row r="82" spans="2:29" s="41" customFormat="1" ht="12.75">
      <c r="B82" s="51" t="s">
        <v>343</v>
      </c>
      <c r="C82" s="136"/>
      <c r="D82" s="136"/>
      <c r="E82" s="136"/>
      <c r="F82" s="136"/>
      <c r="G82" s="136"/>
      <c r="H82" s="136"/>
      <c r="I82" s="42">
        <v>10</v>
      </c>
      <c r="J82" s="41">
        <v>10</v>
      </c>
      <c r="R82" s="42">
        <v>10</v>
      </c>
      <c r="S82" s="150">
        <v>10</v>
      </c>
      <c r="T82" s="42">
        <v>7.5</v>
      </c>
      <c r="V82" s="42">
        <v>10</v>
      </c>
      <c r="W82" s="42"/>
      <c r="X82" s="156">
        <f t="shared" si="4"/>
        <v>1.916666666666667</v>
      </c>
      <c r="Z82" s="139">
        <f t="shared" si="5"/>
        <v>0.9583333333333335</v>
      </c>
      <c r="AA82" s="41">
        <v>2</v>
      </c>
      <c r="AB82" s="41">
        <f t="shared" si="11"/>
        <v>6.666666666666667</v>
      </c>
      <c r="AC82" s="41">
        <f t="shared" si="12"/>
        <v>93.33333333333333</v>
      </c>
    </row>
    <row r="83" spans="2:29" s="41" customFormat="1" ht="12.75">
      <c r="B83" s="51" t="s">
        <v>344</v>
      </c>
      <c r="C83" s="136"/>
      <c r="D83" s="136"/>
      <c r="E83" s="136"/>
      <c r="F83" s="136"/>
      <c r="G83" s="136"/>
      <c r="H83" s="136"/>
      <c r="I83" s="42">
        <v>10</v>
      </c>
      <c r="J83" s="41">
        <v>10</v>
      </c>
      <c r="R83" s="42">
        <v>10</v>
      </c>
      <c r="S83" s="150">
        <v>10</v>
      </c>
      <c r="T83" s="42">
        <v>10</v>
      </c>
      <c r="V83" s="42">
        <v>10</v>
      </c>
      <c r="W83" s="42"/>
      <c r="X83" s="156">
        <f t="shared" si="4"/>
        <v>2</v>
      </c>
      <c r="Z83" s="139">
        <f t="shared" si="5"/>
        <v>1</v>
      </c>
      <c r="AA83" s="41">
        <v>2</v>
      </c>
      <c r="AB83" s="41">
        <f t="shared" si="11"/>
        <v>6.666666666666667</v>
      </c>
      <c r="AC83" s="41">
        <f t="shared" si="12"/>
        <v>93.33333333333333</v>
      </c>
    </row>
    <row r="84" spans="2:29" s="41" customFormat="1" ht="12.75">
      <c r="B84" s="51" t="s">
        <v>345</v>
      </c>
      <c r="C84" s="136"/>
      <c r="D84" s="136"/>
      <c r="E84" s="136"/>
      <c r="F84" s="136"/>
      <c r="G84" s="136"/>
      <c r="H84" s="136"/>
      <c r="I84" s="42">
        <v>8</v>
      </c>
      <c r="J84" s="41">
        <v>10</v>
      </c>
      <c r="R84" s="42">
        <v>10</v>
      </c>
      <c r="S84" s="150">
        <v>10</v>
      </c>
      <c r="T84" s="42">
        <v>10</v>
      </c>
      <c r="V84" s="42">
        <v>9</v>
      </c>
      <c r="W84" s="42"/>
      <c r="X84" s="156">
        <f t="shared" si="4"/>
        <v>1.9000000000000001</v>
      </c>
      <c r="Z84" s="139">
        <f t="shared" si="5"/>
        <v>0.9500000000000001</v>
      </c>
      <c r="AA84" s="41">
        <v>0</v>
      </c>
      <c r="AB84" s="41">
        <f t="shared" si="11"/>
        <v>0</v>
      </c>
      <c r="AC84" s="41">
        <f t="shared" si="12"/>
        <v>100</v>
      </c>
    </row>
    <row r="85" spans="2:26" s="99" customFormat="1" ht="12.75" hidden="1">
      <c r="B85" s="51"/>
      <c r="C85" s="100"/>
      <c r="D85" s="100"/>
      <c r="E85" s="100"/>
      <c r="F85" s="100"/>
      <c r="G85" s="100"/>
      <c r="H85" s="100"/>
      <c r="I85" s="137"/>
      <c r="J85" s="137"/>
      <c r="R85" s="137"/>
      <c r="S85" s="137"/>
      <c r="T85" s="137"/>
      <c r="V85" s="137"/>
      <c r="W85" s="137"/>
      <c r="X85" s="157"/>
      <c r="Z85" s="137"/>
    </row>
    <row r="86" spans="2:29" s="99" customFormat="1" ht="12.75">
      <c r="B86" s="51" t="s">
        <v>346</v>
      </c>
      <c r="C86" s="100"/>
      <c r="D86" s="100"/>
      <c r="E86" s="100"/>
      <c r="F86" s="100"/>
      <c r="G86" s="100"/>
      <c r="H86" s="100"/>
      <c r="I86" s="137">
        <v>6</v>
      </c>
      <c r="J86" s="146">
        <v>8.5</v>
      </c>
      <c r="R86" s="99">
        <v>6.5</v>
      </c>
      <c r="S86" s="99">
        <v>10</v>
      </c>
      <c r="T86" s="137">
        <v>9</v>
      </c>
      <c r="V86" s="137">
        <v>0</v>
      </c>
      <c r="X86" s="137">
        <f aca="true" t="shared" si="13" ref="X86:X126">(((I86+J86+R86+S86+T86+V86)/6)*0.2)+((W86)*0.8)</f>
        <v>1.3333333333333335</v>
      </c>
      <c r="Z86" s="137">
        <f aca="true" t="shared" si="14" ref="Z86:Z126">(X86+Y86)/2</f>
        <v>0.6666666666666667</v>
      </c>
      <c r="AA86" s="99">
        <v>6</v>
      </c>
      <c r="AB86" s="99">
        <f t="shared" si="11"/>
        <v>20</v>
      </c>
      <c r="AC86" s="99">
        <f t="shared" si="12"/>
        <v>80</v>
      </c>
    </row>
    <row r="87" spans="2:29" s="41" customFormat="1" ht="12.75">
      <c r="B87" s="51" t="s">
        <v>347</v>
      </c>
      <c r="C87" s="136"/>
      <c r="D87" s="136"/>
      <c r="E87" s="136"/>
      <c r="F87" s="136"/>
      <c r="G87" s="136"/>
      <c r="H87" s="136"/>
      <c r="I87" s="137">
        <v>8</v>
      </c>
      <c r="J87" s="41">
        <v>10</v>
      </c>
      <c r="R87" s="137">
        <v>10</v>
      </c>
      <c r="S87" s="137">
        <v>10</v>
      </c>
      <c r="T87" s="137">
        <v>10</v>
      </c>
      <c r="V87" s="137">
        <v>9</v>
      </c>
      <c r="W87" s="137"/>
      <c r="X87" s="156">
        <f t="shared" si="13"/>
        <v>1.9000000000000001</v>
      </c>
      <c r="Z87" s="139">
        <f t="shared" si="14"/>
        <v>0.9500000000000001</v>
      </c>
      <c r="AA87" s="99">
        <v>0</v>
      </c>
      <c r="AB87" s="41">
        <f t="shared" si="11"/>
        <v>0</v>
      </c>
      <c r="AC87" s="41">
        <f t="shared" si="12"/>
        <v>100</v>
      </c>
    </row>
    <row r="88" spans="2:29" s="41" customFormat="1" ht="12.75">
      <c r="B88" s="51" t="s">
        <v>348</v>
      </c>
      <c r="C88" s="136"/>
      <c r="D88" s="136"/>
      <c r="E88" s="136"/>
      <c r="F88" s="136"/>
      <c r="G88" s="136"/>
      <c r="H88" s="136"/>
      <c r="I88" s="137">
        <v>10</v>
      </c>
      <c r="J88" s="41">
        <v>10</v>
      </c>
      <c r="R88" s="137">
        <v>10</v>
      </c>
      <c r="S88" s="137">
        <v>10</v>
      </c>
      <c r="T88" s="137">
        <v>10</v>
      </c>
      <c r="V88" s="137">
        <v>10</v>
      </c>
      <c r="W88" s="137"/>
      <c r="X88" s="156">
        <f t="shared" si="13"/>
        <v>2</v>
      </c>
      <c r="Z88" s="139">
        <f t="shared" si="14"/>
        <v>1</v>
      </c>
      <c r="AA88" s="99">
        <v>0</v>
      </c>
      <c r="AB88" s="41">
        <f t="shared" si="11"/>
        <v>0</v>
      </c>
      <c r="AC88" s="41">
        <f t="shared" si="12"/>
        <v>100</v>
      </c>
    </row>
    <row r="89" spans="2:29" s="41" customFormat="1" ht="12.75">
      <c r="B89" s="51" t="s">
        <v>349</v>
      </c>
      <c r="C89" s="136"/>
      <c r="D89" s="136"/>
      <c r="E89" s="136"/>
      <c r="F89" s="136"/>
      <c r="G89" s="136"/>
      <c r="H89" s="136"/>
      <c r="I89" s="137">
        <v>6</v>
      </c>
      <c r="J89" s="41">
        <v>7</v>
      </c>
      <c r="R89" s="137">
        <v>10</v>
      </c>
      <c r="S89" s="137">
        <v>10</v>
      </c>
      <c r="T89" s="137">
        <v>7.5</v>
      </c>
      <c r="V89" s="137">
        <v>10</v>
      </c>
      <c r="W89" s="137"/>
      <c r="X89" s="156">
        <f t="shared" si="13"/>
        <v>1.6833333333333333</v>
      </c>
      <c r="Z89" s="139">
        <f t="shared" si="14"/>
        <v>0.8416666666666667</v>
      </c>
      <c r="AA89" s="99">
        <v>4</v>
      </c>
      <c r="AB89" s="41">
        <f t="shared" si="11"/>
        <v>13.333333333333334</v>
      </c>
      <c r="AC89" s="41">
        <f t="shared" si="12"/>
        <v>86.66666666666667</v>
      </c>
    </row>
    <row r="90" spans="2:29" s="41" customFormat="1" ht="12.75">
      <c r="B90" s="51"/>
      <c r="C90" s="136"/>
      <c r="D90" s="136"/>
      <c r="E90" s="136"/>
      <c r="F90" s="136"/>
      <c r="G90" s="136"/>
      <c r="H90" s="136"/>
      <c r="I90" s="137"/>
      <c r="R90" s="137"/>
      <c r="S90" s="137"/>
      <c r="T90" s="137"/>
      <c r="V90" s="137"/>
      <c r="W90" s="137"/>
      <c r="X90" s="156">
        <f t="shared" si="13"/>
        <v>0</v>
      </c>
      <c r="Z90" s="139">
        <f t="shared" si="14"/>
        <v>0</v>
      </c>
      <c r="AA90" s="99"/>
      <c r="AB90" s="41">
        <f t="shared" si="11"/>
        <v>0</v>
      </c>
      <c r="AC90" s="41">
        <f t="shared" si="12"/>
        <v>100</v>
      </c>
    </row>
    <row r="91" spans="2:29" s="41" customFormat="1" ht="12.75">
      <c r="B91" s="51"/>
      <c r="C91" s="136"/>
      <c r="D91" s="136"/>
      <c r="E91" s="136"/>
      <c r="F91" s="136"/>
      <c r="G91" s="136"/>
      <c r="H91" s="136"/>
      <c r="I91" s="137"/>
      <c r="R91" s="137"/>
      <c r="S91" s="137"/>
      <c r="T91" s="137"/>
      <c r="V91" s="137"/>
      <c r="W91" s="137"/>
      <c r="X91" s="156">
        <f t="shared" si="13"/>
        <v>0</v>
      </c>
      <c r="Z91" s="139">
        <f t="shared" si="14"/>
        <v>0</v>
      </c>
      <c r="AA91" s="99"/>
      <c r="AB91" s="41">
        <f t="shared" si="11"/>
        <v>0</v>
      </c>
      <c r="AC91" s="41">
        <f t="shared" si="12"/>
        <v>100</v>
      </c>
    </row>
    <row r="92" spans="2:29" s="41" customFormat="1" ht="12.75">
      <c r="B92" s="51" t="s">
        <v>350</v>
      </c>
      <c r="C92" s="136"/>
      <c r="D92" s="136"/>
      <c r="E92" s="136"/>
      <c r="F92" s="136"/>
      <c r="G92" s="136"/>
      <c r="H92" s="136"/>
      <c r="I92" s="137">
        <v>10</v>
      </c>
      <c r="J92" s="41">
        <v>10</v>
      </c>
      <c r="R92" s="137">
        <v>10</v>
      </c>
      <c r="S92" s="137">
        <v>10</v>
      </c>
      <c r="T92" s="137">
        <v>10</v>
      </c>
      <c r="V92" s="137">
        <v>10</v>
      </c>
      <c r="X92" s="156">
        <f t="shared" si="13"/>
        <v>2</v>
      </c>
      <c r="Z92" s="139">
        <f t="shared" si="14"/>
        <v>1</v>
      </c>
      <c r="AA92" s="99">
        <v>0</v>
      </c>
      <c r="AB92" s="41">
        <f>(AA92*100)/30</f>
        <v>0</v>
      </c>
      <c r="AC92" s="41">
        <f t="shared" si="12"/>
        <v>100</v>
      </c>
    </row>
    <row r="93" spans="2:29" s="41" customFormat="1" ht="12.75">
      <c r="B93" s="51" t="s">
        <v>351</v>
      </c>
      <c r="C93" s="136"/>
      <c r="D93" s="136"/>
      <c r="E93" s="136"/>
      <c r="F93" s="136"/>
      <c r="G93" s="136"/>
      <c r="H93" s="136"/>
      <c r="I93" s="41">
        <v>10</v>
      </c>
      <c r="J93" s="41">
        <v>10</v>
      </c>
      <c r="R93" s="137">
        <v>10</v>
      </c>
      <c r="S93" s="137">
        <v>10</v>
      </c>
      <c r="T93" s="137">
        <v>10</v>
      </c>
      <c r="V93" s="137">
        <v>10</v>
      </c>
      <c r="X93" s="156">
        <f t="shared" si="13"/>
        <v>2</v>
      </c>
      <c r="Z93" s="139">
        <f t="shared" si="14"/>
        <v>1</v>
      </c>
      <c r="AA93" s="99">
        <v>0</v>
      </c>
      <c r="AB93" s="41">
        <f aca="true" t="shared" si="15" ref="AB93:AB114">(AA93*100)/30</f>
        <v>0</v>
      </c>
      <c r="AC93" s="41">
        <f t="shared" si="12"/>
        <v>100</v>
      </c>
    </row>
    <row r="94" spans="2:29" s="41" customFormat="1" ht="12.75">
      <c r="B94" s="51" t="s">
        <v>352</v>
      </c>
      <c r="C94" s="136"/>
      <c r="D94" s="136"/>
      <c r="E94" s="136"/>
      <c r="F94" s="136"/>
      <c r="G94" s="136"/>
      <c r="H94" s="136"/>
      <c r="I94" s="41">
        <v>10</v>
      </c>
      <c r="J94" s="41">
        <v>10</v>
      </c>
      <c r="R94" s="137">
        <v>10</v>
      </c>
      <c r="S94" s="137">
        <v>10</v>
      </c>
      <c r="T94" s="137">
        <v>10</v>
      </c>
      <c r="V94" s="137">
        <v>10</v>
      </c>
      <c r="X94" s="139">
        <f t="shared" si="13"/>
        <v>2</v>
      </c>
      <c r="Z94" s="139">
        <f t="shared" si="14"/>
        <v>1</v>
      </c>
      <c r="AA94" s="99">
        <v>0</v>
      </c>
      <c r="AB94" s="41">
        <f t="shared" si="15"/>
        <v>0</v>
      </c>
      <c r="AC94" s="41">
        <f t="shared" si="12"/>
        <v>100</v>
      </c>
    </row>
    <row r="95" spans="2:29" s="41" customFormat="1" ht="12.75">
      <c r="B95" s="51" t="s">
        <v>353</v>
      </c>
      <c r="C95" s="136"/>
      <c r="D95" s="136"/>
      <c r="E95" s="136"/>
      <c r="F95" s="136"/>
      <c r="G95" s="136"/>
      <c r="H95" s="136"/>
      <c r="I95" s="41">
        <v>10</v>
      </c>
      <c r="J95" s="41">
        <v>10</v>
      </c>
      <c r="R95" s="137">
        <v>10</v>
      </c>
      <c r="S95" s="137">
        <v>10</v>
      </c>
      <c r="T95" s="137">
        <v>10</v>
      </c>
      <c r="V95" s="137">
        <v>10</v>
      </c>
      <c r="X95" s="139">
        <f t="shared" si="13"/>
        <v>2</v>
      </c>
      <c r="Z95" s="139">
        <f t="shared" si="14"/>
        <v>1</v>
      </c>
      <c r="AA95" s="99">
        <v>0</v>
      </c>
      <c r="AB95" s="41">
        <f t="shared" si="15"/>
        <v>0</v>
      </c>
      <c r="AC95" s="41">
        <f t="shared" si="12"/>
        <v>100</v>
      </c>
    </row>
    <row r="96" spans="2:29" s="41" customFormat="1" ht="12.75">
      <c r="B96" s="51" t="s">
        <v>354</v>
      </c>
      <c r="C96" s="136"/>
      <c r="D96" s="136"/>
      <c r="E96" s="136"/>
      <c r="F96" s="136"/>
      <c r="G96" s="136"/>
      <c r="H96" s="136"/>
      <c r="I96" s="41">
        <v>10</v>
      </c>
      <c r="J96" s="41">
        <v>9</v>
      </c>
      <c r="R96" s="41">
        <v>10</v>
      </c>
      <c r="S96" s="41">
        <v>10</v>
      </c>
      <c r="T96" s="41">
        <v>8</v>
      </c>
      <c r="V96" s="41">
        <v>10</v>
      </c>
      <c r="X96" s="139">
        <f t="shared" si="13"/>
        <v>1.9000000000000001</v>
      </c>
      <c r="Z96" s="139">
        <f t="shared" si="14"/>
        <v>0.9500000000000001</v>
      </c>
      <c r="AA96" s="99">
        <v>0</v>
      </c>
      <c r="AB96" s="41">
        <f t="shared" si="15"/>
        <v>0</v>
      </c>
      <c r="AC96" s="41">
        <f t="shared" si="12"/>
        <v>100</v>
      </c>
    </row>
    <row r="97" spans="2:29" s="41" customFormat="1" ht="12.75">
      <c r="B97" s="51" t="s">
        <v>355</v>
      </c>
      <c r="C97" s="136"/>
      <c r="D97" s="136"/>
      <c r="E97" s="136"/>
      <c r="F97" s="136"/>
      <c r="G97" s="136"/>
      <c r="H97" s="136"/>
      <c r="I97" s="41">
        <v>10</v>
      </c>
      <c r="J97" s="41">
        <v>10</v>
      </c>
      <c r="R97" s="137">
        <v>10</v>
      </c>
      <c r="S97" s="137">
        <v>10</v>
      </c>
      <c r="T97" s="137">
        <v>10</v>
      </c>
      <c r="V97" s="137">
        <v>10</v>
      </c>
      <c r="X97" s="156">
        <f t="shared" si="13"/>
        <v>2</v>
      </c>
      <c r="Z97" s="139">
        <f t="shared" si="14"/>
        <v>1</v>
      </c>
      <c r="AA97" s="99">
        <v>4</v>
      </c>
      <c r="AB97" s="41">
        <f t="shared" si="15"/>
        <v>13.333333333333334</v>
      </c>
      <c r="AC97" s="41">
        <f t="shared" si="12"/>
        <v>86.66666666666667</v>
      </c>
    </row>
    <row r="98" spans="2:29" s="41" customFormat="1" ht="12.75">
      <c r="B98" s="51" t="s">
        <v>356</v>
      </c>
      <c r="C98" s="136"/>
      <c r="D98" s="136"/>
      <c r="E98" s="136"/>
      <c r="F98" s="136"/>
      <c r="G98" s="136"/>
      <c r="H98" s="136"/>
      <c r="I98" s="41">
        <v>3</v>
      </c>
      <c r="J98" s="41">
        <v>10</v>
      </c>
      <c r="R98" s="41">
        <v>10</v>
      </c>
      <c r="S98" s="41">
        <v>10</v>
      </c>
      <c r="T98" s="41">
        <v>10</v>
      </c>
      <c r="V98" s="41">
        <v>10</v>
      </c>
      <c r="X98" s="139">
        <f t="shared" si="13"/>
        <v>1.7666666666666668</v>
      </c>
      <c r="Z98" s="139">
        <f t="shared" si="14"/>
        <v>0.8833333333333334</v>
      </c>
      <c r="AA98" s="41">
        <v>2</v>
      </c>
      <c r="AB98" s="41">
        <f t="shared" si="15"/>
        <v>6.666666666666667</v>
      </c>
      <c r="AC98" s="41">
        <f t="shared" si="12"/>
        <v>93.33333333333333</v>
      </c>
    </row>
    <row r="99" spans="2:29" s="41" customFormat="1" ht="12.75">
      <c r="B99" s="51" t="s">
        <v>357</v>
      </c>
      <c r="C99" s="136"/>
      <c r="D99" s="136"/>
      <c r="E99" s="136"/>
      <c r="F99" s="136"/>
      <c r="G99" s="136"/>
      <c r="H99" s="136"/>
      <c r="I99" s="41">
        <v>10</v>
      </c>
      <c r="J99" s="41">
        <v>9</v>
      </c>
      <c r="R99" s="41">
        <v>10</v>
      </c>
      <c r="S99" s="41">
        <v>10</v>
      </c>
      <c r="T99" s="41">
        <v>8</v>
      </c>
      <c r="V99" s="41">
        <v>10</v>
      </c>
      <c r="X99" s="156">
        <f t="shared" si="13"/>
        <v>1.9000000000000001</v>
      </c>
      <c r="Z99" s="139">
        <f t="shared" si="14"/>
        <v>0.9500000000000001</v>
      </c>
      <c r="AA99" s="41">
        <v>0</v>
      </c>
      <c r="AB99" s="41">
        <f t="shared" si="15"/>
        <v>0</v>
      </c>
      <c r="AC99" s="41">
        <f t="shared" si="12"/>
        <v>100</v>
      </c>
    </row>
    <row r="100" spans="2:29" s="41" customFormat="1" ht="12.75">
      <c r="B100" s="51" t="s">
        <v>358</v>
      </c>
      <c r="C100" s="136"/>
      <c r="D100" s="136"/>
      <c r="E100" s="136"/>
      <c r="F100" s="136"/>
      <c r="G100" s="136"/>
      <c r="H100" s="136"/>
      <c r="I100" s="41">
        <v>7</v>
      </c>
      <c r="J100" s="41">
        <v>9</v>
      </c>
      <c r="R100" s="41">
        <v>8.5</v>
      </c>
      <c r="S100" s="41">
        <v>10</v>
      </c>
      <c r="T100" s="41">
        <v>9</v>
      </c>
      <c r="V100" s="41">
        <v>9</v>
      </c>
      <c r="X100" s="139">
        <f t="shared" si="13"/>
        <v>1.75</v>
      </c>
      <c r="Z100" s="139">
        <f t="shared" si="14"/>
        <v>0.875</v>
      </c>
      <c r="AA100" s="41">
        <v>0</v>
      </c>
      <c r="AB100" s="41">
        <f t="shared" si="15"/>
        <v>0</v>
      </c>
      <c r="AC100" s="41">
        <f>100-AB100</f>
        <v>100</v>
      </c>
    </row>
    <row r="101" spans="2:29" s="41" customFormat="1" ht="12.75">
      <c r="B101" s="51" t="s">
        <v>359</v>
      </c>
      <c r="C101" s="136"/>
      <c r="D101" s="136"/>
      <c r="E101" s="136"/>
      <c r="F101" s="136"/>
      <c r="G101" s="136"/>
      <c r="H101" s="136"/>
      <c r="I101" s="41">
        <v>3</v>
      </c>
      <c r="J101" s="41">
        <v>10</v>
      </c>
      <c r="R101" s="41">
        <v>10</v>
      </c>
      <c r="S101" s="41">
        <v>10</v>
      </c>
      <c r="T101" s="41">
        <v>10</v>
      </c>
      <c r="V101" s="41">
        <v>10</v>
      </c>
      <c r="X101" s="156">
        <f t="shared" si="13"/>
        <v>1.7666666666666668</v>
      </c>
      <c r="Z101" s="139">
        <f t="shared" si="14"/>
        <v>0.8833333333333334</v>
      </c>
      <c r="AA101" s="41">
        <v>2</v>
      </c>
      <c r="AB101" s="41">
        <f t="shared" si="15"/>
        <v>6.666666666666667</v>
      </c>
      <c r="AC101" s="41">
        <f aca="true" t="shared" si="16" ref="AC101:AC119">100-AB101</f>
        <v>93.33333333333333</v>
      </c>
    </row>
    <row r="102" spans="2:29" s="99" customFormat="1" ht="12.75">
      <c r="B102" s="51" t="s">
        <v>360</v>
      </c>
      <c r="C102" s="100"/>
      <c r="D102" s="100"/>
      <c r="E102" s="100"/>
      <c r="F102" s="100"/>
      <c r="G102" s="100"/>
      <c r="H102" s="100"/>
      <c r="I102" s="99">
        <v>3</v>
      </c>
      <c r="J102" s="99">
        <v>10</v>
      </c>
      <c r="R102" s="99">
        <v>10</v>
      </c>
      <c r="S102" s="99">
        <v>10</v>
      </c>
      <c r="T102" s="146">
        <v>10</v>
      </c>
      <c r="V102" s="99">
        <v>10</v>
      </c>
      <c r="X102" s="137">
        <f t="shared" si="13"/>
        <v>1.7666666666666668</v>
      </c>
      <c r="Z102" s="137">
        <f t="shared" si="14"/>
        <v>0.8833333333333334</v>
      </c>
      <c r="AA102" s="146">
        <v>4</v>
      </c>
      <c r="AB102" s="99">
        <f t="shared" si="15"/>
        <v>13.333333333333334</v>
      </c>
      <c r="AC102" s="99">
        <f t="shared" si="16"/>
        <v>86.66666666666667</v>
      </c>
    </row>
    <row r="103" spans="2:29" s="41" customFormat="1" ht="12.75">
      <c r="B103" s="51" t="s">
        <v>361</v>
      </c>
      <c r="C103" s="136"/>
      <c r="D103" s="136"/>
      <c r="E103" s="136"/>
      <c r="F103" s="136"/>
      <c r="G103" s="136"/>
      <c r="H103" s="136"/>
      <c r="I103" s="99">
        <v>7</v>
      </c>
      <c r="J103" s="99">
        <v>9</v>
      </c>
      <c r="R103" s="99">
        <v>8.5</v>
      </c>
      <c r="S103" s="99">
        <v>10</v>
      </c>
      <c r="T103" s="41">
        <v>9</v>
      </c>
      <c r="V103" s="41">
        <v>9</v>
      </c>
      <c r="X103" s="139">
        <f t="shared" si="13"/>
        <v>1.75</v>
      </c>
      <c r="Z103" s="139">
        <f t="shared" si="14"/>
        <v>0.875</v>
      </c>
      <c r="AA103" s="146">
        <v>0</v>
      </c>
      <c r="AB103" s="41">
        <f t="shared" si="15"/>
        <v>0</v>
      </c>
      <c r="AC103" s="41">
        <f t="shared" si="16"/>
        <v>100</v>
      </c>
    </row>
    <row r="104" spans="2:29" s="172" customFormat="1" ht="12.75">
      <c r="B104" s="188" t="s">
        <v>362</v>
      </c>
      <c r="C104" s="173"/>
      <c r="D104" s="173"/>
      <c r="E104" s="173"/>
      <c r="F104" s="173"/>
      <c r="G104" s="173"/>
      <c r="H104" s="173"/>
      <c r="X104" s="189">
        <f t="shared" si="13"/>
        <v>0</v>
      </c>
      <c r="Z104" s="189">
        <f t="shared" si="14"/>
        <v>0</v>
      </c>
      <c r="AA104" s="172">
        <v>16</v>
      </c>
      <c r="AB104" s="172">
        <f t="shared" si="15"/>
        <v>53.333333333333336</v>
      </c>
      <c r="AC104" s="172">
        <f t="shared" si="16"/>
        <v>46.666666666666664</v>
      </c>
    </row>
    <row r="105" spans="2:29" s="41" customFormat="1" ht="12.75">
      <c r="B105" s="51" t="s">
        <v>363</v>
      </c>
      <c r="C105" s="136"/>
      <c r="D105" s="136"/>
      <c r="E105" s="136"/>
      <c r="F105" s="136"/>
      <c r="G105" s="136"/>
      <c r="H105" s="136"/>
      <c r="I105" s="99">
        <v>3</v>
      </c>
      <c r="J105" s="99">
        <v>9</v>
      </c>
      <c r="R105" s="99">
        <v>6.5</v>
      </c>
      <c r="S105" s="41">
        <v>10</v>
      </c>
      <c r="T105" s="41">
        <v>9</v>
      </c>
      <c r="V105" s="41">
        <v>9</v>
      </c>
      <c r="X105" s="156">
        <f t="shared" si="13"/>
        <v>1.55</v>
      </c>
      <c r="Z105" s="139">
        <f t="shared" si="14"/>
        <v>0.775</v>
      </c>
      <c r="AA105" s="146">
        <v>4</v>
      </c>
      <c r="AB105" s="41">
        <f t="shared" si="15"/>
        <v>13.333333333333334</v>
      </c>
      <c r="AC105" s="41">
        <f t="shared" si="16"/>
        <v>86.66666666666667</v>
      </c>
    </row>
    <row r="106" spans="2:29" s="172" customFormat="1" ht="12.75">
      <c r="B106" s="188" t="s">
        <v>364</v>
      </c>
      <c r="C106" s="173"/>
      <c r="D106" s="173"/>
      <c r="E106" s="173"/>
      <c r="F106" s="173"/>
      <c r="G106" s="173"/>
      <c r="H106" s="173"/>
      <c r="I106" s="172">
        <v>3</v>
      </c>
      <c r="J106" s="172">
        <v>2</v>
      </c>
      <c r="X106" s="189">
        <f t="shared" si="13"/>
        <v>0.16666666666666669</v>
      </c>
      <c r="Z106" s="189">
        <f t="shared" si="14"/>
        <v>0.08333333333333334</v>
      </c>
      <c r="AA106" s="172">
        <v>16</v>
      </c>
      <c r="AB106" s="172">
        <f t="shared" si="15"/>
        <v>53.333333333333336</v>
      </c>
      <c r="AC106" s="172">
        <f t="shared" si="16"/>
        <v>46.666666666666664</v>
      </c>
    </row>
    <row r="107" spans="2:29" s="41" customFormat="1" ht="12.75">
      <c r="B107" s="51" t="s">
        <v>365</v>
      </c>
      <c r="C107" s="136"/>
      <c r="D107" s="136"/>
      <c r="E107" s="136"/>
      <c r="F107" s="136"/>
      <c r="G107" s="136"/>
      <c r="H107" s="136"/>
      <c r="I107" s="41">
        <v>3</v>
      </c>
      <c r="J107" s="41">
        <v>10</v>
      </c>
      <c r="R107" s="41">
        <v>10</v>
      </c>
      <c r="S107" s="41">
        <v>10</v>
      </c>
      <c r="T107" s="41">
        <v>10</v>
      </c>
      <c r="V107" s="41">
        <v>10</v>
      </c>
      <c r="X107" s="156">
        <f t="shared" si="13"/>
        <v>1.7666666666666668</v>
      </c>
      <c r="Z107" s="139">
        <f t="shared" si="14"/>
        <v>0.8833333333333334</v>
      </c>
      <c r="AA107" s="146">
        <v>0</v>
      </c>
      <c r="AB107" s="41">
        <f t="shared" si="15"/>
        <v>0</v>
      </c>
      <c r="AC107" s="41">
        <f t="shared" si="16"/>
        <v>100</v>
      </c>
    </row>
    <row r="108" spans="2:29" s="99" customFormat="1" ht="12.75">
      <c r="B108" s="51" t="s">
        <v>366</v>
      </c>
      <c r="C108" s="100"/>
      <c r="D108" s="100"/>
      <c r="E108" s="100"/>
      <c r="F108" s="100"/>
      <c r="G108" s="100"/>
      <c r="H108" s="100"/>
      <c r="I108" s="99">
        <v>3</v>
      </c>
      <c r="J108" s="99">
        <v>9</v>
      </c>
      <c r="R108" s="99">
        <v>6.5</v>
      </c>
      <c r="S108" s="99">
        <v>10</v>
      </c>
      <c r="T108" s="99">
        <v>9</v>
      </c>
      <c r="V108" s="99">
        <v>9</v>
      </c>
      <c r="X108" s="137">
        <f t="shared" si="13"/>
        <v>1.55</v>
      </c>
      <c r="Z108" s="137">
        <f t="shared" si="14"/>
        <v>0.775</v>
      </c>
      <c r="AA108" s="99">
        <v>2</v>
      </c>
      <c r="AB108" s="99">
        <f t="shared" si="15"/>
        <v>6.666666666666667</v>
      </c>
      <c r="AC108" s="99">
        <f t="shared" si="16"/>
        <v>93.33333333333333</v>
      </c>
    </row>
    <row r="109" spans="2:29" s="41" customFormat="1" ht="12.75">
      <c r="B109" s="51" t="s">
        <v>367</v>
      </c>
      <c r="C109" s="136"/>
      <c r="D109" s="136"/>
      <c r="E109" s="136"/>
      <c r="F109" s="136"/>
      <c r="G109" s="136"/>
      <c r="H109" s="136"/>
      <c r="I109" s="99">
        <v>10</v>
      </c>
      <c r="J109" s="99">
        <v>10</v>
      </c>
      <c r="R109" s="99">
        <v>10</v>
      </c>
      <c r="S109" s="99">
        <v>10</v>
      </c>
      <c r="T109" s="99">
        <v>10</v>
      </c>
      <c r="V109" s="146">
        <v>10</v>
      </c>
      <c r="X109" s="139">
        <f t="shared" si="13"/>
        <v>2</v>
      </c>
      <c r="Z109" s="139">
        <f t="shared" si="14"/>
        <v>1</v>
      </c>
      <c r="AA109" s="41">
        <v>0</v>
      </c>
      <c r="AB109" s="41">
        <f t="shared" si="15"/>
        <v>0</v>
      </c>
      <c r="AC109" s="41">
        <f t="shared" si="16"/>
        <v>100</v>
      </c>
    </row>
    <row r="110" spans="2:29" s="99" customFormat="1" ht="12.75">
      <c r="B110" s="51" t="s">
        <v>368</v>
      </c>
      <c r="C110" s="100"/>
      <c r="D110" s="100"/>
      <c r="E110" s="100"/>
      <c r="F110" s="100"/>
      <c r="G110" s="100"/>
      <c r="H110" s="100"/>
      <c r="I110" s="99">
        <v>10</v>
      </c>
      <c r="J110" s="99">
        <v>9</v>
      </c>
      <c r="R110" s="99">
        <v>10</v>
      </c>
      <c r="S110" s="99">
        <v>10</v>
      </c>
      <c r="T110" s="99">
        <v>8</v>
      </c>
      <c r="V110" s="99">
        <v>10</v>
      </c>
      <c r="X110" s="137">
        <f t="shared" si="13"/>
        <v>1.9000000000000001</v>
      </c>
      <c r="Z110" s="137">
        <f t="shared" si="14"/>
        <v>0.9500000000000001</v>
      </c>
      <c r="AA110" s="146">
        <v>0</v>
      </c>
      <c r="AB110" s="99">
        <f t="shared" si="15"/>
        <v>0</v>
      </c>
      <c r="AC110" s="99">
        <f t="shared" si="16"/>
        <v>100</v>
      </c>
    </row>
    <row r="111" spans="2:29" s="99" customFormat="1" ht="12.75">
      <c r="B111" s="51" t="s">
        <v>369</v>
      </c>
      <c r="C111" s="100"/>
      <c r="D111" s="100"/>
      <c r="E111" s="100"/>
      <c r="F111" s="100"/>
      <c r="G111" s="100"/>
      <c r="H111" s="100"/>
      <c r="I111" s="99">
        <v>10</v>
      </c>
      <c r="J111" s="99">
        <v>9</v>
      </c>
      <c r="R111" s="99">
        <v>10</v>
      </c>
      <c r="S111" s="99">
        <v>10</v>
      </c>
      <c r="T111" s="99">
        <v>8</v>
      </c>
      <c r="V111" s="99">
        <v>10</v>
      </c>
      <c r="X111" s="137">
        <f t="shared" si="13"/>
        <v>1.9000000000000001</v>
      </c>
      <c r="Z111" s="137">
        <f t="shared" si="14"/>
        <v>0.9500000000000001</v>
      </c>
      <c r="AA111" s="146">
        <v>2</v>
      </c>
      <c r="AB111" s="99">
        <f t="shared" si="15"/>
        <v>6.666666666666667</v>
      </c>
      <c r="AC111" s="99">
        <f t="shared" si="16"/>
        <v>93.33333333333333</v>
      </c>
    </row>
    <row r="112" spans="2:29" s="41" customFormat="1" ht="12.75">
      <c r="B112" s="51" t="s">
        <v>370</v>
      </c>
      <c r="C112" s="136"/>
      <c r="D112" s="136"/>
      <c r="E112" s="136"/>
      <c r="F112" s="136"/>
      <c r="G112" s="136"/>
      <c r="H112" s="136"/>
      <c r="I112" s="41">
        <v>10</v>
      </c>
      <c r="J112" s="41">
        <v>9</v>
      </c>
      <c r="R112" s="41">
        <v>10</v>
      </c>
      <c r="S112" s="41">
        <v>10</v>
      </c>
      <c r="T112" s="41">
        <v>8</v>
      </c>
      <c r="V112" s="41">
        <v>10</v>
      </c>
      <c r="X112" s="139">
        <f t="shared" si="13"/>
        <v>1.9000000000000001</v>
      </c>
      <c r="Z112" s="139">
        <f t="shared" si="14"/>
        <v>0.9500000000000001</v>
      </c>
      <c r="AA112" s="146">
        <v>4</v>
      </c>
      <c r="AB112" s="41">
        <f t="shared" si="15"/>
        <v>13.333333333333334</v>
      </c>
      <c r="AC112" s="41">
        <f t="shared" si="16"/>
        <v>86.66666666666667</v>
      </c>
    </row>
    <row r="113" spans="2:29" s="41" customFormat="1" ht="12.75">
      <c r="B113" s="51" t="s">
        <v>371</v>
      </c>
      <c r="C113" s="136"/>
      <c r="D113" s="136"/>
      <c r="E113" s="136"/>
      <c r="F113" s="136"/>
      <c r="G113" s="136"/>
      <c r="H113" s="136"/>
      <c r="I113" s="41">
        <v>7</v>
      </c>
      <c r="J113" s="41">
        <v>9</v>
      </c>
      <c r="R113" s="41">
        <v>8.5</v>
      </c>
      <c r="S113" s="41">
        <v>10</v>
      </c>
      <c r="T113" s="41">
        <v>9</v>
      </c>
      <c r="V113" s="41">
        <v>9</v>
      </c>
      <c r="X113" s="139">
        <f t="shared" si="13"/>
        <v>1.75</v>
      </c>
      <c r="Z113" s="139">
        <f t="shared" si="14"/>
        <v>0.875</v>
      </c>
      <c r="AA113" s="146">
        <v>4</v>
      </c>
      <c r="AB113" s="41">
        <f t="shared" si="15"/>
        <v>13.333333333333334</v>
      </c>
      <c r="AC113" s="41">
        <f t="shared" si="16"/>
        <v>86.66666666666667</v>
      </c>
    </row>
    <row r="114" spans="2:29" s="41" customFormat="1" ht="12.75">
      <c r="B114" s="51" t="s">
        <v>372</v>
      </c>
      <c r="C114" s="136"/>
      <c r="D114" s="136"/>
      <c r="E114" s="136"/>
      <c r="F114" s="136"/>
      <c r="G114" s="136"/>
      <c r="H114" s="136"/>
      <c r="I114" s="41">
        <v>10</v>
      </c>
      <c r="J114" s="41">
        <v>9</v>
      </c>
      <c r="R114" s="41">
        <v>10</v>
      </c>
      <c r="S114" s="41">
        <v>10</v>
      </c>
      <c r="T114" s="41">
        <v>8</v>
      </c>
      <c r="V114" s="41">
        <v>10</v>
      </c>
      <c r="X114" s="156">
        <f t="shared" si="13"/>
        <v>1.9000000000000001</v>
      </c>
      <c r="Z114" s="139">
        <f t="shared" si="14"/>
        <v>0.9500000000000001</v>
      </c>
      <c r="AA114" s="146">
        <v>0</v>
      </c>
      <c r="AB114" s="41">
        <f t="shared" si="15"/>
        <v>0</v>
      </c>
      <c r="AC114" s="41">
        <f t="shared" si="16"/>
        <v>100</v>
      </c>
    </row>
    <row r="115" spans="2:29" s="41" customFormat="1" ht="12.75">
      <c r="B115" s="51" t="s">
        <v>373</v>
      </c>
      <c r="C115" s="136"/>
      <c r="D115" s="136"/>
      <c r="E115" s="136"/>
      <c r="F115" s="136"/>
      <c r="G115" s="136"/>
      <c r="H115" s="136"/>
      <c r="I115" s="41">
        <v>10</v>
      </c>
      <c r="J115" s="41">
        <v>9</v>
      </c>
      <c r="R115" s="41">
        <v>10</v>
      </c>
      <c r="S115" s="41">
        <v>10</v>
      </c>
      <c r="T115" s="41">
        <v>8</v>
      </c>
      <c r="V115" s="41">
        <v>10</v>
      </c>
      <c r="X115" s="139">
        <f t="shared" si="13"/>
        <v>1.9000000000000001</v>
      </c>
      <c r="Z115" s="139">
        <f t="shared" si="14"/>
        <v>0.9500000000000001</v>
      </c>
      <c r="AA115" s="146">
        <v>0</v>
      </c>
      <c r="AB115" s="41">
        <f>(AA115*100)/30</f>
        <v>0</v>
      </c>
      <c r="AC115" s="41">
        <f t="shared" si="16"/>
        <v>100</v>
      </c>
    </row>
    <row r="116" spans="2:29" s="41" customFormat="1" ht="12.75">
      <c r="B116" s="51" t="s">
        <v>374</v>
      </c>
      <c r="C116" s="136"/>
      <c r="D116" s="136"/>
      <c r="E116" s="136"/>
      <c r="F116" s="136"/>
      <c r="G116" s="136"/>
      <c r="H116" s="136"/>
      <c r="I116" s="41">
        <v>3</v>
      </c>
      <c r="J116" s="41">
        <v>10</v>
      </c>
      <c r="R116" s="41">
        <v>10</v>
      </c>
      <c r="S116" s="41">
        <v>10</v>
      </c>
      <c r="T116" s="41">
        <v>10</v>
      </c>
      <c r="V116" s="41">
        <v>10</v>
      </c>
      <c r="X116" s="156">
        <f t="shared" si="13"/>
        <v>1.7666666666666668</v>
      </c>
      <c r="Z116" s="139">
        <f t="shared" si="14"/>
        <v>0.8833333333333334</v>
      </c>
      <c r="AA116" s="41">
        <v>0</v>
      </c>
      <c r="AB116" s="41">
        <f aca="true" t="shared" si="17" ref="AB116:AB126">(AA116*100)/30</f>
        <v>0</v>
      </c>
      <c r="AC116" s="41">
        <f t="shared" si="16"/>
        <v>100</v>
      </c>
    </row>
    <row r="117" spans="2:29" s="41" customFormat="1" ht="12.75">
      <c r="B117" s="51" t="s">
        <v>375</v>
      </c>
      <c r="C117" s="136"/>
      <c r="D117" s="136"/>
      <c r="E117" s="136"/>
      <c r="F117" s="136"/>
      <c r="G117" s="136"/>
      <c r="H117" s="136"/>
      <c r="I117" s="41">
        <v>10</v>
      </c>
      <c r="J117" s="41">
        <v>10</v>
      </c>
      <c r="R117" s="41">
        <v>10</v>
      </c>
      <c r="S117" s="41">
        <v>10</v>
      </c>
      <c r="T117" s="41">
        <v>10</v>
      </c>
      <c r="V117" s="41">
        <v>10</v>
      </c>
      <c r="X117" s="139">
        <f t="shared" si="13"/>
        <v>2</v>
      </c>
      <c r="Z117" s="139">
        <f t="shared" si="14"/>
        <v>1</v>
      </c>
      <c r="AA117" s="41">
        <v>2</v>
      </c>
      <c r="AB117" s="41">
        <f t="shared" si="17"/>
        <v>6.666666666666667</v>
      </c>
      <c r="AC117" s="41">
        <f t="shared" si="16"/>
        <v>93.33333333333333</v>
      </c>
    </row>
    <row r="118" spans="2:29" s="41" customFormat="1" ht="12.75">
      <c r="B118" s="51" t="s">
        <v>376</v>
      </c>
      <c r="C118" s="136"/>
      <c r="D118" s="136"/>
      <c r="E118" s="136"/>
      <c r="F118" s="136"/>
      <c r="G118" s="136"/>
      <c r="H118" s="136"/>
      <c r="I118" s="41">
        <v>10</v>
      </c>
      <c r="J118" s="41">
        <v>10</v>
      </c>
      <c r="R118" s="41">
        <v>10</v>
      </c>
      <c r="S118" s="41">
        <v>10</v>
      </c>
      <c r="T118" s="41">
        <v>10</v>
      </c>
      <c r="V118" s="41">
        <v>10</v>
      </c>
      <c r="X118" s="156">
        <f t="shared" si="13"/>
        <v>2</v>
      </c>
      <c r="Z118" s="139">
        <f t="shared" si="14"/>
        <v>1</v>
      </c>
      <c r="AA118" s="41">
        <v>2</v>
      </c>
      <c r="AB118" s="41">
        <f t="shared" si="17"/>
        <v>6.666666666666667</v>
      </c>
      <c r="AC118" s="41">
        <f t="shared" si="16"/>
        <v>93.33333333333333</v>
      </c>
    </row>
    <row r="119" spans="2:29" s="99" customFormat="1" ht="12.75">
      <c r="B119" s="51" t="s">
        <v>377</v>
      </c>
      <c r="C119" s="100"/>
      <c r="D119" s="100"/>
      <c r="E119" s="100"/>
      <c r="F119" s="100"/>
      <c r="G119" s="100"/>
      <c r="H119" s="100"/>
      <c r="I119" s="146">
        <v>3</v>
      </c>
      <c r="J119" s="146">
        <v>10</v>
      </c>
      <c r="R119" s="146">
        <v>10</v>
      </c>
      <c r="S119" s="99">
        <v>10</v>
      </c>
      <c r="T119" s="146">
        <v>10</v>
      </c>
      <c r="V119" s="99">
        <v>10</v>
      </c>
      <c r="X119" s="137">
        <f t="shared" si="13"/>
        <v>1.7666666666666668</v>
      </c>
      <c r="Z119" s="137">
        <f t="shared" si="14"/>
        <v>0.8833333333333334</v>
      </c>
      <c r="AA119" s="146">
        <v>6</v>
      </c>
      <c r="AB119" s="99">
        <f t="shared" si="17"/>
        <v>20</v>
      </c>
      <c r="AC119" s="99">
        <f t="shared" si="16"/>
        <v>80</v>
      </c>
    </row>
    <row r="120" spans="2:29" s="41" customFormat="1" ht="12.75">
      <c r="B120" s="51" t="s">
        <v>378</v>
      </c>
      <c r="C120" s="136"/>
      <c r="D120" s="136"/>
      <c r="E120" s="136"/>
      <c r="F120" s="136"/>
      <c r="G120" s="136"/>
      <c r="H120" s="136"/>
      <c r="I120" s="146">
        <v>7</v>
      </c>
      <c r="J120" s="146">
        <v>9</v>
      </c>
      <c r="R120" s="146">
        <v>8.5</v>
      </c>
      <c r="S120" s="99">
        <v>10</v>
      </c>
      <c r="T120" s="41">
        <v>9</v>
      </c>
      <c r="V120" s="41">
        <v>9</v>
      </c>
      <c r="X120" s="156">
        <f t="shared" si="13"/>
        <v>1.75</v>
      </c>
      <c r="Z120" s="139">
        <f t="shared" si="14"/>
        <v>0.875</v>
      </c>
      <c r="AA120" s="146">
        <v>0</v>
      </c>
      <c r="AB120" s="41">
        <f t="shared" si="17"/>
        <v>0</v>
      </c>
      <c r="AC120" s="41">
        <f aca="true" t="shared" si="18" ref="AC120:AC126">100-AB120</f>
        <v>100</v>
      </c>
    </row>
    <row r="121" spans="2:29" s="172" customFormat="1" ht="12.75">
      <c r="B121" s="188" t="s">
        <v>379</v>
      </c>
      <c r="C121" s="173"/>
      <c r="D121" s="173"/>
      <c r="E121" s="173"/>
      <c r="F121" s="173"/>
      <c r="G121" s="173"/>
      <c r="H121" s="173"/>
      <c r="I121" s="172">
        <v>7</v>
      </c>
      <c r="J121" s="172">
        <v>9</v>
      </c>
      <c r="X121" s="189">
        <f t="shared" si="13"/>
        <v>0.5333333333333333</v>
      </c>
      <c r="Z121" s="189">
        <f t="shared" si="14"/>
        <v>0.26666666666666666</v>
      </c>
      <c r="AA121" s="172">
        <v>18</v>
      </c>
      <c r="AB121" s="172">
        <f t="shared" si="17"/>
        <v>60</v>
      </c>
      <c r="AC121" s="172">
        <f t="shared" si="18"/>
        <v>40</v>
      </c>
    </row>
    <row r="122" spans="2:29" s="41" customFormat="1" ht="12.75">
      <c r="B122" s="51" t="s">
        <v>380</v>
      </c>
      <c r="C122" s="136"/>
      <c r="D122" s="136"/>
      <c r="E122" s="136"/>
      <c r="F122" s="136"/>
      <c r="G122" s="136"/>
      <c r="H122" s="136"/>
      <c r="I122" s="41">
        <v>10</v>
      </c>
      <c r="J122" s="41">
        <v>9</v>
      </c>
      <c r="R122" s="41">
        <v>10</v>
      </c>
      <c r="S122" s="41">
        <v>10</v>
      </c>
      <c r="T122" s="41">
        <v>8</v>
      </c>
      <c r="V122" s="41">
        <v>10</v>
      </c>
      <c r="X122" s="156">
        <f t="shared" si="13"/>
        <v>1.9000000000000001</v>
      </c>
      <c r="Z122" s="139">
        <f t="shared" si="14"/>
        <v>0.9500000000000001</v>
      </c>
      <c r="AA122" s="146">
        <v>4</v>
      </c>
      <c r="AB122" s="41">
        <f t="shared" si="17"/>
        <v>13.333333333333334</v>
      </c>
      <c r="AC122" s="41">
        <f t="shared" si="18"/>
        <v>86.66666666666667</v>
      </c>
    </row>
    <row r="123" spans="2:29" s="41" customFormat="1" ht="12.75">
      <c r="B123" s="51" t="s">
        <v>381</v>
      </c>
      <c r="C123" s="136"/>
      <c r="D123" s="136"/>
      <c r="E123" s="136"/>
      <c r="F123" s="136"/>
      <c r="G123" s="136"/>
      <c r="H123" s="136"/>
      <c r="I123" s="41">
        <v>7</v>
      </c>
      <c r="J123" s="41">
        <v>9</v>
      </c>
      <c r="R123" s="41">
        <v>8.5</v>
      </c>
      <c r="S123" s="41">
        <v>10</v>
      </c>
      <c r="T123" s="41">
        <v>9</v>
      </c>
      <c r="V123" s="41">
        <v>9</v>
      </c>
      <c r="X123" s="139">
        <f t="shared" si="13"/>
        <v>1.75</v>
      </c>
      <c r="Z123" s="139">
        <f t="shared" si="14"/>
        <v>0.875</v>
      </c>
      <c r="AA123" s="41">
        <v>0</v>
      </c>
      <c r="AB123" s="41">
        <f t="shared" si="17"/>
        <v>0</v>
      </c>
      <c r="AC123" s="41">
        <f t="shared" si="18"/>
        <v>100</v>
      </c>
    </row>
    <row r="124" spans="2:29" s="99" customFormat="1" ht="12.75">
      <c r="B124" s="51" t="s">
        <v>83</v>
      </c>
      <c r="C124" s="100"/>
      <c r="D124" s="100"/>
      <c r="E124" s="100"/>
      <c r="F124" s="100"/>
      <c r="G124" s="100"/>
      <c r="H124" s="100"/>
      <c r="I124" s="146">
        <v>3</v>
      </c>
      <c r="J124" s="99">
        <v>9</v>
      </c>
      <c r="R124" s="146">
        <v>6.5</v>
      </c>
      <c r="S124" s="146">
        <v>10</v>
      </c>
      <c r="T124" s="146">
        <v>9</v>
      </c>
      <c r="V124" s="99">
        <v>9</v>
      </c>
      <c r="X124" s="137">
        <f t="shared" si="13"/>
        <v>1.55</v>
      </c>
      <c r="Z124" s="137">
        <f t="shared" si="14"/>
        <v>0.775</v>
      </c>
      <c r="AA124" s="99">
        <v>8</v>
      </c>
      <c r="AB124" s="99">
        <f t="shared" si="17"/>
        <v>26.666666666666668</v>
      </c>
      <c r="AC124" s="99">
        <f t="shared" si="18"/>
        <v>73.33333333333333</v>
      </c>
    </row>
    <row r="125" spans="2:29" s="172" customFormat="1" ht="12.75">
      <c r="B125" s="188" t="s">
        <v>382</v>
      </c>
      <c r="C125" s="173"/>
      <c r="D125" s="173"/>
      <c r="E125" s="173"/>
      <c r="F125" s="173"/>
      <c r="G125" s="173"/>
      <c r="H125" s="173"/>
      <c r="X125" s="189">
        <f t="shared" si="13"/>
        <v>0</v>
      </c>
      <c r="Z125" s="189">
        <f t="shared" si="14"/>
        <v>0</v>
      </c>
      <c r="AA125" s="172">
        <v>22</v>
      </c>
      <c r="AB125" s="172">
        <f t="shared" si="17"/>
        <v>73.33333333333333</v>
      </c>
      <c r="AC125" s="172">
        <f t="shared" si="18"/>
        <v>26.66666666666667</v>
      </c>
    </row>
    <row r="126" spans="2:29" s="99" customFormat="1" ht="12.75">
      <c r="B126" s="51" t="s">
        <v>383</v>
      </c>
      <c r="C126" s="100"/>
      <c r="D126" s="100"/>
      <c r="E126" s="100"/>
      <c r="F126" s="100"/>
      <c r="G126" s="100"/>
      <c r="H126" s="100"/>
      <c r="I126" s="99">
        <v>3</v>
      </c>
      <c r="J126" s="99">
        <v>10</v>
      </c>
      <c r="R126" s="99">
        <v>10</v>
      </c>
      <c r="S126" s="99">
        <v>10</v>
      </c>
      <c r="T126" s="146">
        <v>10</v>
      </c>
      <c r="V126" s="99">
        <v>10</v>
      </c>
      <c r="X126" s="137">
        <f t="shared" si="13"/>
        <v>1.7666666666666668</v>
      </c>
      <c r="Z126" s="137">
        <f t="shared" si="14"/>
        <v>0.8833333333333334</v>
      </c>
      <c r="AA126" s="146">
        <v>0</v>
      </c>
      <c r="AB126" s="99">
        <f t="shared" si="17"/>
        <v>0</v>
      </c>
      <c r="AC126" s="99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4"/>
      <c r="B1" s="20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6"/>
      <c r="B2" s="206"/>
      <c r="C2" s="207"/>
      <c r="D2" s="208"/>
      <c r="E2" s="208"/>
      <c r="F2" s="208"/>
      <c r="G2" s="208"/>
      <c r="H2" s="208"/>
      <c r="I2" s="208"/>
      <c r="J2" s="208"/>
      <c r="K2" s="209"/>
      <c r="L2" s="215"/>
      <c r="M2" s="211"/>
      <c r="N2" s="211"/>
      <c r="O2" s="211"/>
      <c r="P2" s="211"/>
      <c r="Q2" s="211"/>
      <c r="R2" s="211"/>
      <c r="S2" s="211"/>
      <c r="T2" s="212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2021-08-01T14:19:06Z</dcterms:modified>
  <cp:category/>
  <cp:version/>
  <cp:contentType/>
  <cp:contentStatus/>
</cp:coreProperties>
</file>