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\Google Drive\Disciplinas\Pós-Graduação\FBF5833\2020\"/>
    </mc:Choice>
  </mc:AlternateContent>
  <xr:revisionPtr revIDLastSave="0" documentId="13_ncr:1_{24A6C76D-615D-4BC6-99FD-571FA930D62D}" xr6:coauthVersionLast="47" xr6:coauthVersionMax="47" xr10:uidLastSave="{00000000-0000-0000-0000-000000000000}"/>
  <bookViews>
    <workbookView xWindow="-108" yWindow="-108" windowWidth="23256" windowHeight="12576" xr2:uid="{C95B8DEE-09AB-410F-BC4E-EC14364EA2E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1" l="1"/>
  <c r="U26" i="1"/>
  <c r="T25" i="1"/>
  <c r="S24" i="1"/>
  <c r="R23" i="1"/>
  <c r="Q22" i="1"/>
  <c r="P21" i="1"/>
  <c r="O20" i="1"/>
  <c r="O29" i="1" s="1"/>
  <c r="O30" i="1" s="1"/>
  <c r="O21" i="1"/>
  <c r="U29" i="1"/>
  <c r="U30" i="1" s="1"/>
  <c r="S29" i="1"/>
  <c r="S30" i="1" s="1"/>
  <c r="Q29" i="1"/>
  <c r="Q30" i="1" s="1"/>
  <c r="N29" i="1"/>
  <c r="U27" i="1"/>
  <c r="T27" i="1"/>
  <c r="S27" i="1"/>
  <c r="R27" i="1"/>
  <c r="Q27" i="1"/>
  <c r="P27" i="1"/>
  <c r="O27" i="1"/>
  <c r="V26" i="1"/>
  <c r="T26" i="1"/>
  <c r="S26" i="1"/>
  <c r="R26" i="1"/>
  <c r="Q26" i="1"/>
  <c r="P26" i="1"/>
  <c r="O26" i="1"/>
  <c r="V25" i="1"/>
  <c r="U25" i="1"/>
  <c r="S25" i="1"/>
  <c r="R25" i="1"/>
  <c r="Q25" i="1"/>
  <c r="P25" i="1"/>
  <c r="O25" i="1"/>
  <c r="V24" i="1"/>
  <c r="U24" i="1"/>
  <c r="T24" i="1"/>
  <c r="R24" i="1"/>
  <c r="Q24" i="1"/>
  <c r="P24" i="1"/>
  <c r="O24" i="1"/>
  <c r="V23" i="1"/>
  <c r="U23" i="1"/>
  <c r="T23" i="1"/>
  <c r="S23" i="1"/>
  <c r="Q23" i="1"/>
  <c r="P23" i="1"/>
  <c r="O23" i="1"/>
  <c r="V22" i="1"/>
  <c r="U22" i="1"/>
  <c r="T22" i="1"/>
  <c r="S22" i="1"/>
  <c r="R22" i="1"/>
  <c r="P22" i="1"/>
  <c r="O22" i="1"/>
  <c r="V21" i="1"/>
  <c r="U21" i="1"/>
  <c r="T21" i="1"/>
  <c r="S21" i="1"/>
  <c r="R21" i="1"/>
  <c r="Q21" i="1"/>
  <c r="V20" i="1"/>
  <c r="U20" i="1"/>
  <c r="T20" i="1"/>
  <c r="T29" i="1" s="1"/>
  <c r="T30" i="1" s="1"/>
  <c r="S20" i="1"/>
  <c r="R20" i="1"/>
  <c r="Q20" i="1"/>
  <c r="P20" i="1"/>
  <c r="K30" i="1"/>
  <c r="J30" i="1"/>
  <c r="I30" i="1"/>
  <c r="H30" i="1"/>
  <c r="G30" i="1"/>
  <c r="F30" i="1"/>
  <c r="D30" i="1"/>
  <c r="K27" i="1"/>
  <c r="J26" i="1"/>
  <c r="I25" i="1"/>
  <c r="H24" i="1"/>
  <c r="G23" i="1"/>
  <c r="F22" i="1"/>
  <c r="E21" i="1"/>
  <c r="D20" i="1"/>
  <c r="J27" i="1"/>
  <c r="I27" i="1"/>
  <c r="H27" i="1"/>
  <c r="G27" i="1"/>
  <c r="F27" i="1"/>
  <c r="E27" i="1"/>
  <c r="D27" i="1"/>
  <c r="K26" i="1"/>
  <c r="I26" i="1"/>
  <c r="H26" i="1"/>
  <c r="G26" i="1"/>
  <c r="F26" i="1"/>
  <c r="E26" i="1"/>
  <c r="D26" i="1"/>
  <c r="K25" i="1"/>
  <c r="J25" i="1"/>
  <c r="H25" i="1"/>
  <c r="G25" i="1"/>
  <c r="F25" i="1"/>
  <c r="E25" i="1"/>
  <c r="D25" i="1"/>
  <c r="K24" i="1"/>
  <c r="J24" i="1"/>
  <c r="I24" i="1"/>
  <c r="G24" i="1"/>
  <c r="F24" i="1"/>
  <c r="E24" i="1"/>
  <c r="D24" i="1"/>
  <c r="K23" i="1"/>
  <c r="J23" i="1"/>
  <c r="I23" i="1"/>
  <c r="H23" i="1"/>
  <c r="F23" i="1"/>
  <c r="E23" i="1"/>
  <c r="D23" i="1"/>
  <c r="K22" i="1"/>
  <c r="J22" i="1"/>
  <c r="I22" i="1"/>
  <c r="H22" i="1"/>
  <c r="G22" i="1"/>
  <c r="E22" i="1"/>
  <c r="D22" i="1"/>
  <c r="K21" i="1"/>
  <c r="J21" i="1"/>
  <c r="I21" i="1"/>
  <c r="H21" i="1"/>
  <c r="G21" i="1"/>
  <c r="F21" i="1"/>
  <c r="D21" i="1"/>
  <c r="K20" i="1"/>
  <c r="J20" i="1"/>
  <c r="I20" i="1"/>
  <c r="H20" i="1"/>
  <c r="G20" i="1"/>
  <c r="F20" i="1"/>
  <c r="E20" i="1"/>
  <c r="C29" i="1"/>
  <c r="C11" i="1"/>
  <c r="F9" i="1"/>
  <c r="F8" i="1"/>
  <c r="F7" i="1"/>
  <c r="F5" i="1"/>
  <c r="E9" i="1"/>
  <c r="E8" i="1"/>
  <c r="E7" i="1"/>
  <c r="E5" i="1"/>
  <c r="E4" i="1"/>
  <c r="F4" i="1" s="1"/>
  <c r="E3" i="1"/>
  <c r="F3" i="1" s="1"/>
  <c r="E2" i="1"/>
  <c r="F2" i="1" s="1"/>
  <c r="F11" i="1" l="1"/>
  <c r="P29" i="1"/>
  <c r="P30" i="1" s="1"/>
  <c r="V29" i="1"/>
  <c r="V30" i="1" s="1"/>
  <c r="R29" i="1"/>
  <c r="R30" i="1" s="1"/>
  <c r="N30" i="1" s="1"/>
  <c r="N31" i="1" s="1"/>
  <c r="D29" i="1"/>
  <c r="F29" i="1"/>
  <c r="E29" i="1"/>
  <c r="E30" i="1" s="1"/>
  <c r="C30" i="1" s="1"/>
  <c r="C31" i="1" s="1"/>
  <c r="I11" i="1" l="1"/>
  <c r="G9" i="1"/>
  <c r="G8" i="1"/>
  <c r="G3" i="1"/>
  <c r="G7" i="1"/>
  <c r="G2" i="1"/>
  <c r="G5" i="1"/>
  <c r="G4" i="1"/>
  <c r="G29" i="1"/>
  <c r="I12" i="1" l="1"/>
  <c r="H29" i="1"/>
  <c r="I29" i="1" l="1"/>
  <c r="K29" i="1" l="1"/>
  <c r="J29" i="1"/>
</calcChain>
</file>

<file path=xl/sharedStrings.xml><?xml version="1.0" encoding="utf-8"?>
<sst xmlns="http://schemas.openxmlformats.org/spreadsheetml/2006/main" count="59" uniqueCount="24">
  <si>
    <t>Aa</t>
  </si>
  <si>
    <t>Ap</t>
  </si>
  <si>
    <t>vpv1</t>
  </si>
  <si>
    <t>vbv1</t>
  </si>
  <si>
    <t>VR</t>
  </si>
  <si>
    <t>mp</t>
  </si>
  <si>
    <t>vbv2</t>
  </si>
  <si>
    <t>Potp</t>
  </si>
  <si>
    <t>-</t>
  </si>
  <si>
    <t>x</t>
  </si>
  <si>
    <t>ux</t>
  </si>
  <si>
    <t>u'x</t>
  </si>
  <si>
    <t>(u'x)^2</t>
  </si>
  <si>
    <t>T%</t>
  </si>
  <si>
    <t>uT%</t>
  </si>
  <si>
    <t>uAa</t>
  </si>
  <si>
    <t>uAp</t>
  </si>
  <si>
    <t>uvpv1</t>
  </si>
  <si>
    <t>uvb1</t>
  </si>
  <si>
    <t>uVR</t>
  </si>
  <si>
    <t>ump</t>
  </si>
  <si>
    <t>uvbv2</t>
  </si>
  <si>
    <t>uPotp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</si>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</sst>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9" formatCode="0.0"/>
    <numFmt numFmtId="181" formatCode="0.0000"/>
    <numFmt numFmtId="182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182" fontId="0" fillId="0" borderId="0" xfId="1" applyNumberFormat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92285</xdr:colOff>
      <xdr:row>12</xdr:row>
      <xdr:rowOff>83185</xdr:rowOff>
    </xdr:from>
    <xdr:to>
      <xdr:col>3</xdr:col>
      <xdr:colOff>418041</xdr:colOff>
      <xdr:row>15</xdr:row>
      <xdr:rowOff>134620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CBF76C-632F-45CC-9B0C-7F2C739E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827" y="2242185"/>
          <a:ext cx="1542839" cy="59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31E4-913E-4B25-AB38-5EEE08C43DA9}">
  <dimension ref="B1:V31"/>
  <sheetViews>
    <sheetView tabSelected="1" zoomScaleNormal="100" workbookViewId="0"/>
  </sheetViews>
  <sheetFormatPr defaultRowHeight="14.4" x14ac:dyDescent="0.3"/>
  <cols>
    <col min="1" max="3" width="8.88671875" style="1"/>
    <col min="4" max="4" width="6.5546875" style="1" bestFit="1" customWidth="1"/>
    <col min="5" max="5" width="8.88671875" style="1"/>
    <col min="6" max="6" width="12" style="1" bestFit="1" customWidth="1"/>
    <col min="7" max="16384" width="8.88671875" style="1"/>
  </cols>
  <sheetData>
    <row r="1" spans="2:12" x14ac:dyDescent="0.3">
      <c r="C1" s="1" t="s">
        <v>9</v>
      </c>
      <c r="D1" s="1" t="s">
        <v>10</v>
      </c>
      <c r="E1" s="1" t="s">
        <v>11</v>
      </c>
      <c r="F1" s="1" t="s">
        <v>12</v>
      </c>
    </row>
    <row r="2" spans="2:12" x14ac:dyDescent="0.3">
      <c r="B2" s="1" t="s">
        <v>0</v>
      </c>
      <c r="C2" s="1">
        <v>0.54100000000000004</v>
      </c>
      <c r="D2" s="1">
        <v>2E-3</v>
      </c>
      <c r="E2" s="1">
        <f>D2/C2</f>
        <v>3.6968576709796672E-3</v>
      </c>
      <c r="F2" s="1">
        <f>E2^2</f>
        <v>1.3666756639481209E-5</v>
      </c>
      <c r="G2" s="6">
        <f>F2/F$11</f>
        <v>2.4806688451869129E-2</v>
      </c>
    </row>
    <row r="3" spans="2:12" x14ac:dyDescent="0.3">
      <c r="B3" s="1" t="s">
        <v>1</v>
      </c>
      <c r="C3" s="1">
        <v>0.51400000000000001</v>
      </c>
      <c r="D3" s="1">
        <v>2E-3</v>
      </c>
      <c r="E3" s="1">
        <f>D3/C3</f>
        <v>3.8910505836575876E-3</v>
      </c>
      <c r="F3" s="1">
        <f>E3^2</f>
        <v>1.5140274644582053E-5</v>
      </c>
      <c r="G3" s="6">
        <f>F3/F$11</f>
        <v>2.7481288069393591E-2</v>
      </c>
    </row>
    <row r="4" spans="2:12" x14ac:dyDescent="0.3">
      <c r="B4" s="1" t="s">
        <v>2</v>
      </c>
      <c r="C4" s="1">
        <v>5</v>
      </c>
      <c r="D4" s="1">
        <v>0.1</v>
      </c>
      <c r="E4" s="1">
        <f>D4/C4</f>
        <v>0.02</v>
      </c>
      <c r="F4" s="1">
        <f>E4^2</f>
        <v>4.0000000000000002E-4</v>
      </c>
      <c r="G4" s="6">
        <f>F4/F$11</f>
        <v>0.72604463827815102</v>
      </c>
    </row>
    <row r="5" spans="2:12" x14ac:dyDescent="0.3">
      <c r="B5" s="1" t="s">
        <v>3</v>
      </c>
      <c r="C5" s="1">
        <v>100</v>
      </c>
      <c r="D5" s="1">
        <v>0.1</v>
      </c>
      <c r="E5" s="1">
        <f>D5/C5</f>
        <v>1E-3</v>
      </c>
      <c r="F5" s="1">
        <f>E5^2</f>
        <v>9.9999999999999995E-7</v>
      </c>
      <c r="G5" s="6">
        <f>F5/F$11</f>
        <v>1.8151115956953773E-3</v>
      </c>
    </row>
    <row r="6" spans="2:12" x14ac:dyDescent="0.3">
      <c r="B6" s="1" t="s">
        <v>4</v>
      </c>
      <c r="C6" s="1">
        <v>5</v>
      </c>
      <c r="D6" s="1" t="s">
        <v>8</v>
      </c>
      <c r="E6" s="1" t="s">
        <v>8</v>
      </c>
      <c r="F6" s="1" t="s">
        <v>8</v>
      </c>
      <c r="G6" s="1" t="s">
        <v>8</v>
      </c>
    </row>
    <row r="7" spans="2:12" x14ac:dyDescent="0.3">
      <c r="B7" s="1" t="s">
        <v>5</v>
      </c>
      <c r="C7" s="1">
        <v>25</v>
      </c>
      <c r="D7" s="1">
        <v>0.1</v>
      </c>
      <c r="E7" s="1">
        <f>D7/C7</f>
        <v>4.0000000000000001E-3</v>
      </c>
      <c r="F7" s="1">
        <f>E7^2</f>
        <v>1.5999999999999999E-5</v>
      </c>
      <c r="G7" s="6">
        <f>F7/F$11</f>
        <v>2.9041785531126036E-2</v>
      </c>
    </row>
    <row r="8" spans="2:12" x14ac:dyDescent="0.3">
      <c r="B8" s="1" t="s">
        <v>6</v>
      </c>
      <c r="C8" s="1">
        <v>100</v>
      </c>
      <c r="D8" s="1">
        <v>0.1</v>
      </c>
      <c r="E8" s="1">
        <f>D8/C8</f>
        <v>1E-3</v>
      </c>
      <c r="F8" s="1">
        <f>E8^2</f>
        <v>9.9999999999999995E-7</v>
      </c>
      <c r="G8" s="6">
        <f>F8/F$11</f>
        <v>1.8151115956953773E-3</v>
      </c>
    </row>
    <row r="9" spans="2:12" x14ac:dyDescent="0.3">
      <c r="B9" s="1" t="s">
        <v>7</v>
      </c>
      <c r="C9" s="1">
        <v>0.98</v>
      </c>
      <c r="D9" s="1">
        <v>0.01</v>
      </c>
      <c r="E9" s="1">
        <f>D9/C9</f>
        <v>1.0204081632653062E-2</v>
      </c>
      <c r="F9" s="1">
        <f>E9^2</f>
        <v>1.0412328196584758E-4</v>
      </c>
      <c r="G9" s="6">
        <f>F9/F$11</f>
        <v>0.1889953764780693</v>
      </c>
    </row>
    <row r="11" spans="2:12" x14ac:dyDescent="0.3">
      <c r="B11" s="1" t="s">
        <v>13</v>
      </c>
      <c r="C11" s="2">
        <f>C2/C3*(C4/C5*C6)/(C7/C8*C9)*100</f>
        <v>107.4009370285079</v>
      </c>
      <c r="F11" s="1">
        <f>SUM(F2:F9)</f>
        <v>5.5093031324991097E-4</v>
      </c>
      <c r="H11" s="1" t="s">
        <v>14</v>
      </c>
      <c r="I11" s="2">
        <f>C11*SQRT(F11)</f>
        <v>2.5209045654966409</v>
      </c>
    </row>
    <row r="12" spans="2:12" x14ac:dyDescent="0.3">
      <c r="H12" s="1" t="s">
        <v>23</v>
      </c>
      <c r="I12" s="3">
        <f>I11*2</f>
        <v>5.0418091309932818</v>
      </c>
      <c r="K12" s="2"/>
      <c r="L12" s="2"/>
    </row>
    <row r="18" spans="2:22" x14ac:dyDescent="0.3">
      <c r="D18" s="1" t="s">
        <v>15</v>
      </c>
      <c r="E18" s="1" t="s">
        <v>16</v>
      </c>
      <c r="F18" s="1" t="s">
        <v>17</v>
      </c>
      <c r="G18" s="1" t="s">
        <v>18</v>
      </c>
      <c r="H18" s="1" t="s">
        <v>19</v>
      </c>
      <c r="I18" s="1" t="s">
        <v>20</v>
      </c>
      <c r="J18" s="1" t="s">
        <v>21</v>
      </c>
      <c r="K18" s="1" t="s">
        <v>22</v>
      </c>
      <c r="O18" s="1" t="s">
        <v>15</v>
      </c>
      <c r="P18" s="1" t="s">
        <v>16</v>
      </c>
      <c r="Q18" s="1" t="s">
        <v>17</v>
      </c>
      <c r="R18" s="1" t="s">
        <v>18</v>
      </c>
      <c r="S18" s="1" t="s">
        <v>19</v>
      </c>
      <c r="T18" s="1" t="s">
        <v>20</v>
      </c>
      <c r="U18" s="1" t="s">
        <v>21</v>
      </c>
      <c r="V18" s="1" t="s">
        <v>22</v>
      </c>
    </row>
    <row r="19" spans="2:22" x14ac:dyDescent="0.3">
      <c r="D19" s="1">
        <v>2E-3</v>
      </c>
      <c r="E19" s="1">
        <v>2E-3</v>
      </c>
      <c r="F19" s="1">
        <v>0.1</v>
      </c>
      <c r="G19" s="1">
        <v>0.1</v>
      </c>
      <c r="H19" s="1" t="s">
        <v>8</v>
      </c>
      <c r="I19" s="1">
        <v>0.1</v>
      </c>
      <c r="J19" s="1">
        <v>0.1</v>
      </c>
      <c r="K19" s="1">
        <v>0.01</v>
      </c>
      <c r="O19" s="1">
        <v>2E-3</v>
      </c>
      <c r="P19" s="1">
        <v>2E-3</v>
      </c>
      <c r="Q19" s="1">
        <v>0.1</v>
      </c>
      <c r="R19" s="1">
        <v>0.1</v>
      </c>
      <c r="S19" s="1" t="s">
        <v>8</v>
      </c>
      <c r="T19" s="1">
        <v>0.1</v>
      </c>
      <c r="U19" s="1">
        <v>0.1</v>
      </c>
      <c r="V19" s="1">
        <v>0.01</v>
      </c>
    </row>
    <row r="20" spans="2:22" x14ac:dyDescent="0.3">
      <c r="B20" s="1" t="s">
        <v>0</v>
      </c>
      <c r="C20" s="1">
        <v>0.52100000000000002</v>
      </c>
      <c r="D20" s="4">
        <f>$C20+D19</f>
        <v>0.52300000000000002</v>
      </c>
      <c r="E20" s="1">
        <f t="shared" ref="E20:K27" si="0">$C20</f>
        <v>0.52100000000000002</v>
      </c>
      <c r="F20" s="1">
        <f t="shared" si="0"/>
        <v>0.52100000000000002</v>
      </c>
      <c r="G20" s="1">
        <f t="shared" si="0"/>
        <v>0.52100000000000002</v>
      </c>
      <c r="H20" s="1">
        <f t="shared" si="0"/>
        <v>0.52100000000000002</v>
      </c>
      <c r="I20" s="1">
        <f t="shared" si="0"/>
        <v>0.52100000000000002</v>
      </c>
      <c r="J20" s="1">
        <f t="shared" si="0"/>
        <v>0.52100000000000002</v>
      </c>
      <c r="K20" s="1">
        <f t="shared" si="0"/>
        <v>0.52100000000000002</v>
      </c>
      <c r="M20" s="1" t="s">
        <v>0</v>
      </c>
      <c r="N20" s="1">
        <v>0.52100000000000002</v>
      </c>
      <c r="O20" s="4">
        <f>$N20-O19</f>
        <v>0.51900000000000002</v>
      </c>
      <c r="P20" s="1">
        <f t="shared" ref="P20:V27" si="1">$C20</f>
        <v>0.52100000000000002</v>
      </c>
      <c r="Q20" s="1">
        <f t="shared" si="1"/>
        <v>0.52100000000000002</v>
      </c>
      <c r="R20" s="1">
        <f t="shared" si="1"/>
        <v>0.52100000000000002</v>
      </c>
      <c r="S20" s="1">
        <f t="shared" si="1"/>
        <v>0.52100000000000002</v>
      </c>
      <c r="T20" s="1">
        <f t="shared" si="1"/>
        <v>0.52100000000000002</v>
      </c>
      <c r="U20" s="1">
        <f t="shared" si="1"/>
        <v>0.52100000000000002</v>
      </c>
      <c r="V20" s="1">
        <f t="shared" si="1"/>
        <v>0.52100000000000002</v>
      </c>
    </row>
    <row r="21" spans="2:22" x14ac:dyDescent="0.3">
      <c r="B21" s="1" t="s">
        <v>1</v>
      </c>
      <c r="C21" s="1">
        <v>0.51400000000000001</v>
      </c>
      <c r="D21" s="1">
        <f t="shared" ref="D21:K27" si="2">$C21</f>
        <v>0.51400000000000001</v>
      </c>
      <c r="E21" s="4">
        <f>$C21+E19</f>
        <v>0.51600000000000001</v>
      </c>
      <c r="F21" s="1">
        <f t="shared" si="0"/>
        <v>0.51400000000000001</v>
      </c>
      <c r="G21" s="1">
        <f t="shared" si="0"/>
        <v>0.51400000000000001</v>
      </c>
      <c r="H21" s="1">
        <f t="shared" si="0"/>
        <v>0.51400000000000001</v>
      </c>
      <c r="I21" s="1">
        <f t="shared" si="0"/>
        <v>0.51400000000000001</v>
      </c>
      <c r="J21" s="1">
        <f t="shared" si="0"/>
        <v>0.51400000000000001</v>
      </c>
      <c r="K21" s="1">
        <f t="shared" si="0"/>
        <v>0.51400000000000001</v>
      </c>
      <c r="M21" s="1" t="s">
        <v>1</v>
      </c>
      <c r="N21" s="1">
        <v>0.51400000000000001</v>
      </c>
      <c r="O21" s="1">
        <f t="shared" ref="O21:V27" si="3">$C21</f>
        <v>0.51400000000000001</v>
      </c>
      <c r="P21" s="4">
        <f>$C21-P19</f>
        <v>0.51200000000000001</v>
      </c>
      <c r="Q21" s="1">
        <f t="shared" si="1"/>
        <v>0.51400000000000001</v>
      </c>
      <c r="R21" s="1">
        <f t="shared" si="1"/>
        <v>0.51400000000000001</v>
      </c>
      <c r="S21" s="1">
        <f t="shared" si="1"/>
        <v>0.51400000000000001</v>
      </c>
      <c r="T21" s="1">
        <f t="shared" si="1"/>
        <v>0.51400000000000001</v>
      </c>
      <c r="U21" s="1">
        <f t="shared" si="1"/>
        <v>0.51400000000000001</v>
      </c>
      <c r="V21" s="1">
        <f t="shared" si="1"/>
        <v>0.51400000000000001</v>
      </c>
    </row>
    <row r="22" spans="2:22" x14ac:dyDescent="0.3">
      <c r="B22" s="1" t="s">
        <v>2</v>
      </c>
      <c r="C22" s="1">
        <v>5</v>
      </c>
      <c r="D22" s="1">
        <f t="shared" si="2"/>
        <v>5</v>
      </c>
      <c r="E22" s="1">
        <f t="shared" si="0"/>
        <v>5</v>
      </c>
      <c r="F22" s="4">
        <f>$C22+F19</f>
        <v>5.0999999999999996</v>
      </c>
      <c r="G22" s="1">
        <f t="shared" si="0"/>
        <v>5</v>
      </c>
      <c r="H22" s="1">
        <f t="shared" si="0"/>
        <v>5</v>
      </c>
      <c r="I22" s="1">
        <f t="shared" si="0"/>
        <v>5</v>
      </c>
      <c r="J22" s="1">
        <f t="shared" si="0"/>
        <v>5</v>
      </c>
      <c r="K22" s="1">
        <f t="shared" si="0"/>
        <v>5</v>
      </c>
      <c r="M22" s="1" t="s">
        <v>2</v>
      </c>
      <c r="N22" s="1">
        <v>5</v>
      </c>
      <c r="O22" s="1">
        <f t="shared" si="3"/>
        <v>5</v>
      </c>
      <c r="P22" s="1">
        <f t="shared" si="1"/>
        <v>5</v>
      </c>
      <c r="Q22" s="4">
        <f>$C22-Q19</f>
        <v>4.9000000000000004</v>
      </c>
      <c r="R22" s="1">
        <f t="shared" si="1"/>
        <v>5</v>
      </c>
      <c r="S22" s="1">
        <f t="shared" si="1"/>
        <v>5</v>
      </c>
      <c r="T22" s="1">
        <f t="shared" si="1"/>
        <v>5</v>
      </c>
      <c r="U22" s="1">
        <f t="shared" si="1"/>
        <v>5</v>
      </c>
      <c r="V22" s="1">
        <f t="shared" si="1"/>
        <v>5</v>
      </c>
    </row>
    <row r="23" spans="2:22" x14ac:dyDescent="0.3">
      <c r="B23" s="1" t="s">
        <v>3</v>
      </c>
      <c r="C23" s="1">
        <v>100</v>
      </c>
      <c r="D23" s="1">
        <f t="shared" si="2"/>
        <v>100</v>
      </c>
      <c r="E23" s="1">
        <f t="shared" si="0"/>
        <v>100</v>
      </c>
      <c r="F23" s="1">
        <f t="shared" si="0"/>
        <v>100</v>
      </c>
      <c r="G23" s="4">
        <f>$C23+G19</f>
        <v>100.1</v>
      </c>
      <c r="H23" s="1">
        <f t="shared" si="0"/>
        <v>100</v>
      </c>
      <c r="I23" s="1">
        <f t="shared" si="0"/>
        <v>100</v>
      </c>
      <c r="J23" s="1">
        <f t="shared" si="0"/>
        <v>100</v>
      </c>
      <c r="K23" s="1">
        <f t="shared" si="0"/>
        <v>100</v>
      </c>
      <c r="M23" s="1" t="s">
        <v>3</v>
      </c>
      <c r="N23" s="1">
        <v>100</v>
      </c>
      <c r="O23" s="1">
        <f t="shared" si="3"/>
        <v>100</v>
      </c>
      <c r="P23" s="1">
        <f t="shared" si="1"/>
        <v>100</v>
      </c>
      <c r="Q23" s="1">
        <f t="shared" si="1"/>
        <v>100</v>
      </c>
      <c r="R23" s="4">
        <f>$C23-R19</f>
        <v>99.9</v>
      </c>
      <c r="S23" s="1">
        <f t="shared" si="1"/>
        <v>100</v>
      </c>
      <c r="T23" s="1">
        <f t="shared" si="1"/>
        <v>100</v>
      </c>
      <c r="U23" s="1">
        <f t="shared" si="1"/>
        <v>100</v>
      </c>
      <c r="V23" s="1">
        <f t="shared" si="1"/>
        <v>100</v>
      </c>
    </row>
    <row r="24" spans="2:22" x14ac:dyDescent="0.3">
      <c r="B24" s="1" t="s">
        <v>4</v>
      </c>
      <c r="C24" s="1">
        <v>5</v>
      </c>
      <c r="D24" s="1">
        <f t="shared" si="2"/>
        <v>5</v>
      </c>
      <c r="E24" s="1">
        <f t="shared" si="0"/>
        <v>5</v>
      </c>
      <c r="F24" s="1">
        <f t="shared" si="0"/>
        <v>5</v>
      </c>
      <c r="G24" s="1">
        <f t="shared" si="0"/>
        <v>5</v>
      </c>
      <c r="H24" s="4">
        <f>$C24</f>
        <v>5</v>
      </c>
      <c r="I24" s="1">
        <f t="shared" si="0"/>
        <v>5</v>
      </c>
      <c r="J24" s="1">
        <f t="shared" si="0"/>
        <v>5</v>
      </c>
      <c r="K24" s="1">
        <f t="shared" si="0"/>
        <v>5</v>
      </c>
      <c r="M24" s="1" t="s">
        <v>4</v>
      </c>
      <c r="N24" s="1">
        <v>5</v>
      </c>
      <c r="O24" s="1">
        <f t="shared" si="3"/>
        <v>5</v>
      </c>
      <c r="P24" s="1">
        <f t="shared" si="1"/>
        <v>5</v>
      </c>
      <c r="Q24" s="1">
        <f t="shared" si="1"/>
        <v>5</v>
      </c>
      <c r="R24" s="1">
        <f t="shared" si="1"/>
        <v>5</v>
      </c>
      <c r="S24" s="4">
        <f>$C24</f>
        <v>5</v>
      </c>
      <c r="T24" s="1">
        <f t="shared" si="1"/>
        <v>5</v>
      </c>
      <c r="U24" s="1">
        <f t="shared" si="1"/>
        <v>5</v>
      </c>
      <c r="V24" s="1">
        <f t="shared" si="1"/>
        <v>5</v>
      </c>
    </row>
    <row r="25" spans="2:22" x14ac:dyDescent="0.3">
      <c r="B25" s="1" t="s">
        <v>5</v>
      </c>
      <c r="C25" s="1">
        <v>25</v>
      </c>
      <c r="D25" s="1">
        <f t="shared" si="2"/>
        <v>25</v>
      </c>
      <c r="E25" s="1">
        <f t="shared" si="0"/>
        <v>25</v>
      </c>
      <c r="F25" s="1">
        <f t="shared" si="0"/>
        <v>25</v>
      </c>
      <c r="G25" s="1">
        <f t="shared" si="0"/>
        <v>25</v>
      </c>
      <c r="H25" s="1">
        <f t="shared" si="0"/>
        <v>25</v>
      </c>
      <c r="I25" s="4">
        <f>$C25+I19</f>
        <v>25.1</v>
      </c>
      <c r="J25" s="1">
        <f t="shared" si="0"/>
        <v>25</v>
      </c>
      <c r="K25" s="1">
        <f t="shared" si="0"/>
        <v>25</v>
      </c>
      <c r="M25" s="1" t="s">
        <v>5</v>
      </c>
      <c r="N25" s="1">
        <v>25</v>
      </c>
      <c r="O25" s="1">
        <f t="shared" si="3"/>
        <v>25</v>
      </c>
      <c r="P25" s="1">
        <f t="shared" si="1"/>
        <v>25</v>
      </c>
      <c r="Q25" s="1">
        <f t="shared" si="1"/>
        <v>25</v>
      </c>
      <c r="R25" s="1">
        <f t="shared" si="1"/>
        <v>25</v>
      </c>
      <c r="S25" s="1">
        <f t="shared" si="1"/>
        <v>25</v>
      </c>
      <c r="T25" s="4">
        <f>$C25-T19</f>
        <v>24.9</v>
      </c>
      <c r="U25" s="1">
        <f t="shared" si="1"/>
        <v>25</v>
      </c>
      <c r="V25" s="1">
        <f t="shared" si="1"/>
        <v>25</v>
      </c>
    </row>
    <row r="26" spans="2:22" x14ac:dyDescent="0.3">
      <c r="B26" s="1" t="s">
        <v>6</v>
      </c>
      <c r="C26" s="1">
        <v>100</v>
      </c>
      <c r="D26" s="1">
        <f t="shared" si="2"/>
        <v>100</v>
      </c>
      <c r="E26" s="1">
        <f t="shared" si="0"/>
        <v>100</v>
      </c>
      <c r="F26" s="1">
        <f t="shared" si="0"/>
        <v>100</v>
      </c>
      <c r="G26" s="1">
        <f t="shared" si="0"/>
        <v>100</v>
      </c>
      <c r="H26" s="1">
        <f t="shared" si="0"/>
        <v>100</v>
      </c>
      <c r="I26" s="1">
        <f t="shared" si="0"/>
        <v>100</v>
      </c>
      <c r="J26" s="4">
        <f>$C26+J19</f>
        <v>100.1</v>
      </c>
      <c r="K26" s="1">
        <f t="shared" si="0"/>
        <v>100</v>
      </c>
      <c r="M26" s="1" t="s">
        <v>6</v>
      </c>
      <c r="N26" s="1">
        <v>100</v>
      </c>
      <c r="O26" s="1">
        <f t="shared" si="3"/>
        <v>100</v>
      </c>
      <c r="P26" s="1">
        <f t="shared" si="1"/>
        <v>100</v>
      </c>
      <c r="Q26" s="1">
        <f t="shared" si="1"/>
        <v>100</v>
      </c>
      <c r="R26" s="1">
        <f t="shared" si="1"/>
        <v>100</v>
      </c>
      <c r="S26" s="1">
        <f t="shared" si="1"/>
        <v>100</v>
      </c>
      <c r="T26" s="1">
        <f t="shared" si="1"/>
        <v>100</v>
      </c>
      <c r="U26" s="4">
        <f>$C26-U19</f>
        <v>99.9</v>
      </c>
      <c r="V26" s="1">
        <f t="shared" si="1"/>
        <v>100</v>
      </c>
    </row>
    <row r="27" spans="2:22" x14ac:dyDescent="0.3">
      <c r="B27" s="1" t="s">
        <v>7</v>
      </c>
      <c r="C27" s="1">
        <v>0.98</v>
      </c>
      <c r="D27" s="1">
        <f t="shared" si="2"/>
        <v>0.98</v>
      </c>
      <c r="E27" s="1">
        <f t="shared" si="0"/>
        <v>0.98</v>
      </c>
      <c r="F27" s="1">
        <f t="shared" si="0"/>
        <v>0.98</v>
      </c>
      <c r="G27" s="1">
        <f t="shared" si="0"/>
        <v>0.98</v>
      </c>
      <c r="H27" s="1">
        <f t="shared" si="0"/>
        <v>0.98</v>
      </c>
      <c r="I27" s="1">
        <f t="shared" si="0"/>
        <v>0.98</v>
      </c>
      <c r="J27" s="1">
        <f t="shared" si="0"/>
        <v>0.98</v>
      </c>
      <c r="K27" s="4">
        <f>$C27+K19</f>
        <v>0.99</v>
      </c>
      <c r="M27" s="1" t="s">
        <v>7</v>
      </c>
      <c r="N27" s="1">
        <v>0.98</v>
      </c>
      <c r="O27" s="1">
        <f t="shared" si="3"/>
        <v>0.98</v>
      </c>
      <c r="P27" s="1">
        <f t="shared" si="1"/>
        <v>0.98</v>
      </c>
      <c r="Q27" s="1">
        <f t="shared" si="1"/>
        <v>0.98</v>
      </c>
      <c r="R27" s="1">
        <f t="shared" si="1"/>
        <v>0.98</v>
      </c>
      <c r="S27" s="1">
        <f t="shared" si="1"/>
        <v>0.98</v>
      </c>
      <c r="T27" s="1">
        <f t="shared" si="1"/>
        <v>0.98</v>
      </c>
      <c r="U27" s="1">
        <f t="shared" si="1"/>
        <v>0.98</v>
      </c>
      <c r="V27" s="4">
        <f>$C27-V19</f>
        <v>0.97</v>
      </c>
    </row>
    <row r="29" spans="2:22" x14ac:dyDescent="0.3">
      <c r="B29" s="1" t="s">
        <v>13</v>
      </c>
      <c r="C29" s="2">
        <f>C20/C21*(C22/C23*C24)/(C25/C26*C27)*100</f>
        <v>103.43047724926546</v>
      </c>
      <c r="D29" s="3">
        <f t="shared" ref="D29:K29" si="4">D20/D21*(D22/D23*D24)/(D25/D26*D27)*100</f>
        <v>103.82752322718972</v>
      </c>
      <c r="E29" s="3">
        <f t="shared" si="4"/>
        <v>103.02958392659389</v>
      </c>
      <c r="F29" s="3">
        <f t="shared" si="4"/>
        <v>105.49908679425077</v>
      </c>
      <c r="G29" s="3">
        <f t="shared" si="4"/>
        <v>103.32715009916629</v>
      </c>
      <c r="H29" s="3">
        <f t="shared" si="4"/>
        <v>103.43047724926546</v>
      </c>
      <c r="I29" s="3">
        <f t="shared" si="4"/>
        <v>103.01840363472657</v>
      </c>
      <c r="J29" s="3">
        <f t="shared" si="4"/>
        <v>103.53390772651471</v>
      </c>
      <c r="K29" s="3">
        <f t="shared" si="4"/>
        <v>102.38572495381833</v>
      </c>
      <c r="M29" s="1" t="s">
        <v>13</v>
      </c>
      <c r="N29" s="2">
        <f>N20/N21*(N22/N23*N24)/(N25/N26*N27)*100</f>
        <v>103.43047724926546</v>
      </c>
      <c r="O29" s="3">
        <f t="shared" ref="O29:V29" si="5">O20/O21*(O22/O23*O24)/(O25/O26*O27)*100</f>
        <v>103.03343127134121</v>
      </c>
      <c r="P29" s="3">
        <f t="shared" si="5"/>
        <v>103.83450255102041</v>
      </c>
      <c r="Q29" s="3">
        <f t="shared" si="5"/>
        <v>101.36186770428014</v>
      </c>
      <c r="R29" s="3">
        <f t="shared" si="5"/>
        <v>103.534011260526</v>
      </c>
      <c r="S29" s="3">
        <f t="shared" si="5"/>
        <v>103.43047724926546</v>
      </c>
      <c r="T29" s="3">
        <f t="shared" si="5"/>
        <v>103.84586069203361</v>
      </c>
      <c r="U29" s="3">
        <f t="shared" si="5"/>
        <v>103.3270467720162</v>
      </c>
      <c r="V29" s="3">
        <f t="shared" si="5"/>
        <v>104.49677082915481</v>
      </c>
    </row>
    <row r="30" spans="2:22" x14ac:dyDescent="0.3">
      <c r="B30" s="1" t="s">
        <v>14</v>
      </c>
      <c r="C30" s="2">
        <f>SQRT(SUM(D30:K30))</f>
        <v>2.4249108850771495</v>
      </c>
      <c r="D30" s="5">
        <f>(D29-$C29)^2</f>
        <v>0.1576455085858243</v>
      </c>
      <c r="E30" s="5">
        <f>(E29-$C29)^2</f>
        <v>0.1607154561626582</v>
      </c>
      <c r="F30" s="5">
        <f>(F29-$C29)^2</f>
        <v>4.2791454496043189</v>
      </c>
      <c r="G30" s="5">
        <f>(G29-$C29)^2</f>
        <v>1.0676499947617631E-2</v>
      </c>
      <c r="H30" s="5">
        <f>(H29-$C29)^2</f>
        <v>0</v>
      </c>
      <c r="I30" s="5">
        <f>(I29-$C29)^2</f>
        <v>0.16980466379915185</v>
      </c>
      <c r="J30" s="5">
        <f>(J29-$C29)^2</f>
        <v>1.0697863624007122E-2</v>
      </c>
      <c r="K30" s="5">
        <f>(K29-$C29)^2</f>
        <v>1.0915073588420672</v>
      </c>
      <c r="M30" s="1" t="s">
        <v>14</v>
      </c>
      <c r="N30" s="2">
        <f>SQRT(SUM(O30:V30))</f>
        <v>2.4353582818138357</v>
      </c>
      <c r="O30" s="5">
        <f>(O29-$C29)^2</f>
        <v>0.1576455085858243</v>
      </c>
      <c r="P30" s="5">
        <f>(P29-$C29)^2</f>
        <v>0.16323644445817176</v>
      </c>
      <c r="Q30" s="5">
        <f>(Q29-$C29)^2</f>
        <v>4.2791454496043775</v>
      </c>
      <c r="R30" s="5">
        <f>(R29-$C29)^2</f>
        <v>1.0719291487696672E-2</v>
      </c>
      <c r="S30" s="5">
        <f>(S29-$C29)^2</f>
        <v>0</v>
      </c>
      <c r="T30" s="5">
        <f>(T29-$C29)^2</f>
        <v>0.1725434045259176</v>
      </c>
      <c r="U30" s="5">
        <f>(U29-$C29)^2</f>
        <v>1.0697863624010063E-2</v>
      </c>
      <c r="V30" s="5">
        <f>(V29-$C29)^2</f>
        <v>1.1369819985132394</v>
      </c>
    </row>
    <row r="31" spans="2:22" x14ac:dyDescent="0.3">
      <c r="B31" s="1" t="s">
        <v>23</v>
      </c>
      <c r="C31" s="3">
        <f>C30*2</f>
        <v>4.8498217701542989</v>
      </c>
      <c r="M31" s="1" t="s">
        <v>23</v>
      </c>
      <c r="N31" s="3">
        <f>N30*2</f>
        <v>4.8707165636276715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2021-05-31T13:09:37Z</dcterms:created>
  <dcterms:modified xsi:type="dcterms:W3CDTF">2021-05-31T16:14:43Z</dcterms:modified>
</cp:coreProperties>
</file>