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24960" windowHeight="16940" activeTab="15"/>
  </bookViews>
  <sheets>
    <sheet name="Plan1" sheetId="1" state="hidden" r:id="rId1"/>
    <sheet name="AULA 30 9" sheetId="2" state="hidden" r:id="rId2"/>
    <sheet name="GRUPO 1" sheetId="3" r:id="rId3"/>
    <sheet name="GRUPO 2" sheetId="4" r:id="rId4"/>
    <sheet name="GRUPO 3" sheetId="5" r:id="rId5"/>
    <sheet name="GRUPO 4" sheetId="6" r:id="rId6"/>
    <sheet name="TEXTO" sheetId="7" state="hidden" r:id="rId7"/>
    <sheet name="GRUPO 5 " sheetId="8" state="hidden" r:id="rId8"/>
    <sheet name="GRUPO 1 (espalh)" sheetId="9" state="hidden" r:id="rId9"/>
    <sheet name="GRUPO 2 (espalh)" sheetId="10" state="hidden" r:id="rId10"/>
    <sheet name="GRUPO 3 (espalh)" sheetId="11" state="hidden" r:id="rId11"/>
    <sheet name="GRUPO 4 (espalh)" sheetId="12" state="hidden" r:id="rId12"/>
    <sheet name="GRUPO 1 DEP" sheetId="13" r:id="rId13"/>
    <sheet name="GRUPO 2 DEP" sheetId="14" r:id="rId14"/>
    <sheet name="GRUPO 3 DEP" sheetId="15" r:id="rId15"/>
    <sheet name="GRUPO 4 DEP" sheetId="16" r:id="rId16"/>
    <sheet name="GRUPO 5 DEP" sheetId="17" state="hidden" r:id="rId17"/>
    <sheet name="Plan2" sheetId="18" r:id="rId18"/>
  </sheets>
  <definedNames/>
  <calcPr fullCalcOnLoad="1"/>
</workbook>
</file>

<file path=xl/sharedStrings.xml><?xml version="1.0" encoding="utf-8"?>
<sst xmlns="http://schemas.openxmlformats.org/spreadsheetml/2006/main" count="249" uniqueCount="65">
  <si>
    <t>Nº Detector</t>
  </si>
  <si>
    <t xml:space="preserve">Energia </t>
  </si>
  <si>
    <t>Sensibilidade (nC)</t>
  </si>
  <si>
    <t>Cs 137</t>
  </si>
  <si>
    <t>Cs137</t>
  </si>
  <si>
    <r>
      <t>CaSO</t>
    </r>
    <r>
      <rPr>
        <vertAlign val="subscript"/>
        <sz val="11"/>
        <color indexed="8"/>
        <rFont val="Calibri"/>
        <family val="2"/>
      </rPr>
      <t>4</t>
    </r>
  </si>
  <si>
    <t>Leitura (nC)</t>
  </si>
  <si>
    <t>LiF</t>
  </si>
  <si>
    <t>Dose (mGY)</t>
  </si>
  <si>
    <t>A sensibilidade é a leitura para a calibração com Kar=2,021 mGy.</t>
  </si>
  <si>
    <t>A sensibilidade é a leitura para a calibração com Kar=8,084 mGy.</t>
  </si>
  <si>
    <t>BG</t>
  </si>
  <si>
    <t>Leitura (nC)-BG</t>
  </si>
  <si>
    <t>LINEARIDADE</t>
  </si>
  <si>
    <t>kerma (mGy)</t>
  </si>
  <si>
    <t>Grupo</t>
  </si>
  <si>
    <t>Grupo 1</t>
  </si>
  <si>
    <t>Grupo 2</t>
  </si>
  <si>
    <t>Grupo 3</t>
  </si>
  <si>
    <t>Grupo 4</t>
  </si>
  <si>
    <t>T</t>
  </si>
  <si>
    <t>kar(mGy)/Sens.(nC)</t>
  </si>
  <si>
    <t>A resposta do LiF:Mg,Ti é muito sensível aos diferentes procedimentos térmicos que envolvem seu uso, portanto, a repetição e reprodutibilidade desses procedimentos são mais importantes que os próprios valores de temperatura padronizados.</t>
  </si>
  <si>
    <r>
      <t xml:space="preserve">Com o objetivo de </t>
    </r>
    <r>
      <rPr>
        <sz val="11"/>
        <color indexed="8"/>
        <rFont val="Calibri"/>
        <family val="2"/>
      </rPr>
      <t>eliminar sinais residuais de termoluminescência do pó e restaurar sua sensibilidade, o LiF:Mg,Ti é aquecido a 400 C durante uma hora.</t>
    </r>
  </si>
  <si>
    <t xml:space="preserve">Tratamento Térmico Pré-Irradiação à Alta Temperatura:
</t>
  </si>
  <si>
    <t>Tratamento Térmico Pré-Irradiação à Baixa Temperatura:</t>
  </si>
  <si>
    <t xml:space="preserve"> Terminado o tratamento a 400 C, o pó TL é submetido a uma temperatura de 100 C durante 2 horas. Procedimento  tem como objetivo reduzir o desvanecimento.</t>
  </si>
  <si>
    <t>O SISTEMA DE LEITURA</t>
  </si>
  <si>
    <t>TRATAMENTO TÉRMICO</t>
  </si>
  <si>
    <t>Esse módulo é portanto, responsável pelo aquecimento e posterior resfriamento da prancheta, de forma que o material TLD sofra um aquecimento linear e reprodutível, possibilitando o controle do ciclo de temperatura e da detecção da luz termoluminescente emitida pelo material.</t>
  </si>
  <si>
    <t xml:space="preserve">O leitor Harshaw 2000 utilizado é composto por dois módulos, A e B. </t>
  </si>
  <si>
    <r>
      <t xml:space="preserve">A corrente amplificada é enviada para o </t>
    </r>
    <r>
      <rPr>
        <u val="single"/>
        <sz val="11"/>
        <rFont val="Calibri"/>
        <family val="2"/>
      </rPr>
      <t>módulo B</t>
    </r>
    <r>
      <rPr>
        <sz val="11"/>
        <color indexed="8"/>
        <rFont val="Calibri"/>
        <family val="2"/>
      </rPr>
      <t xml:space="preserve"> que a integra e exibe em um mostrador digital. O leitor, por sua vez é responsável pela aquisição do sinal e pelo estabelecimento das condições de operação do aparelho. </t>
    </r>
  </si>
  <si>
    <r>
      <t xml:space="preserve">O </t>
    </r>
    <r>
      <rPr>
        <u val="single"/>
        <sz val="11"/>
        <color indexed="8"/>
        <rFont val="Calibri"/>
        <family val="2"/>
      </rPr>
      <t>módulo A</t>
    </r>
    <r>
      <rPr>
        <sz val="11"/>
        <color indexed="8"/>
        <rFont val="Calibri"/>
        <family val="2"/>
      </rPr>
      <t xml:space="preserve"> possui um compartimento onde há uma prancheta metálica para acomodação do TLD; tendo uma função de resistência elétrica que aquece o TLD e sua refrigeração é feita por meio de nitrogênio gasoso. </t>
    </r>
  </si>
  <si>
    <r>
      <t xml:space="preserve">O </t>
    </r>
    <r>
      <rPr>
        <u val="single"/>
        <sz val="11"/>
        <color indexed="8"/>
        <rFont val="Calibri"/>
        <family val="2"/>
      </rPr>
      <t>módulo A</t>
    </r>
    <r>
      <rPr>
        <sz val="11"/>
        <color indexed="8"/>
        <rFont val="Calibri"/>
        <family val="2"/>
      </rPr>
      <t xml:space="preserve"> consiste ainda de uma célula fotomultiplicadora que converte a luz em corrente elétrica e a amplifica. O sistema contila a temperatura da prancheta processando as informações oferecidas pela sua fotomultiplicadora.</t>
    </r>
  </si>
  <si>
    <t>Leitor TLD - HARSHAW 2000</t>
  </si>
  <si>
    <t>Para aumentar a precisão das leituras com baixa exposição e para assegurar uma maior vida útil à prancheta, existe um fluxo de nitrogênio em torno dela. O nitrogênio é usado também para resfriar o tubo da fotomultiplicadora (PMT).</t>
  </si>
  <si>
    <t>As unidades de leitura são definidas pelo módulo de integração (nC ou uC).</t>
  </si>
  <si>
    <t xml:space="preserve">A leitura é linear para doses na faixa de 10 µGy à 1 Gy. </t>
  </si>
  <si>
    <t>A repetibilidade fornecida pelo fabricante tem um desvio menor do que 2% e o limiar de detecção de dose é menor do que 10 µGy.</t>
  </si>
  <si>
    <t>Antes de iniciar toda e qualquer leitura são feitos diariamente os testes:</t>
  </si>
  <si>
    <t>É o aquecimento é aplicado na prancheta do leitor, sem haver nenhum material termoluminescente detectando a presença de algum sinal de contaminação da prancheta, fuga de luz. Esta medida é feita com o compartimento do dosímetro completamente fechado, simulando a leitura de um TLD.</t>
  </si>
  <si>
    <t>Consiste na leitura com o compartimento do dosímetro completamente aberto. Esse procedimento posiciona uma fonte de luz estável, que consiste de Nal(Tl) ativado com C -14 existente no interior do leitor, diretamente abaixo da fotomultiplicadora. a qual irá receber um fluxo de fótons constante. Este teste é realizado para cada série de leituras para que se possa normalizar os valores das leituras com relação a uma única série de leituras escolhida.</t>
  </si>
  <si>
    <t>Teste de prancheta (Gaveta Fechada) BG</t>
  </si>
  <si>
    <t>Teste de luz de referência (Gaveta Aberta)</t>
  </si>
  <si>
    <r>
      <t xml:space="preserve">As condições de ganho de temperatura </t>
    </r>
    <r>
      <rPr>
        <i/>
        <sz val="11"/>
        <color indexed="8"/>
        <rFont val="Calibri"/>
        <family val="2"/>
      </rPr>
      <t xml:space="preserve">{Time Temperature Profile - TTP) são </t>
    </r>
    <r>
      <rPr>
        <sz val="11"/>
        <color indexed="8"/>
        <rFont val="Calibri"/>
        <family val="2"/>
      </rPr>
      <t xml:space="preserve">definidas pelo usuário em três segmentos: pré-aquecimento, aquisição e resfriamento, com temperaturas e duração de tempo independentes. </t>
    </r>
  </si>
  <si>
    <t>Período = 25 s                    T1 = 50 C     e    T2 = 250 C</t>
  </si>
  <si>
    <t xml:space="preserve">Fonte: Instruction Manual Models 2000 - A. -C. -P THERMOLUMINESCENCE DETECTORS HARSHAW
</t>
  </si>
  <si>
    <t>Fator de Calibração =</t>
  </si>
  <si>
    <t>O valor da leitura de calibração (sensibilidade) foi obtido para: kerma = 8,084 mGy no Césio 137</t>
  </si>
  <si>
    <t>GRUPO LiF</t>
  </si>
  <si>
    <t>GRUPO   LiF</t>
  </si>
  <si>
    <t>Grupo 12</t>
  </si>
  <si>
    <t>Harshaw TLD™ Model 3500</t>
  </si>
  <si>
    <t>leitora</t>
  </si>
  <si>
    <t>Grupo T</t>
  </si>
  <si>
    <t>O valor da leitura de calibração (sensibilidade) foi obtido para: kerma = 8,0 mGy no Césio 137</t>
  </si>
  <si>
    <t>leitor</t>
  </si>
  <si>
    <t>Grupo 5</t>
  </si>
  <si>
    <t>x</t>
  </si>
  <si>
    <t>kV</t>
  </si>
  <si>
    <t>O valor da leitura de calibração (sensibilidade) foi obtido para: dose  = 8,0 mGy no Césio 137</t>
  </si>
  <si>
    <t>O valor da leitura de calibração (sensibilidade) foi obtido para: dose = 8,0 mGy no Césio 137</t>
  </si>
  <si>
    <t>Dependência Energética</t>
  </si>
  <si>
    <t>Leitura(nC)</t>
  </si>
  <si>
    <t>Dose utilizada no experimento = 4,5 mGy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</si>
</sst>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F400]h:mm:ss\ AM/PM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0;[Red]0.00"/>
    <numFmt numFmtId="179" formatCode="0.000;[Red]0.000"/>
    <numFmt numFmtId="180" formatCode="[h]:mm:ss;@"/>
    <numFmt numFmtId="181" formatCode="0.000"/>
    <numFmt numFmtId="182" formatCode="h:mm:ss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63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sz val="11"/>
      <color rgb="FF2B2B2B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172" fontId="0" fillId="0" borderId="10" xfId="0" applyNumberFormat="1" applyBorder="1" applyAlignment="1">
      <alignment horizontal="center"/>
    </xf>
    <xf numFmtId="0" fontId="44" fillId="0" borderId="0" xfId="0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 horizontal="center"/>
    </xf>
    <xf numFmtId="0" fontId="0" fillId="33" borderId="0" xfId="0" applyFill="1" applyAlignment="1">
      <alignment vertical="center" wrapText="1" shrinkToFit="1"/>
    </xf>
    <xf numFmtId="0" fontId="0" fillId="33" borderId="0" xfId="0" applyFill="1" applyBorder="1" applyAlignment="1">
      <alignment vertical="center" wrapText="1"/>
    </xf>
    <xf numFmtId="49" fontId="24" fillId="33" borderId="0" xfId="0" applyNumberFormat="1" applyFont="1" applyFill="1" applyAlignment="1">
      <alignment horizontal="left" vertical="center" wrapText="1" readingOrder="1"/>
    </xf>
    <xf numFmtId="49" fontId="45" fillId="33" borderId="0" xfId="0" applyNumberFormat="1" applyFont="1" applyFill="1" applyAlignment="1">
      <alignment vertical="center" wrapText="1" readingOrder="1"/>
    </xf>
    <xf numFmtId="0" fontId="45" fillId="33" borderId="0" xfId="0" applyFont="1" applyFill="1" applyAlignment="1">
      <alignment horizontal="left" readingOrder="1"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 vertical="center" wrapText="1" readingOrder="1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 vertical="center" wrapText="1" shrinkToFit="1"/>
    </xf>
    <xf numFmtId="46" fontId="0" fillId="33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 vertical="center" wrapText="1" shrinkToFit="1"/>
    </xf>
    <xf numFmtId="0" fontId="0" fillId="33" borderId="10" xfId="0" applyFill="1" applyBorder="1" applyAlignment="1">
      <alignment horizontal="center"/>
    </xf>
    <xf numFmtId="0" fontId="47" fillId="33" borderId="0" xfId="0" applyFont="1" applyFill="1" applyAlignment="1">
      <alignment vertic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wrapText="1" shrinkToFi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 shrinkToFit="1"/>
    </xf>
    <xf numFmtId="179" fontId="0" fillId="0" borderId="0" xfId="0" applyNumberFormat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center"/>
    </xf>
    <xf numFmtId="180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center" wrapText="1" shrinkToFi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82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wrapText="1" shrinkToFi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 shrinkToFit="1"/>
    </xf>
    <xf numFmtId="0" fontId="44" fillId="33" borderId="0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4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wrapText="1" shrinkToFit="1"/>
    </xf>
    <xf numFmtId="0" fontId="44" fillId="33" borderId="2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4" fillId="33" borderId="20" xfId="0" applyFont="1" applyFill="1" applyBorder="1" applyAlignment="1">
      <alignment horizontal="center" vertical="center" wrapText="1" shrinkToFit="1"/>
    </xf>
    <xf numFmtId="0" fontId="44" fillId="33" borderId="21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45" fillId="33" borderId="0" xfId="0" applyFont="1" applyFill="1" applyAlignment="1">
      <alignment horizontal="left" readingOrder="1"/>
    </xf>
    <xf numFmtId="49" fontId="24" fillId="33" borderId="0" xfId="0" applyNumberFormat="1" applyFont="1" applyFill="1" applyAlignment="1">
      <alignment horizontal="left" vertical="center" wrapText="1" readingOrder="1"/>
    </xf>
    <xf numFmtId="49" fontId="45" fillId="33" borderId="0" xfId="0" applyNumberFormat="1" applyFont="1" applyFill="1" applyAlignment="1">
      <alignment horizontal="left" vertical="center" wrapText="1" readingOrder="1"/>
    </xf>
    <xf numFmtId="49" fontId="48" fillId="33" borderId="0" xfId="0" applyNumberFormat="1" applyFont="1" applyFill="1" applyAlignment="1">
      <alignment horizontal="left" vertical="center" wrapText="1" readingOrder="1"/>
    </xf>
    <xf numFmtId="0" fontId="45" fillId="33" borderId="0" xfId="0" applyFont="1" applyFill="1" applyAlignment="1">
      <alignment horizontal="left" vertical="center" wrapText="1" readingOrder="1"/>
    </xf>
    <xf numFmtId="0" fontId="45" fillId="33" borderId="0" xfId="0" applyFont="1" applyFill="1" applyAlignment="1">
      <alignment horizontal="center" vertical="center" wrapText="1" readingOrder="1"/>
    </xf>
    <xf numFmtId="0" fontId="0" fillId="33" borderId="0" xfId="0" applyFill="1" applyAlignment="1">
      <alignment horizontal="left" vertical="center" wrapText="1"/>
    </xf>
    <xf numFmtId="0" fontId="44" fillId="33" borderId="2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37</xdr:row>
      <xdr:rowOff>66675</xdr:rowOff>
    </xdr:from>
    <xdr:to>
      <xdr:col>7</xdr:col>
      <xdr:colOff>190500</xdr:colOff>
      <xdr:row>50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134225"/>
          <a:ext cx="31623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8.8515625" style="0" customWidth="1"/>
    <col min="2" max="2" width="12.8515625" style="0" customWidth="1"/>
    <col min="3" max="4" width="14.421875" style="0" customWidth="1"/>
    <col min="5" max="5" width="15.421875" style="0" customWidth="1"/>
    <col min="6" max="6" width="18.140625" style="0" customWidth="1"/>
    <col min="7" max="16384" width="8.8515625" style="0" customWidth="1"/>
  </cols>
  <sheetData>
    <row r="1" ht="16.5">
      <c r="B1" s="2" t="s">
        <v>5</v>
      </c>
    </row>
    <row r="3" spans="2:8" ht="15">
      <c r="B3" s="2" t="s">
        <v>0</v>
      </c>
      <c r="C3" s="2" t="s">
        <v>1</v>
      </c>
      <c r="D3" s="3" t="s">
        <v>6</v>
      </c>
      <c r="E3" s="3" t="s">
        <v>12</v>
      </c>
      <c r="F3" s="3" t="s">
        <v>2</v>
      </c>
      <c r="H3" s="4" t="s">
        <v>9</v>
      </c>
    </row>
    <row r="4" spans="2:6" ht="15">
      <c r="B4" s="2">
        <v>1</v>
      </c>
      <c r="C4" s="2" t="s">
        <v>3</v>
      </c>
      <c r="D4" s="2">
        <v>76.2</v>
      </c>
      <c r="E4" s="5">
        <f>D4-$J$5</f>
        <v>76.028</v>
      </c>
      <c r="F4" s="2">
        <v>37.5</v>
      </c>
    </row>
    <row r="5" spans="2:10" ht="15">
      <c r="B5" s="2">
        <v>2</v>
      </c>
      <c r="C5" s="2" t="s">
        <v>3</v>
      </c>
      <c r="D5" s="2">
        <v>77.5</v>
      </c>
      <c r="E5" s="5">
        <f aca="true" t="shared" si="0" ref="E5:E15">D5-$J$5</f>
        <v>77.328</v>
      </c>
      <c r="F5" s="2">
        <v>43.5</v>
      </c>
      <c r="I5" s="1" t="s">
        <v>11</v>
      </c>
      <c r="J5" s="1">
        <v>0.172</v>
      </c>
    </row>
    <row r="6" spans="2:6" ht="15">
      <c r="B6" s="2">
        <v>3</v>
      </c>
      <c r="C6" s="2" t="s">
        <v>4</v>
      </c>
      <c r="D6" s="2">
        <v>57.6</v>
      </c>
      <c r="E6" s="5">
        <f t="shared" si="0"/>
        <v>57.428000000000004</v>
      </c>
      <c r="F6" s="2">
        <v>34.7</v>
      </c>
    </row>
    <row r="7" spans="2:6" ht="15">
      <c r="B7" s="2">
        <v>11</v>
      </c>
      <c r="C7" s="2">
        <v>110</v>
      </c>
      <c r="D7" s="2">
        <v>1170</v>
      </c>
      <c r="E7" s="5">
        <f t="shared" si="0"/>
        <v>1169.828</v>
      </c>
      <c r="F7" s="2">
        <v>39.6</v>
      </c>
    </row>
    <row r="8" spans="2:6" ht="15">
      <c r="B8" s="2">
        <v>12</v>
      </c>
      <c r="C8" s="2">
        <v>110</v>
      </c>
      <c r="D8" s="2">
        <v>1660</v>
      </c>
      <c r="E8" s="5">
        <f t="shared" si="0"/>
        <v>1659.828</v>
      </c>
      <c r="F8" s="2">
        <v>52.9</v>
      </c>
    </row>
    <row r="9" spans="2:6" ht="15">
      <c r="B9" s="2">
        <v>13</v>
      </c>
      <c r="C9" s="2">
        <v>110</v>
      </c>
      <c r="D9" s="2">
        <v>1330</v>
      </c>
      <c r="E9" s="5">
        <f t="shared" si="0"/>
        <v>1329.828</v>
      </c>
      <c r="F9" s="2">
        <v>48.8</v>
      </c>
    </row>
    <row r="10" spans="2:6" ht="15">
      <c r="B10" s="2">
        <v>21</v>
      </c>
      <c r="C10" s="2">
        <v>40</v>
      </c>
      <c r="D10" s="2">
        <v>1110</v>
      </c>
      <c r="E10" s="5">
        <f t="shared" si="0"/>
        <v>1109.828</v>
      </c>
      <c r="F10" s="2">
        <v>38.8</v>
      </c>
    </row>
    <row r="11" spans="2:6" ht="15">
      <c r="B11" s="2">
        <v>22</v>
      </c>
      <c r="C11" s="2">
        <v>40</v>
      </c>
      <c r="D11" s="2">
        <v>1160</v>
      </c>
      <c r="E11" s="5">
        <f t="shared" si="0"/>
        <v>1159.828</v>
      </c>
      <c r="F11" s="2">
        <v>31.7</v>
      </c>
    </row>
    <row r="12" spans="2:6" ht="15">
      <c r="B12" s="2">
        <v>23</v>
      </c>
      <c r="C12" s="2">
        <v>40</v>
      </c>
      <c r="D12" s="2">
        <v>1060</v>
      </c>
      <c r="E12" s="5">
        <f t="shared" si="0"/>
        <v>1059.828</v>
      </c>
      <c r="F12" s="2">
        <v>34.4</v>
      </c>
    </row>
    <row r="13" spans="2:6" ht="15">
      <c r="B13" s="2">
        <v>31</v>
      </c>
      <c r="C13" s="2">
        <v>70</v>
      </c>
      <c r="D13" s="2">
        <v>1120</v>
      </c>
      <c r="E13" s="5">
        <f t="shared" si="0"/>
        <v>1119.828</v>
      </c>
      <c r="F13" s="2">
        <v>44.7</v>
      </c>
    </row>
    <row r="14" spans="2:6" ht="15">
      <c r="B14" s="2">
        <v>32</v>
      </c>
      <c r="C14" s="2">
        <v>70</v>
      </c>
      <c r="D14" s="2">
        <v>1430</v>
      </c>
      <c r="E14" s="5">
        <f t="shared" si="0"/>
        <v>1429.828</v>
      </c>
      <c r="F14" s="2">
        <v>45.3</v>
      </c>
    </row>
    <row r="15" spans="2:6" ht="15">
      <c r="B15" s="2">
        <v>33</v>
      </c>
      <c r="C15" s="2">
        <v>70</v>
      </c>
      <c r="D15" s="2">
        <v>1070</v>
      </c>
      <c r="E15" s="5">
        <f t="shared" si="0"/>
        <v>1069.828</v>
      </c>
      <c r="F15" s="2">
        <v>34.9</v>
      </c>
    </row>
    <row r="18" ht="15">
      <c r="B18" t="s">
        <v>7</v>
      </c>
    </row>
    <row r="19" spans="2:6" ht="15">
      <c r="B19" s="2" t="s">
        <v>0</v>
      </c>
      <c r="C19" s="2" t="s">
        <v>8</v>
      </c>
      <c r="D19" s="3" t="s">
        <v>6</v>
      </c>
      <c r="E19" s="3" t="s">
        <v>12</v>
      </c>
      <c r="F19" s="3" t="s">
        <v>2</v>
      </c>
    </row>
    <row r="20" spans="2:8" ht="15">
      <c r="B20" s="2">
        <v>91</v>
      </c>
      <c r="C20" s="2">
        <v>2.021</v>
      </c>
      <c r="D20" s="2">
        <f>4.553</f>
        <v>4.553</v>
      </c>
      <c r="E20" s="2">
        <f>D20-$I$22</f>
        <v>4.444</v>
      </c>
      <c r="F20" s="2">
        <v>10.7</v>
      </c>
      <c r="H20" s="4" t="s">
        <v>10</v>
      </c>
    </row>
    <row r="21" spans="2:6" ht="15">
      <c r="B21" s="2">
        <v>92</v>
      </c>
      <c r="C21" s="2">
        <v>2.021</v>
      </c>
      <c r="D21" s="2">
        <v>4.854</v>
      </c>
      <c r="E21" s="2">
        <f aca="true" t="shared" si="1" ref="E21:E29">D21-$I$22</f>
        <v>4.745</v>
      </c>
      <c r="F21" s="2">
        <v>11.4</v>
      </c>
    </row>
    <row r="22" spans="2:9" ht="15">
      <c r="B22" s="2">
        <v>93</v>
      </c>
      <c r="C22" s="2">
        <f>C21*2</f>
        <v>4.042</v>
      </c>
      <c r="D22" s="2">
        <v>8.777</v>
      </c>
      <c r="E22" s="2">
        <f t="shared" si="1"/>
        <v>8.668</v>
      </c>
      <c r="F22" s="2">
        <v>10.6</v>
      </c>
      <c r="H22" s="1" t="s">
        <v>11</v>
      </c>
      <c r="I22" s="1">
        <v>0.109</v>
      </c>
    </row>
    <row r="23" spans="2:6" ht="15">
      <c r="B23" s="2">
        <v>94</v>
      </c>
      <c r="C23" s="2">
        <f>C21*2</f>
        <v>4.042</v>
      </c>
      <c r="D23" s="2">
        <v>9.432</v>
      </c>
      <c r="E23" s="2">
        <f t="shared" si="1"/>
        <v>9.323</v>
      </c>
      <c r="F23" s="2">
        <v>11.1</v>
      </c>
    </row>
    <row r="24" spans="2:6" ht="15">
      <c r="B24" s="2">
        <v>95</v>
      </c>
      <c r="C24" s="2">
        <f>C21*3</f>
        <v>6.063</v>
      </c>
      <c r="D24" s="2">
        <v>13.8</v>
      </c>
      <c r="E24" s="2">
        <f t="shared" si="1"/>
        <v>13.691</v>
      </c>
      <c r="F24" s="2">
        <v>11.3</v>
      </c>
    </row>
    <row r="25" spans="2:6" ht="15">
      <c r="B25" s="2">
        <v>96</v>
      </c>
      <c r="C25" s="2">
        <f>C21*3</f>
        <v>6.063</v>
      </c>
      <c r="D25" s="2">
        <v>14.1</v>
      </c>
      <c r="E25" s="2">
        <f t="shared" si="1"/>
        <v>13.991</v>
      </c>
      <c r="F25" s="2">
        <v>11.5</v>
      </c>
    </row>
    <row r="26" spans="2:6" ht="15">
      <c r="B26" s="2">
        <v>97</v>
      </c>
      <c r="C26" s="2">
        <f>C21*5</f>
        <v>10.105</v>
      </c>
      <c r="D26" s="2">
        <v>23.7</v>
      </c>
      <c r="E26" s="2">
        <f t="shared" si="1"/>
        <v>23.590999999999998</v>
      </c>
      <c r="F26" s="2">
        <v>11.5</v>
      </c>
    </row>
    <row r="27" spans="2:6" ht="15">
      <c r="B27" s="2">
        <v>98</v>
      </c>
      <c r="C27" s="2">
        <f>C21*5</f>
        <v>10.105</v>
      </c>
      <c r="D27" s="2">
        <v>23.1</v>
      </c>
      <c r="E27" s="2">
        <f t="shared" si="1"/>
        <v>22.991</v>
      </c>
      <c r="F27" s="2">
        <v>11.4</v>
      </c>
    </row>
    <row r="28" spans="2:6" ht="15">
      <c r="B28" s="2">
        <v>99</v>
      </c>
      <c r="C28" s="2">
        <f>C21*4</f>
        <v>8.084</v>
      </c>
      <c r="D28" s="2">
        <v>15.2</v>
      </c>
      <c r="E28" s="2">
        <f t="shared" si="1"/>
        <v>15.091</v>
      </c>
      <c r="F28" s="2">
        <v>9.45</v>
      </c>
    </row>
    <row r="29" spans="2:6" ht="15">
      <c r="B29" s="2">
        <v>100</v>
      </c>
      <c r="C29" s="2">
        <f>C21*4</f>
        <v>8.084</v>
      </c>
      <c r="D29" s="2">
        <v>17.3</v>
      </c>
      <c r="E29" s="2">
        <f t="shared" si="1"/>
        <v>17.191</v>
      </c>
      <c r="F29" s="2">
        <v>10.7</v>
      </c>
    </row>
    <row r="30" spans="2:6" ht="15">
      <c r="B30" s="2"/>
      <c r="C30" s="2"/>
      <c r="D30" s="2"/>
      <c r="E30" s="3"/>
      <c r="F30" s="2"/>
    </row>
    <row r="31" spans="2:6" ht="15">
      <c r="B31" s="2"/>
      <c r="C31" s="2"/>
      <c r="D31" s="2"/>
      <c r="E31" s="3"/>
      <c r="F31" s="2"/>
    </row>
  </sheetData>
  <sheetProtection password="CCE7" sheet="1"/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8.8515625" style="0" customWidth="1"/>
    <col min="2" max="2" width="15.7109375" style="0" customWidth="1"/>
    <col min="3" max="3" width="15.421875" style="0" customWidth="1"/>
    <col min="4" max="4" width="18.8515625" style="0" customWidth="1"/>
    <col min="5" max="5" width="5.28125" style="0" customWidth="1"/>
    <col min="6" max="16384" width="8.8515625" style="0" customWidth="1"/>
  </cols>
  <sheetData>
    <row r="1" spans="1:8" ht="15.75" thickBot="1">
      <c r="A1" s="19"/>
      <c r="B1" s="19"/>
      <c r="C1" s="84" t="s">
        <v>17</v>
      </c>
      <c r="D1" s="85"/>
      <c r="E1" s="19"/>
      <c r="F1" s="19"/>
      <c r="G1" s="19"/>
      <c r="H1" s="19"/>
    </row>
    <row r="2" spans="1:8" ht="15.75" thickBot="1">
      <c r="A2" s="18"/>
      <c r="B2" s="46"/>
      <c r="C2" s="46"/>
      <c r="D2" s="46"/>
      <c r="E2" s="46"/>
      <c r="F2" s="46"/>
      <c r="G2" s="18"/>
      <c r="H2" s="19"/>
    </row>
    <row r="3" spans="1:8" ht="15.75" thickBot="1">
      <c r="A3" s="18"/>
      <c r="B3" s="77" t="s">
        <v>50</v>
      </c>
      <c r="C3" s="78"/>
      <c r="D3" s="25" t="s">
        <v>51</v>
      </c>
      <c r="E3" s="19"/>
      <c r="F3" s="19"/>
      <c r="G3" s="18"/>
      <c r="H3" s="19"/>
    </row>
    <row r="4" spans="1:8" ht="15">
      <c r="A4" s="18"/>
      <c r="B4" s="24"/>
      <c r="C4" s="19"/>
      <c r="D4" s="21"/>
      <c r="E4" s="19"/>
      <c r="F4" s="19"/>
      <c r="G4" s="18"/>
      <c r="H4" s="19"/>
    </row>
    <row r="5" spans="1:8" ht="15">
      <c r="A5" s="18"/>
      <c r="B5" s="20"/>
      <c r="C5" s="19"/>
      <c r="D5" s="21"/>
      <c r="E5" s="19"/>
      <c r="F5" s="19"/>
      <c r="G5" s="18"/>
      <c r="H5" s="19"/>
    </row>
    <row r="6" spans="1:8" ht="15">
      <c r="A6" s="18"/>
      <c r="B6" s="47" t="s">
        <v>0</v>
      </c>
      <c r="C6" s="47" t="s">
        <v>14</v>
      </c>
      <c r="D6" s="47" t="s">
        <v>2</v>
      </c>
      <c r="E6" s="82" t="s">
        <v>6</v>
      </c>
      <c r="F6" s="83"/>
      <c r="G6" s="18"/>
      <c r="H6" s="19"/>
    </row>
    <row r="7" spans="1:8" ht="15">
      <c r="A7" s="18"/>
      <c r="B7" s="47">
        <v>21</v>
      </c>
      <c r="C7" s="80"/>
      <c r="D7" s="40">
        <v>73.073</v>
      </c>
      <c r="E7" s="82"/>
      <c r="F7" s="83"/>
      <c r="G7" s="18"/>
      <c r="H7" s="19"/>
    </row>
    <row r="8" spans="1:8" ht="15">
      <c r="A8" s="18"/>
      <c r="B8" s="47">
        <f>B7+1</f>
        <v>22</v>
      </c>
      <c r="C8" s="81"/>
      <c r="D8" s="40">
        <v>77.879</v>
      </c>
      <c r="E8" s="82"/>
      <c r="F8" s="83"/>
      <c r="G8" s="18"/>
      <c r="H8" s="19"/>
    </row>
    <row r="9" spans="1:8" ht="15">
      <c r="A9" s="18"/>
      <c r="B9" s="47">
        <f aca="true" t="shared" si="0" ref="B9:B21">B8+1</f>
        <v>23</v>
      </c>
      <c r="C9" s="81"/>
      <c r="D9" s="40">
        <v>71.507</v>
      </c>
      <c r="E9" s="82"/>
      <c r="F9" s="83"/>
      <c r="G9" s="18"/>
      <c r="H9" s="19"/>
    </row>
    <row r="10" spans="1:8" ht="15">
      <c r="A10" s="18"/>
      <c r="B10" s="47">
        <f t="shared" si="0"/>
        <v>24</v>
      </c>
      <c r="C10" s="86"/>
      <c r="D10" s="40">
        <v>65.656</v>
      </c>
      <c r="E10" s="82"/>
      <c r="F10" s="83"/>
      <c r="G10" s="18"/>
      <c r="H10" s="19"/>
    </row>
    <row r="11" spans="1:8" ht="15">
      <c r="A11" s="18"/>
      <c r="B11" s="47">
        <f t="shared" si="0"/>
        <v>25</v>
      </c>
      <c r="C11" s="86"/>
      <c r="D11" s="40">
        <v>83.518</v>
      </c>
      <c r="E11" s="82"/>
      <c r="F11" s="83"/>
      <c r="G11" s="18"/>
      <c r="H11" s="19"/>
    </row>
    <row r="12" spans="1:8" ht="15">
      <c r="A12" s="18"/>
      <c r="B12" s="47">
        <f t="shared" si="0"/>
        <v>26</v>
      </c>
      <c r="C12" s="86"/>
      <c r="D12" s="40">
        <v>80.711</v>
      </c>
      <c r="E12" s="82"/>
      <c r="F12" s="83"/>
      <c r="G12" s="18"/>
      <c r="H12" s="19"/>
    </row>
    <row r="13" spans="1:8" ht="15">
      <c r="A13" s="18"/>
      <c r="B13" s="47">
        <f t="shared" si="0"/>
        <v>27</v>
      </c>
      <c r="C13" s="86"/>
      <c r="D13" s="40">
        <v>74.313</v>
      </c>
      <c r="E13" s="82"/>
      <c r="F13" s="83"/>
      <c r="G13" s="18"/>
      <c r="H13" s="19"/>
    </row>
    <row r="14" spans="1:8" ht="15">
      <c r="A14" s="18"/>
      <c r="B14" s="47">
        <f t="shared" si="0"/>
        <v>28</v>
      </c>
      <c r="C14" s="86"/>
      <c r="D14" s="40">
        <v>80.003</v>
      </c>
      <c r="E14" s="82"/>
      <c r="F14" s="83"/>
      <c r="G14" s="18"/>
      <c r="H14" s="19"/>
    </row>
    <row r="15" spans="1:8" ht="15">
      <c r="A15" s="18"/>
      <c r="B15" s="47">
        <f t="shared" si="0"/>
        <v>29</v>
      </c>
      <c r="C15" s="86"/>
      <c r="D15" s="40">
        <v>71.727</v>
      </c>
      <c r="E15" s="82"/>
      <c r="F15" s="83"/>
      <c r="G15" s="18"/>
      <c r="H15" s="19"/>
    </row>
    <row r="16" spans="1:8" ht="15">
      <c r="A16" s="18"/>
      <c r="B16" s="47">
        <f t="shared" si="0"/>
        <v>30</v>
      </c>
      <c r="C16" s="86"/>
      <c r="D16" s="40">
        <v>76.201</v>
      </c>
      <c r="E16" s="82"/>
      <c r="F16" s="83"/>
      <c r="G16" s="18"/>
      <c r="H16" s="19"/>
    </row>
    <row r="17" spans="1:8" ht="15">
      <c r="A17" s="18"/>
      <c r="B17" s="47">
        <f t="shared" si="0"/>
        <v>31</v>
      </c>
      <c r="C17" s="86"/>
      <c r="D17" s="40">
        <v>70.71</v>
      </c>
      <c r="E17" s="82"/>
      <c r="F17" s="83"/>
      <c r="G17" s="18"/>
      <c r="H17" s="19"/>
    </row>
    <row r="18" spans="1:8" ht="15">
      <c r="A18" s="18"/>
      <c r="B18" s="47">
        <f t="shared" si="0"/>
        <v>32</v>
      </c>
      <c r="C18" s="86"/>
      <c r="D18" s="40">
        <v>69.342</v>
      </c>
      <c r="E18" s="82"/>
      <c r="F18" s="83"/>
      <c r="G18" s="18"/>
      <c r="H18" s="19"/>
    </row>
    <row r="19" spans="1:8" ht="15">
      <c r="A19" s="18"/>
      <c r="B19" s="47">
        <f t="shared" si="0"/>
        <v>33</v>
      </c>
      <c r="C19" s="86"/>
      <c r="D19" s="40">
        <v>70.688</v>
      </c>
      <c r="E19" s="82"/>
      <c r="F19" s="83"/>
      <c r="G19" s="18"/>
      <c r="H19" s="19"/>
    </row>
    <row r="20" spans="1:8" ht="15">
      <c r="A20" s="18"/>
      <c r="B20" s="47">
        <f t="shared" si="0"/>
        <v>34</v>
      </c>
      <c r="C20" s="86"/>
      <c r="D20" s="40">
        <v>68.459</v>
      </c>
      <c r="E20" s="82"/>
      <c r="F20" s="83"/>
      <c r="G20" s="18"/>
      <c r="H20" s="19"/>
    </row>
    <row r="21" spans="1:8" ht="15">
      <c r="A21" s="18"/>
      <c r="B21" s="47">
        <f t="shared" si="0"/>
        <v>35</v>
      </c>
      <c r="C21" s="86"/>
      <c r="D21" s="40">
        <v>72.897</v>
      </c>
      <c r="E21" s="82"/>
      <c r="F21" s="83"/>
      <c r="G21" s="18"/>
      <c r="H21" s="19"/>
    </row>
    <row r="22" spans="1:8" ht="15">
      <c r="A22" s="18"/>
      <c r="B22" s="26"/>
      <c r="C22" s="26"/>
      <c r="D22" s="26"/>
      <c r="E22" s="26"/>
      <c r="F22" s="26"/>
      <c r="G22" s="18"/>
      <c r="H22" s="19"/>
    </row>
    <row r="23" spans="1:8" ht="15">
      <c r="A23" s="18"/>
      <c r="B23" s="76" t="s">
        <v>48</v>
      </c>
      <c r="C23" s="76"/>
      <c r="D23" s="76"/>
      <c r="E23" s="76"/>
      <c r="F23" s="76"/>
      <c r="G23" s="18"/>
      <c r="H23" s="19"/>
    </row>
    <row r="24" spans="1:8" ht="15">
      <c r="A24" s="18"/>
      <c r="B24" s="76"/>
      <c r="C24" s="76"/>
      <c r="D24" s="76"/>
      <c r="E24" s="76"/>
      <c r="F24" s="76"/>
      <c r="G24" s="18"/>
      <c r="H24" s="19"/>
    </row>
    <row r="25" spans="1:8" ht="15">
      <c r="A25" s="18"/>
      <c r="B25" s="76"/>
      <c r="C25" s="76"/>
      <c r="D25" s="76"/>
      <c r="E25" s="76"/>
      <c r="F25" s="76"/>
      <c r="G25" s="18"/>
      <c r="H25" s="19"/>
    </row>
    <row r="26" spans="1:8" ht="15">
      <c r="A26" s="18"/>
      <c r="B26" s="75" t="s">
        <v>47</v>
      </c>
      <c r="C26" s="75"/>
      <c r="D26" s="75" t="s">
        <v>21</v>
      </c>
      <c r="E26" s="75"/>
      <c r="F26" s="75"/>
      <c r="G26" s="18"/>
      <c r="H26" s="19"/>
    </row>
    <row r="27" spans="1:8" ht="15">
      <c r="A27" s="18"/>
      <c r="B27" s="45"/>
      <c r="C27" s="45"/>
      <c r="D27" s="45"/>
      <c r="E27" s="45"/>
      <c r="F27" s="45"/>
      <c r="G27" s="18"/>
      <c r="H27" s="19"/>
    </row>
    <row r="28" spans="1:8" ht="15">
      <c r="A28" s="18"/>
      <c r="B28" s="18"/>
      <c r="C28" s="22"/>
      <c r="D28" s="22"/>
      <c r="E28" s="18"/>
      <c r="F28" s="18"/>
      <c r="G28" s="18"/>
      <c r="H28" s="19"/>
    </row>
    <row r="29" spans="1:8" ht="15">
      <c r="A29" s="19" t="s">
        <v>53</v>
      </c>
      <c r="B29" s="19" t="s">
        <v>52</v>
      </c>
      <c r="C29" s="43"/>
      <c r="D29" s="18"/>
      <c r="E29" s="18"/>
      <c r="F29" s="18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  <row r="33" spans="1:8" ht="15">
      <c r="A33" s="19"/>
      <c r="B33" s="19"/>
      <c r="C33" s="19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</sheetData>
  <sheetProtection/>
  <mergeCells count="26">
    <mergeCell ref="B23:F25"/>
    <mergeCell ref="B26:C26"/>
    <mergeCell ref="D26:F26"/>
    <mergeCell ref="C16:C18"/>
    <mergeCell ref="E16:F16"/>
    <mergeCell ref="E17:F17"/>
    <mergeCell ref="E18:F18"/>
    <mergeCell ref="C19:C21"/>
    <mergeCell ref="E19:F19"/>
    <mergeCell ref="E20:F20"/>
    <mergeCell ref="E21:F21"/>
    <mergeCell ref="C10:C12"/>
    <mergeCell ref="E10:F10"/>
    <mergeCell ref="E11:F11"/>
    <mergeCell ref="E12:F12"/>
    <mergeCell ref="C13:C15"/>
    <mergeCell ref="E13:F13"/>
    <mergeCell ref="E14:F14"/>
    <mergeCell ref="E15:F15"/>
    <mergeCell ref="C1:D1"/>
    <mergeCell ref="B3:C3"/>
    <mergeCell ref="E6:F6"/>
    <mergeCell ref="C7:C9"/>
    <mergeCell ref="E7:F7"/>
    <mergeCell ref="E8:F8"/>
    <mergeCell ref="E9:F9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K36" sqref="K36"/>
    </sheetView>
  </sheetViews>
  <sheetFormatPr defaultColWidth="11.421875" defaultRowHeight="15"/>
  <cols>
    <col min="1" max="1" width="8.8515625" style="0" customWidth="1"/>
    <col min="2" max="2" width="16.00390625" style="0" customWidth="1"/>
    <col min="3" max="3" width="15.421875" style="0" customWidth="1"/>
    <col min="4" max="4" width="18.8515625" style="0" customWidth="1"/>
    <col min="5" max="5" width="5.8515625" style="0" customWidth="1"/>
    <col min="6" max="6" width="8.8515625" style="0" customWidth="1"/>
    <col min="7" max="7" width="9.140625" style="0" customWidth="1"/>
    <col min="8" max="16384" width="8.8515625" style="0" customWidth="1"/>
  </cols>
  <sheetData>
    <row r="1" spans="1:8" ht="15.75" thickBot="1">
      <c r="A1" s="18"/>
      <c r="B1" s="76"/>
      <c r="C1" s="76"/>
      <c r="D1" s="76"/>
      <c r="E1" s="76"/>
      <c r="F1" s="76"/>
      <c r="G1" s="46"/>
      <c r="H1" s="18"/>
    </row>
    <row r="2" spans="1:8" ht="15.75" thickBot="1">
      <c r="A2" s="18"/>
      <c r="B2" s="46"/>
      <c r="C2" s="25" t="s">
        <v>18</v>
      </c>
      <c r="D2" s="46"/>
      <c r="E2" s="46"/>
      <c r="F2" s="46"/>
      <c r="G2" s="46"/>
      <c r="H2" s="18"/>
    </row>
    <row r="3" spans="1:8" ht="15.75" thickBot="1">
      <c r="A3" s="18"/>
      <c r="B3" s="46"/>
      <c r="C3" s="46"/>
      <c r="D3" s="46"/>
      <c r="E3" s="46"/>
      <c r="F3" s="46"/>
      <c r="G3" s="46"/>
      <c r="H3" s="18"/>
    </row>
    <row r="4" spans="1:8" ht="15.75" thickBot="1">
      <c r="A4" s="18"/>
      <c r="B4" s="77" t="s">
        <v>49</v>
      </c>
      <c r="C4" s="78"/>
      <c r="D4" s="25" t="s">
        <v>51</v>
      </c>
      <c r="E4" s="19"/>
      <c r="F4" s="19"/>
      <c r="G4" s="19"/>
      <c r="H4" s="18"/>
    </row>
    <row r="5" spans="1:8" ht="15">
      <c r="A5" s="18"/>
      <c r="B5" s="24"/>
      <c r="C5" s="19"/>
      <c r="D5" s="21"/>
      <c r="E5" s="19"/>
      <c r="F5" s="19"/>
      <c r="G5" s="19"/>
      <c r="H5" s="18"/>
    </row>
    <row r="6" spans="1:8" ht="15">
      <c r="A6" s="18"/>
      <c r="B6" s="20"/>
      <c r="C6" s="19"/>
      <c r="D6" s="21"/>
      <c r="E6" s="19"/>
      <c r="F6" s="19"/>
      <c r="G6" s="19"/>
      <c r="H6" s="18"/>
    </row>
    <row r="7" spans="1:8" ht="15">
      <c r="A7" s="18"/>
      <c r="B7" s="47" t="s">
        <v>0</v>
      </c>
      <c r="C7" s="47" t="s">
        <v>14</v>
      </c>
      <c r="D7" s="47" t="s">
        <v>2</v>
      </c>
      <c r="E7" s="79" t="s">
        <v>6</v>
      </c>
      <c r="F7" s="79"/>
      <c r="G7" s="22"/>
      <c r="H7" s="18"/>
    </row>
    <row r="8" spans="1:8" ht="15">
      <c r="A8" s="18"/>
      <c r="B8" s="47">
        <v>36</v>
      </c>
      <c r="C8" s="80"/>
      <c r="D8" s="40">
        <v>68.573</v>
      </c>
      <c r="E8" s="82"/>
      <c r="F8" s="83"/>
      <c r="G8" s="22"/>
      <c r="H8" s="18"/>
    </row>
    <row r="9" spans="1:8" ht="15">
      <c r="A9" s="18"/>
      <c r="B9" s="47">
        <f>B8+1</f>
        <v>37</v>
      </c>
      <c r="C9" s="81"/>
      <c r="D9" s="40">
        <v>75.867</v>
      </c>
      <c r="E9" s="82"/>
      <c r="F9" s="83"/>
      <c r="G9" s="22"/>
      <c r="H9" s="18"/>
    </row>
    <row r="10" spans="1:8" ht="15">
      <c r="A10" s="18"/>
      <c r="B10" s="47">
        <f aca="true" t="shared" si="0" ref="B10:B22">B9+1</f>
        <v>38</v>
      </c>
      <c r="C10" s="81"/>
      <c r="D10" s="40">
        <v>96.646</v>
      </c>
      <c r="E10" s="82"/>
      <c r="F10" s="83"/>
      <c r="G10" s="22"/>
      <c r="H10" s="18"/>
    </row>
    <row r="11" spans="1:8" ht="15">
      <c r="A11" s="18"/>
      <c r="B11" s="47">
        <f t="shared" si="0"/>
        <v>39</v>
      </c>
      <c r="C11" s="80"/>
      <c r="D11" s="40">
        <v>70.14</v>
      </c>
      <c r="E11" s="82"/>
      <c r="F11" s="83"/>
      <c r="G11" s="22"/>
      <c r="H11" s="18"/>
    </row>
    <row r="12" spans="1:8" ht="15">
      <c r="A12" s="18"/>
      <c r="B12" s="47">
        <f t="shared" si="0"/>
        <v>40</v>
      </c>
      <c r="C12" s="81"/>
      <c r="D12" s="40">
        <v>76.82</v>
      </c>
      <c r="E12" s="82"/>
      <c r="F12" s="83"/>
      <c r="G12" s="22"/>
      <c r="H12" s="18"/>
    </row>
    <row r="13" spans="1:8" ht="15">
      <c r="A13" s="18"/>
      <c r="B13" s="47">
        <f t="shared" si="0"/>
        <v>41</v>
      </c>
      <c r="C13" s="81"/>
      <c r="D13" s="40">
        <v>85.098</v>
      </c>
      <c r="E13" s="82"/>
      <c r="F13" s="83"/>
      <c r="G13" s="22"/>
      <c r="H13" s="18"/>
    </row>
    <row r="14" spans="1:8" ht="15">
      <c r="A14" s="18"/>
      <c r="B14" s="47">
        <f t="shared" si="0"/>
        <v>42</v>
      </c>
      <c r="C14" s="80"/>
      <c r="D14" s="40">
        <v>77.001</v>
      </c>
      <c r="E14" s="82"/>
      <c r="F14" s="83"/>
      <c r="G14" s="22"/>
      <c r="H14" s="18"/>
    </row>
    <row r="15" spans="1:8" ht="15">
      <c r="A15" s="18"/>
      <c r="B15" s="47">
        <f t="shared" si="0"/>
        <v>43</v>
      </c>
      <c r="C15" s="81"/>
      <c r="D15" s="40">
        <v>87.214</v>
      </c>
      <c r="E15" s="82"/>
      <c r="F15" s="83"/>
      <c r="G15" s="22"/>
      <c r="H15" s="18"/>
    </row>
    <row r="16" spans="1:8" ht="15">
      <c r="A16" s="18"/>
      <c r="B16" s="47">
        <f t="shared" si="0"/>
        <v>44</v>
      </c>
      <c r="C16" s="81"/>
      <c r="D16" s="40">
        <v>68.157</v>
      </c>
      <c r="E16" s="82"/>
      <c r="F16" s="83"/>
      <c r="G16" s="22"/>
      <c r="H16" s="18"/>
    </row>
    <row r="17" spans="1:8" ht="15">
      <c r="A17" s="18"/>
      <c r="B17" s="47">
        <f t="shared" si="0"/>
        <v>45</v>
      </c>
      <c r="C17" s="80"/>
      <c r="D17" s="40">
        <v>76.133</v>
      </c>
      <c r="E17" s="82"/>
      <c r="F17" s="83"/>
      <c r="G17" s="22"/>
      <c r="H17" s="18"/>
    </row>
    <row r="18" spans="1:8" ht="15">
      <c r="A18" s="18"/>
      <c r="B18" s="47">
        <f t="shared" si="0"/>
        <v>46</v>
      </c>
      <c r="C18" s="81"/>
      <c r="D18" s="40">
        <v>68.924</v>
      </c>
      <c r="E18" s="82"/>
      <c r="F18" s="83"/>
      <c r="G18" s="22"/>
      <c r="H18" s="18"/>
    </row>
    <row r="19" spans="1:8" ht="15">
      <c r="A19" s="18"/>
      <c r="B19" s="47">
        <f t="shared" si="0"/>
        <v>47</v>
      </c>
      <c r="C19" s="81"/>
      <c r="D19" s="40">
        <v>69.209</v>
      </c>
      <c r="E19" s="82"/>
      <c r="F19" s="83"/>
      <c r="G19" s="22"/>
      <c r="H19" s="18"/>
    </row>
    <row r="20" spans="1:8" ht="15">
      <c r="A20" s="18"/>
      <c r="B20" s="47">
        <f t="shared" si="0"/>
        <v>48</v>
      </c>
      <c r="C20" s="86"/>
      <c r="D20" s="40">
        <v>67.455</v>
      </c>
      <c r="E20" s="82"/>
      <c r="F20" s="83"/>
      <c r="G20" s="22"/>
      <c r="H20" s="18"/>
    </row>
    <row r="21" spans="1:8" ht="15">
      <c r="A21" s="18"/>
      <c r="B21" s="47">
        <f t="shared" si="0"/>
        <v>49</v>
      </c>
      <c r="C21" s="86"/>
      <c r="D21" s="40">
        <v>68.352</v>
      </c>
      <c r="E21" s="82"/>
      <c r="F21" s="83"/>
      <c r="G21" s="22"/>
      <c r="H21" s="18"/>
    </row>
    <row r="22" spans="1:8" ht="15">
      <c r="A22" s="18"/>
      <c r="B22" s="47">
        <f t="shared" si="0"/>
        <v>50</v>
      </c>
      <c r="C22" s="86"/>
      <c r="D22" s="40">
        <v>62.174</v>
      </c>
      <c r="E22" s="82"/>
      <c r="F22" s="83"/>
      <c r="G22" s="22"/>
      <c r="H22" s="18"/>
    </row>
    <row r="23" spans="1:8" ht="15" customHeight="1">
      <c r="A23" s="18"/>
      <c r="B23" s="87" t="s">
        <v>48</v>
      </c>
      <c r="C23" s="87"/>
      <c r="D23" s="87"/>
      <c r="E23" s="87"/>
      <c r="F23" s="87"/>
      <c r="G23" s="48"/>
      <c r="H23" s="18"/>
    </row>
    <row r="24" spans="1:8" ht="15">
      <c r="A24" s="18"/>
      <c r="B24" s="88"/>
      <c r="C24" s="88"/>
      <c r="D24" s="88"/>
      <c r="E24" s="88"/>
      <c r="F24" s="88"/>
      <c r="G24" s="48"/>
      <c r="H24" s="18"/>
    </row>
    <row r="25" spans="1:8" ht="15">
      <c r="A25" s="18"/>
      <c r="B25" s="88"/>
      <c r="C25" s="88"/>
      <c r="D25" s="88"/>
      <c r="E25" s="88"/>
      <c r="F25" s="88"/>
      <c r="G25" s="48"/>
      <c r="H25" s="18"/>
    </row>
    <row r="26" spans="1:8" ht="15">
      <c r="A26" s="18"/>
      <c r="B26" s="22"/>
      <c r="C26" s="23"/>
      <c r="D26" s="22"/>
      <c r="E26" s="18"/>
      <c r="F26" s="18"/>
      <c r="G26" s="18"/>
      <c r="H26" s="18"/>
    </row>
    <row r="27" spans="1:8" ht="15">
      <c r="A27" s="18"/>
      <c r="B27" s="75" t="s">
        <v>47</v>
      </c>
      <c r="C27" s="75"/>
      <c r="D27" s="75" t="s">
        <v>21</v>
      </c>
      <c r="E27" s="75"/>
      <c r="F27" s="75"/>
      <c r="G27" s="45"/>
      <c r="H27" s="18"/>
    </row>
    <row r="28" spans="1:8" ht="15">
      <c r="A28" s="18"/>
      <c r="B28" s="45"/>
      <c r="C28" s="45"/>
      <c r="D28" s="45"/>
      <c r="E28" s="45"/>
      <c r="F28" s="45"/>
      <c r="G28" s="45"/>
      <c r="H28" s="18"/>
    </row>
    <row r="29" spans="1:9" ht="1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">
      <c r="A30" s="19" t="s">
        <v>53</v>
      </c>
      <c r="B30" s="19" t="s">
        <v>52</v>
      </c>
      <c r="C30" s="43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</sheetData>
  <sheetProtection/>
  <mergeCells count="26">
    <mergeCell ref="B23:F25"/>
    <mergeCell ref="B27:C27"/>
    <mergeCell ref="D27:F27"/>
    <mergeCell ref="C17:C19"/>
    <mergeCell ref="E17:F17"/>
    <mergeCell ref="E18:F18"/>
    <mergeCell ref="E19:F19"/>
    <mergeCell ref="C20:C22"/>
    <mergeCell ref="E20:F20"/>
    <mergeCell ref="E21:F21"/>
    <mergeCell ref="E22:F22"/>
    <mergeCell ref="C11:C13"/>
    <mergeCell ref="E11:F11"/>
    <mergeCell ref="E12:F12"/>
    <mergeCell ref="E13:F13"/>
    <mergeCell ref="C14:C16"/>
    <mergeCell ref="E14:F14"/>
    <mergeCell ref="E15:F15"/>
    <mergeCell ref="E16:F16"/>
    <mergeCell ref="B1:F1"/>
    <mergeCell ref="B4:C4"/>
    <mergeCell ref="E7:F7"/>
    <mergeCell ref="C8:C10"/>
    <mergeCell ref="E8:F8"/>
    <mergeCell ref="E9:F9"/>
    <mergeCell ref="E10:F10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45" sqref="A1:H45"/>
    </sheetView>
  </sheetViews>
  <sheetFormatPr defaultColWidth="11.421875" defaultRowHeight="15"/>
  <cols>
    <col min="1" max="1" width="8.8515625" style="0" customWidth="1"/>
    <col min="2" max="2" width="14.421875" style="0" customWidth="1"/>
    <col min="3" max="3" width="15.421875" style="0" customWidth="1"/>
    <col min="4" max="4" width="18.8515625" style="0" customWidth="1"/>
    <col min="5" max="5" width="6.421875" style="0" customWidth="1"/>
    <col min="6" max="16384" width="8.8515625" style="0" customWidth="1"/>
  </cols>
  <sheetData>
    <row r="1" spans="1:8" ht="15.75" thickBot="1">
      <c r="A1" s="19"/>
      <c r="B1" s="19"/>
      <c r="C1" s="19"/>
      <c r="D1" s="19"/>
      <c r="E1" s="19"/>
      <c r="F1" s="19"/>
      <c r="G1" s="19"/>
      <c r="H1" s="19"/>
    </row>
    <row r="2" spans="1:8" ht="15.75" thickBot="1">
      <c r="A2" s="19"/>
      <c r="B2" s="19"/>
      <c r="C2" s="25" t="s">
        <v>19</v>
      </c>
      <c r="D2" s="19"/>
      <c r="E2" s="19"/>
      <c r="F2" s="19"/>
      <c r="G2" s="19"/>
      <c r="H2" s="19"/>
    </row>
    <row r="3" spans="1:8" ht="15">
      <c r="A3" s="19"/>
      <c r="B3" s="19"/>
      <c r="C3" s="19"/>
      <c r="D3" s="19"/>
      <c r="E3" s="19"/>
      <c r="F3" s="19"/>
      <c r="G3" s="19"/>
      <c r="H3" s="19"/>
    </row>
    <row r="4" spans="1:8" ht="15.75" thickBot="1">
      <c r="A4" s="18"/>
      <c r="B4" s="76"/>
      <c r="C4" s="76"/>
      <c r="D4" s="76"/>
      <c r="E4" s="76"/>
      <c r="F4" s="76"/>
      <c r="G4" s="18"/>
      <c r="H4" s="18"/>
    </row>
    <row r="5" spans="1:8" ht="15.75" thickBot="1">
      <c r="A5" s="18"/>
      <c r="B5" s="77" t="s">
        <v>49</v>
      </c>
      <c r="C5" s="78"/>
      <c r="D5" s="25" t="s">
        <v>51</v>
      </c>
      <c r="E5" s="19"/>
      <c r="F5" s="19"/>
      <c r="G5" s="18"/>
      <c r="H5" s="18"/>
    </row>
    <row r="6" spans="1:8" ht="15">
      <c r="A6" s="18"/>
      <c r="B6" s="24"/>
      <c r="C6" s="19"/>
      <c r="D6" s="21"/>
      <c r="E6" s="19"/>
      <c r="F6" s="19"/>
      <c r="G6" s="18"/>
      <c r="H6" s="18"/>
    </row>
    <row r="7" spans="1:8" ht="15">
      <c r="A7" s="18"/>
      <c r="B7" s="20"/>
      <c r="C7" s="19"/>
      <c r="D7" s="21"/>
      <c r="E7" s="19"/>
      <c r="F7" s="19"/>
      <c r="G7" s="18"/>
      <c r="H7" s="18"/>
    </row>
    <row r="8" spans="1:8" ht="15">
      <c r="A8" s="18"/>
      <c r="B8" s="47" t="s">
        <v>0</v>
      </c>
      <c r="C8" s="47" t="s">
        <v>14</v>
      </c>
      <c r="D8" s="47" t="s">
        <v>2</v>
      </c>
      <c r="E8" s="79" t="s">
        <v>6</v>
      </c>
      <c r="F8" s="79"/>
      <c r="G8" s="18"/>
      <c r="H8" s="18"/>
    </row>
    <row r="9" spans="1:10" ht="15">
      <c r="A9" s="18"/>
      <c r="B9" s="47">
        <v>51</v>
      </c>
      <c r="C9" s="80"/>
      <c r="D9" s="47">
        <v>70.091</v>
      </c>
      <c r="E9" s="82"/>
      <c r="F9" s="83"/>
      <c r="G9" s="18"/>
      <c r="H9" s="19"/>
      <c r="J9" s="18"/>
    </row>
    <row r="10" spans="1:10" ht="15">
      <c r="A10" s="18"/>
      <c r="B10" s="47">
        <f>B9+1</f>
        <v>52</v>
      </c>
      <c r="C10" s="81"/>
      <c r="D10" s="47">
        <v>66.396</v>
      </c>
      <c r="E10" s="82"/>
      <c r="F10" s="83"/>
      <c r="G10" s="18"/>
      <c r="H10" s="19"/>
      <c r="J10" s="39">
        <v>1.0208333333333333</v>
      </c>
    </row>
    <row r="11" spans="1:10" ht="15">
      <c r="A11" s="18"/>
      <c r="B11" s="47">
        <f aca="true" t="shared" si="0" ref="B11:B23">B10+1</f>
        <v>53</v>
      </c>
      <c r="C11" s="81"/>
      <c r="D11" s="47">
        <v>68.878</v>
      </c>
      <c r="E11" s="82"/>
      <c r="F11" s="83"/>
      <c r="G11" s="18"/>
      <c r="H11" s="19"/>
      <c r="J11" s="18"/>
    </row>
    <row r="12" spans="1:10" ht="15">
      <c r="A12" s="18"/>
      <c r="B12" s="47">
        <f t="shared" si="0"/>
        <v>54</v>
      </c>
      <c r="C12" s="80"/>
      <c r="D12" s="47">
        <v>74.344</v>
      </c>
      <c r="E12" s="82"/>
      <c r="F12" s="83"/>
      <c r="G12" s="18"/>
      <c r="H12" s="19"/>
      <c r="J12" s="18"/>
    </row>
    <row r="13" spans="1:10" ht="15">
      <c r="A13" s="18"/>
      <c r="B13" s="47">
        <f t="shared" si="0"/>
        <v>55</v>
      </c>
      <c r="C13" s="81"/>
      <c r="D13" s="47">
        <v>68.056</v>
      </c>
      <c r="E13" s="82"/>
      <c r="F13" s="83"/>
      <c r="G13" s="18"/>
      <c r="H13" s="19"/>
      <c r="J13" s="39">
        <f>J10+J10</f>
        <v>2.0416666666666665</v>
      </c>
    </row>
    <row r="14" spans="1:10" ht="15">
      <c r="A14" s="18"/>
      <c r="B14" s="47">
        <f t="shared" si="0"/>
        <v>56</v>
      </c>
      <c r="C14" s="81"/>
      <c r="D14" s="47">
        <v>62.388</v>
      </c>
      <c r="E14" s="82"/>
      <c r="F14" s="83"/>
      <c r="G14" s="18"/>
      <c r="H14" s="19"/>
      <c r="J14" s="18"/>
    </row>
    <row r="15" spans="1:8" ht="15">
      <c r="A15" s="18"/>
      <c r="B15" s="47">
        <f t="shared" si="0"/>
        <v>57</v>
      </c>
      <c r="C15" s="80"/>
      <c r="D15" s="47">
        <v>65.298</v>
      </c>
      <c r="E15" s="82"/>
      <c r="F15" s="83"/>
      <c r="G15" s="18"/>
      <c r="H15" s="19"/>
    </row>
    <row r="16" spans="1:10" ht="15">
      <c r="A16" s="18"/>
      <c r="B16" s="47">
        <f t="shared" si="0"/>
        <v>58</v>
      </c>
      <c r="C16" s="81"/>
      <c r="D16" s="47">
        <v>65.666</v>
      </c>
      <c r="E16" s="82"/>
      <c r="F16" s="83"/>
      <c r="G16" s="18"/>
      <c r="H16" s="19"/>
      <c r="J16" s="39">
        <f>J13+J10</f>
        <v>3.0625</v>
      </c>
    </row>
    <row r="17" spans="1:8" ht="15">
      <c r="A17" s="18"/>
      <c r="B17" s="47">
        <f t="shared" si="0"/>
        <v>59</v>
      </c>
      <c r="C17" s="81"/>
      <c r="D17" s="47">
        <v>61.588</v>
      </c>
      <c r="E17" s="82"/>
      <c r="F17" s="83"/>
      <c r="G17" s="18"/>
      <c r="H17" s="19"/>
    </row>
    <row r="18" spans="1:10" ht="15">
      <c r="A18" s="18"/>
      <c r="B18" s="47">
        <f t="shared" si="0"/>
        <v>60</v>
      </c>
      <c r="C18" s="80"/>
      <c r="D18" s="47">
        <v>68.74</v>
      </c>
      <c r="E18" s="82"/>
      <c r="F18" s="83"/>
      <c r="G18" s="18"/>
      <c r="H18" s="19"/>
      <c r="J18" s="18"/>
    </row>
    <row r="19" spans="1:10" ht="15">
      <c r="A19" s="18"/>
      <c r="B19" s="47">
        <f t="shared" si="0"/>
        <v>61</v>
      </c>
      <c r="C19" s="81"/>
      <c r="D19" s="47">
        <v>69.33</v>
      </c>
      <c r="E19" s="82"/>
      <c r="F19" s="83"/>
      <c r="G19" s="18"/>
      <c r="H19" s="19"/>
      <c r="J19" s="39">
        <f>J16+J10</f>
        <v>4.083333333333333</v>
      </c>
    </row>
    <row r="20" spans="1:10" ht="15">
      <c r="A20" s="18"/>
      <c r="B20" s="47">
        <f t="shared" si="0"/>
        <v>62</v>
      </c>
      <c r="C20" s="81"/>
      <c r="D20" s="47">
        <v>66.275</v>
      </c>
      <c r="E20" s="82"/>
      <c r="F20" s="83"/>
      <c r="G20" s="18"/>
      <c r="H20" s="19"/>
      <c r="J20" s="18"/>
    </row>
    <row r="21" spans="1:8" ht="15">
      <c r="A21" s="18"/>
      <c r="B21" s="47">
        <f t="shared" si="0"/>
        <v>63</v>
      </c>
      <c r="C21" s="86"/>
      <c r="D21" s="47">
        <v>65.423</v>
      </c>
      <c r="E21" s="82"/>
      <c r="F21" s="83"/>
      <c r="G21" s="18"/>
      <c r="H21" s="19"/>
    </row>
    <row r="22" spans="1:10" ht="15">
      <c r="A22" s="18"/>
      <c r="B22" s="47">
        <f t="shared" si="0"/>
        <v>64</v>
      </c>
      <c r="C22" s="86"/>
      <c r="D22" s="47">
        <v>64.273</v>
      </c>
      <c r="E22" s="82"/>
      <c r="F22" s="83"/>
      <c r="G22" s="18"/>
      <c r="H22" s="19"/>
      <c r="J22" s="39">
        <f>J19+J10</f>
        <v>5.104166666666666</v>
      </c>
    </row>
    <row r="23" spans="1:8" ht="15">
      <c r="A23" s="18"/>
      <c r="B23" s="47">
        <f t="shared" si="0"/>
        <v>65</v>
      </c>
      <c r="C23" s="86"/>
      <c r="D23" s="47">
        <v>66.439</v>
      </c>
      <c r="E23" s="82"/>
      <c r="F23" s="83"/>
      <c r="G23" s="18"/>
      <c r="H23" s="18"/>
    </row>
    <row r="24" spans="1:8" ht="15">
      <c r="A24" s="18"/>
      <c r="B24" s="22"/>
      <c r="C24" s="23"/>
      <c r="D24" s="22"/>
      <c r="E24" s="18"/>
      <c r="F24" s="18"/>
      <c r="G24" s="18"/>
      <c r="H24" s="18"/>
    </row>
    <row r="25" spans="1:8" ht="15">
      <c r="A25" s="18"/>
      <c r="B25" s="76" t="s">
        <v>48</v>
      </c>
      <c r="C25" s="76"/>
      <c r="D25" s="76"/>
      <c r="E25" s="76"/>
      <c r="F25" s="76"/>
      <c r="G25" s="18"/>
      <c r="H25" s="18"/>
    </row>
    <row r="26" spans="1:8" ht="15" customHeight="1">
      <c r="A26" s="18"/>
      <c r="B26" s="76"/>
      <c r="C26" s="76"/>
      <c r="D26" s="76"/>
      <c r="E26" s="76"/>
      <c r="F26" s="76"/>
      <c r="G26" s="18"/>
      <c r="H26" s="18"/>
    </row>
    <row r="27" spans="1:8" ht="15">
      <c r="A27" s="18"/>
      <c r="B27" s="76"/>
      <c r="C27" s="76"/>
      <c r="D27" s="76"/>
      <c r="E27" s="76"/>
      <c r="F27" s="76"/>
      <c r="G27" s="18"/>
      <c r="H27" s="18"/>
    </row>
    <row r="28" spans="1:8" ht="15">
      <c r="A28" s="18"/>
      <c r="B28" s="46"/>
      <c r="C28" s="75" t="s">
        <v>47</v>
      </c>
      <c r="D28" s="75"/>
      <c r="E28" s="75" t="s">
        <v>21</v>
      </c>
      <c r="F28" s="75"/>
      <c r="G28" s="75"/>
      <c r="H28" s="18"/>
    </row>
    <row r="29" spans="1:8" ht="15">
      <c r="A29" s="19"/>
      <c r="B29" s="19"/>
      <c r="C29" s="19"/>
      <c r="D29" s="19"/>
      <c r="E29" s="19"/>
      <c r="F29" s="19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  <row r="33" spans="1:8" ht="15">
      <c r="A33" s="19" t="s">
        <v>53</v>
      </c>
      <c r="B33" s="19" t="s">
        <v>52</v>
      </c>
      <c r="C33" s="43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  <row r="49" spans="1:8" ht="15">
      <c r="A49" s="19"/>
      <c r="B49" s="19"/>
      <c r="C49" s="19"/>
      <c r="D49" s="19"/>
      <c r="E49" s="19"/>
      <c r="F49" s="19"/>
      <c r="G49" s="19"/>
      <c r="H49" s="19"/>
    </row>
    <row r="50" spans="1:8" ht="15">
      <c r="A50" s="19"/>
      <c r="B50" s="19"/>
      <c r="C50" s="19"/>
      <c r="D50" s="19"/>
      <c r="E50" s="19"/>
      <c r="F50" s="19"/>
      <c r="G50" s="19"/>
      <c r="H50" s="19"/>
    </row>
    <row r="51" spans="1:8" ht="15">
      <c r="A51" s="19"/>
      <c r="B51" s="19"/>
      <c r="C51" s="19"/>
      <c r="D51" s="19"/>
      <c r="E51" s="19"/>
      <c r="F51" s="19"/>
      <c r="G51" s="19"/>
      <c r="H51" s="19"/>
    </row>
    <row r="52" spans="1:8" ht="15">
      <c r="A52" s="19"/>
      <c r="B52" s="19"/>
      <c r="C52" s="19"/>
      <c r="D52" s="19"/>
      <c r="E52" s="19"/>
      <c r="F52" s="19"/>
      <c r="G52" s="19"/>
      <c r="H52" s="19"/>
    </row>
    <row r="53" spans="1:8" ht="15">
      <c r="A53" s="19"/>
      <c r="B53" s="19"/>
      <c r="C53" s="19"/>
      <c r="D53" s="19"/>
      <c r="E53" s="19"/>
      <c r="F53" s="19"/>
      <c r="G53" s="19"/>
      <c r="H53" s="19"/>
    </row>
    <row r="54" spans="1:8" ht="15">
      <c r="A54" s="19"/>
      <c r="B54" s="19"/>
      <c r="C54" s="19"/>
      <c r="D54" s="19"/>
      <c r="E54" s="19"/>
      <c r="F54" s="19"/>
      <c r="G54" s="19"/>
      <c r="H54" s="19"/>
    </row>
  </sheetData>
  <sheetProtection/>
  <mergeCells count="26">
    <mergeCell ref="B25:F27"/>
    <mergeCell ref="C28:D28"/>
    <mergeCell ref="E28:G28"/>
    <mergeCell ref="C18:C20"/>
    <mergeCell ref="E18:F18"/>
    <mergeCell ref="E19:F19"/>
    <mergeCell ref="E20:F20"/>
    <mergeCell ref="C21:C23"/>
    <mergeCell ref="E21:F21"/>
    <mergeCell ref="E22:F22"/>
    <mergeCell ref="E23:F23"/>
    <mergeCell ref="C12:C14"/>
    <mergeCell ref="E12:F12"/>
    <mergeCell ref="E13:F13"/>
    <mergeCell ref="E14:F14"/>
    <mergeCell ref="C15:C17"/>
    <mergeCell ref="E15:F15"/>
    <mergeCell ref="E16:F16"/>
    <mergeCell ref="E17:F17"/>
    <mergeCell ref="B4:F4"/>
    <mergeCell ref="B5:C5"/>
    <mergeCell ref="E8:F8"/>
    <mergeCell ref="C9:C11"/>
    <mergeCell ref="E9:F9"/>
    <mergeCell ref="E10:F10"/>
    <mergeCell ref="E11:F11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7" sqref="C7:C18"/>
    </sheetView>
  </sheetViews>
  <sheetFormatPr defaultColWidth="11.421875" defaultRowHeight="15"/>
  <cols>
    <col min="1" max="1" width="8.8515625" style="0" customWidth="1"/>
    <col min="2" max="2" width="15.421875" style="0" customWidth="1"/>
    <col min="3" max="3" width="16.00390625" style="0" customWidth="1"/>
    <col min="4" max="4" width="18.421875" style="0" customWidth="1"/>
    <col min="5" max="5" width="12.00390625" style="0" customWidth="1"/>
    <col min="6" max="16384" width="8.8515625" style="0" customWidth="1"/>
  </cols>
  <sheetData>
    <row r="1" spans="1:7" ht="15" customHeight="1" thickBot="1">
      <c r="A1" s="19"/>
      <c r="B1" s="26"/>
      <c r="C1" s="26"/>
      <c r="D1" s="26"/>
      <c r="E1" s="26"/>
      <c r="F1" s="19"/>
      <c r="G1" s="19"/>
    </row>
    <row r="2" spans="1:7" ht="15" customHeight="1" thickBot="1">
      <c r="A2" s="19"/>
      <c r="B2" s="26"/>
      <c r="C2" s="84" t="s">
        <v>16</v>
      </c>
      <c r="D2" s="85"/>
      <c r="E2" s="26"/>
      <c r="F2" s="19"/>
      <c r="G2" s="19"/>
    </row>
    <row r="3" spans="1:7" ht="15" customHeight="1" thickBot="1">
      <c r="A3" s="19"/>
      <c r="B3" s="26"/>
      <c r="C3" s="26"/>
      <c r="D3" s="26"/>
      <c r="E3" s="26"/>
      <c r="F3" s="19"/>
      <c r="G3" s="19"/>
    </row>
    <row r="4" spans="1:7" ht="15" customHeight="1" thickBot="1">
      <c r="A4" s="19"/>
      <c r="B4" s="77" t="s">
        <v>49</v>
      </c>
      <c r="C4" s="78"/>
      <c r="D4" s="25" t="s">
        <v>54</v>
      </c>
      <c r="E4" s="77" t="s">
        <v>62</v>
      </c>
      <c r="F4" s="96"/>
      <c r="G4" s="78"/>
    </row>
    <row r="5" spans="1:7" ht="15" customHeight="1">
      <c r="A5" s="19"/>
      <c r="B5" s="24"/>
      <c r="C5" s="19"/>
      <c r="D5" s="21"/>
      <c r="E5" s="19"/>
      <c r="F5" s="27"/>
      <c r="G5" s="19"/>
    </row>
    <row r="6" spans="1:7" ht="15" customHeight="1">
      <c r="A6" s="19"/>
      <c r="B6" s="61" t="s">
        <v>0</v>
      </c>
      <c r="C6" s="61" t="s">
        <v>59</v>
      </c>
      <c r="D6" s="61" t="s">
        <v>2</v>
      </c>
      <c r="E6" s="65" t="s">
        <v>6</v>
      </c>
      <c r="F6" s="27"/>
      <c r="G6" s="19"/>
    </row>
    <row r="7" spans="1:7" ht="15" customHeight="1">
      <c r="A7" s="19"/>
      <c r="B7" s="61">
        <v>1</v>
      </c>
      <c r="C7" s="80">
        <v>50</v>
      </c>
      <c r="D7" s="50">
        <v>83.16420833333333</v>
      </c>
      <c r="E7" s="50">
        <v>44.821</v>
      </c>
      <c r="F7" s="27"/>
      <c r="G7" s="19"/>
    </row>
    <row r="8" spans="1:7" ht="15" customHeight="1">
      <c r="A8" s="19"/>
      <c r="B8" s="61">
        <f>B7+1</f>
        <v>2</v>
      </c>
      <c r="C8" s="81"/>
      <c r="D8" s="50">
        <v>78.78620833333333</v>
      </c>
      <c r="E8" s="50">
        <v>40.457</v>
      </c>
      <c r="F8" s="27"/>
      <c r="G8" s="19"/>
    </row>
    <row r="9" spans="1:7" ht="15" customHeight="1">
      <c r="A9" s="19"/>
      <c r="B9" s="61">
        <v>4</v>
      </c>
      <c r="C9" s="81"/>
      <c r="D9" s="50">
        <v>65.49420833333333</v>
      </c>
      <c r="E9" s="50">
        <v>42.919</v>
      </c>
      <c r="F9" s="27"/>
      <c r="G9" s="19"/>
    </row>
    <row r="10" spans="1:7" ht="15" customHeight="1">
      <c r="A10" s="19"/>
      <c r="B10" s="61">
        <f aca="true" t="shared" si="0" ref="B10:B21">B9+1</f>
        <v>5</v>
      </c>
      <c r="C10" s="80">
        <v>70</v>
      </c>
      <c r="D10" s="50">
        <v>72.05120833333334</v>
      </c>
      <c r="E10" s="50">
        <v>45.993</v>
      </c>
      <c r="F10" s="27"/>
      <c r="G10" s="19"/>
    </row>
    <row r="11" spans="1:7" ht="15" customHeight="1">
      <c r="A11" s="19"/>
      <c r="B11" s="61">
        <v>7</v>
      </c>
      <c r="C11" s="81"/>
      <c r="D11" s="50">
        <v>75.85920833333334</v>
      </c>
      <c r="E11" s="50">
        <v>43.614</v>
      </c>
      <c r="F11" s="27"/>
      <c r="G11" s="19"/>
    </row>
    <row r="12" spans="1:7" ht="15" customHeight="1">
      <c r="A12" s="19"/>
      <c r="B12" s="61">
        <v>8</v>
      </c>
      <c r="C12" s="81"/>
      <c r="D12" s="50">
        <v>69.33920833333333</v>
      </c>
      <c r="E12" s="50">
        <v>43.74</v>
      </c>
      <c r="F12" s="27"/>
      <c r="G12" s="19"/>
    </row>
    <row r="13" spans="1:7" ht="15" customHeight="1">
      <c r="A13" s="19"/>
      <c r="B13" s="61">
        <v>10</v>
      </c>
      <c r="C13" s="80">
        <v>90</v>
      </c>
      <c r="D13" s="50">
        <v>73.65620833333334</v>
      </c>
      <c r="E13" s="50">
        <v>43.42</v>
      </c>
      <c r="F13" s="27"/>
      <c r="G13" s="19"/>
    </row>
    <row r="14" spans="1:7" ht="15" customHeight="1">
      <c r="A14" s="19"/>
      <c r="B14" s="61">
        <v>11</v>
      </c>
      <c r="C14" s="81"/>
      <c r="D14" s="50">
        <v>78.75820833333334</v>
      </c>
      <c r="E14" s="50">
        <v>42.258</v>
      </c>
      <c r="F14" s="27"/>
      <c r="G14" s="19"/>
    </row>
    <row r="15" spans="1:7" ht="15" customHeight="1">
      <c r="A15" s="19"/>
      <c r="B15" s="61">
        <v>13</v>
      </c>
      <c r="C15" s="81"/>
      <c r="D15" s="50">
        <v>87.51220833333333</v>
      </c>
      <c r="E15" s="50">
        <v>38.614</v>
      </c>
      <c r="F15" s="27"/>
      <c r="G15" s="19"/>
    </row>
    <row r="16" spans="1:7" ht="15" customHeight="1">
      <c r="A16" s="19"/>
      <c r="B16" s="61">
        <f t="shared" si="0"/>
        <v>14</v>
      </c>
      <c r="C16" s="80">
        <v>100</v>
      </c>
      <c r="D16" s="50">
        <v>78.36120833333334</v>
      </c>
      <c r="E16" s="50">
        <v>40.939</v>
      </c>
      <c r="F16" s="27"/>
      <c r="G16" s="19"/>
    </row>
    <row r="17" spans="1:7" ht="15" customHeight="1">
      <c r="A17" s="19"/>
      <c r="B17" s="61">
        <f t="shared" si="0"/>
        <v>15</v>
      </c>
      <c r="C17" s="81"/>
      <c r="D17" s="50">
        <v>76.24320833333334</v>
      </c>
      <c r="E17" s="50">
        <v>47.43</v>
      </c>
      <c r="F17" s="27"/>
      <c r="G17" s="19"/>
    </row>
    <row r="18" spans="1:7" ht="15" customHeight="1">
      <c r="A18" s="19"/>
      <c r="B18" s="61">
        <f t="shared" si="0"/>
        <v>16</v>
      </c>
      <c r="C18" s="81"/>
      <c r="D18" s="50">
        <v>90.87220833333333</v>
      </c>
      <c r="E18" s="50">
        <v>48.702</v>
      </c>
      <c r="F18" s="27"/>
      <c r="G18" s="19"/>
    </row>
    <row r="19" spans="1:7" ht="15" customHeight="1">
      <c r="A19" s="19"/>
      <c r="B19" s="61">
        <f t="shared" si="0"/>
        <v>17</v>
      </c>
      <c r="C19" s="86" t="s">
        <v>3</v>
      </c>
      <c r="D19" s="50">
        <v>107.40820833333333</v>
      </c>
      <c r="E19" s="50">
        <v>82.737</v>
      </c>
      <c r="F19" s="27"/>
      <c r="G19" s="19"/>
    </row>
    <row r="20" spans="1:7" ht="15" customHeight="1">
      <c r="A20" s="19"/>
      <c r="B20" s="61">
        <f t="shared" si="0"/>
        <v>18</v>
      </c>
      <c r="C20" s="86"/>
      <c r="D20" s="50">
        <v>74.96120833333333</v>
      </c>
      <c r="E20" s="50">
        <v>32.02</v>
      </c>
      <c r="F20" s="27"/>
      <c r="G20" s="19"/>
    </row>
    <row r="21" spans="1:7" ht="15" customHeight="1">
      <c r="A21" s="19"/>
      <c r="B21" s="61">
        <f t="shared" si="0"/>
        <v>19</v>
      </c>
      <c r="C21" s="86"/>
      <c r="D21" s="50">
        <v>87.28220833333334</v>
      </c>
      <c r="E21" s="50">
        <v>35.697</v>
      </c>
      <c r="F21" s="27"/>
      <c r="G21" s="19"/>
    </row>
    <row r="22" spans="1:7" ht="15" customHeight="1">
      <c r="A22" s="19"/>
      <c r="B22" s="27"/>
      <c r="C22" s="27"/>
      <c r="D22" s="27"/>
      <c r="E22" s="27"/>
      <c r="F22" s="27"/>
      <c r="G22" s="19"/>
    </row>
    <row r="23" spans="1:7" ht="15">
      <c r="A23" s="19"/>
      <c r="B23" s="76" t="s">
        <v>60</v>
      </c>
      <c r="C23" s="76"/>
      <c r="D23" s="76"/>
      <c r="E23" s="76"/>
      <c r="F23" s="19"/>
      <c r="G23" s="19"/>
    </row>
    <row r="24" spans="1:7" ht="15">
      <c r="A24" s="19"/>
      <c r="B24" s="76"/>
      <c r="C24" s="76"/>
      <c r="D24" s="76"/>
      <c r="E24" s="76"/>
      <c r="F24" s="19"/>
      <c r="G24" s="19"/>
    </row>
    <row r="25" spans="1:7" ht="15">
      <c r="A25" s="19"/>
      <c r="B25" s="76"/>
      <c r="C25" s="76"/>
      <c r="D25" s="76"/>
      <c r="E25" s="76"/>
      <c r="F25" s="19"/>
      <c r="G25" s="19"/>
    </row>
    <row r="26" spans="1:7" ht="15">
      <c r="A26" s="19"/>
      <c r="B26" s="76"/>
      <c r="C26" s="76"/>
      <c r="D26" s="76"/>
      <c r="E26" s="76"/>
      <c r="F26" s="19"/>
      <c r="G26" s="19"/>
    </row>
    <row r="27" spans="1:7" ht="15">
      <c r="A27" s="19"/>
      <c r="B27" s="55"/>
      <c r="C27" s="23"/>
      <c r="D27" s="55"/>
      <c r="E27" s="57"/>
      <c r="F27" s="19"/>
      <c r="G27" s="19"/>
    </row>
    <row r="28" spans="1:7" ht="15">
      <c r="A28" s="19"/>
      <c r="B28" s="75" t="s">
        <v>47</v>
      </c>
      <c r="C28" s="75"/>
      <c r="D28" s="75" t="s">
        <v>21</v>
      </c>
      <c r="E28" s="75"/>
      <c r="F28" s="19"/>
      <c r="G28" s="19"/>
    </row>
    <row r="29" spans="1:7" ht="15">
      <c r="A29" s="19"/>
      <c r="B29" s="57"/>
      <c r="C29" s="75"/>
      <c r="D29" s="75"/>
      <c r="E29" s="57"/>
      <c r="F29" s="19"/>
      <c r="G29" s="19"/>
    </row>
    <row r="30" spans="1:7" ht="15" customHeight="1">
      <c r="A30" s="19"/>
      <c r="B30" s="19"/>
      <c r="C30" s="43" t="s">
        <v>64</v>
      </c>
      <c r="D30" s="43"/>
      <c r="E30" s="19"/>
      <c r="F30" s="19"/>
      <c r="G30" s="19"/>
    </row>
    <row r="31" spans="1:7" ht="15">
      <c r="A31" s="19"/>
      <c r="B31" s="19"/>
      <c r="C31" s="19"/>
      <c r="D31" s="19"/>
      <c r="E31" s="19"/>
      <c r="F31" s="19"/>
      <c r="G31" s="19"/>
    </row>
    <row r="32" spans="1:7" ht="15">
      <c r="A32" s="19" t="s">
        <v>56</v>
      </c>
      <c r="B32" s="19" t="s">
        <v>52</v>
      </c>
      <c r="C32" s="43"/>
      <c r="D32" s="19"/>
      <c r="E32" s="19"/>
      <c r="F32" s="19"/>
      <c r="G32" s="19"/>
    </row>
    <row r="33" spans="1:7" ht="15">
      <c r="A33" s="19"/>
      <c r="B33" s="19"/>
      <c r="C33" s="19"/>
      <c r="D33" s="19"/>
      <c r="E33" s="19"/>
      <c r="F33" s="19"/>
      <c r="G33" s="19"/>
    </row>
    <row r="34" spans="1:7" ht="15">
      <c r="A34" s="19"/>
      <c r="B34" s="19"/>
      <c r="C34" s="19"/>
      <c r="D34" s="19"/>
      <c r="E34" s="19"/>
      <c r="F34" s="19"/>
      <c r="G34" s="19"/>
    </row>
    <row r="35" spans="1:7" ht="15">
      <c r="A35" s="19"/>
      <c r="B35" s="19"/>
      <c r="C35" s="19"/>
      <c r="D35" s="19"/>
      <c r="E35" s="19"/>
      <c r="F35" s="19"/>
      <c r="G35" s="19"/>
    </row>
    <row r="36" spans="1:7" ht="15">
      <c r="A36" s="19"/>
      <c r="B36" s="19"/>
      <c r="C36" s="19"/>
      <c r="D36" s="19"/>
      <c r="E36" s="19"/>
      <c r="F36" s="19"/>
      <c r="G36" s="19"/>
    </row>
    <row r="37" spans="1:7" ht="15">
      <c r="A37" s="19"/>
      <c r="B37" s="19"/>
      <c r="C37" s="19"/>
      <c r="D37" s="19"/>
      <c r="E37" s="19"/>
      <c r="F37" s="19"/>
      <c r="G37" s="19"/>
    </row>
    <row r="38" spans="1:7" ht="15">
      <c r="A38" s="19"/>
      <c r="B38" s="19"/>
      <c r="C38" s="19"/>
      <c r="D38" s="19"/>
      <c r="E38" s="19"/>
      <c r="F38" s="19"/>
      <c r="G38" s="19"/>
    </row>
    <row r="39" spans="1:7" ht="15">
      <c r="A39" s="19"/>
      <c r="B39" s="19"/>
      <c r="C39" s="19"/>
      <c r="D39" s="19"/>
      <c r="E39" s="19"/>
      <c r="F39" s="19"/>
      <c r="G39" s="19"/>
    </row>
    <row r="40" spans="1:7" ht="15">
      <c r="A40" s="19"/>
      <c r="B40" s="19"/>
      <c r="C40" s="19"/>
      <c r="D40" s="19"/>
      <c r="E40" s="19"/>
      <c r="F40" s="19"/>
      <c r="G40" s="19"/>
    </row>
    <row r="41" spans="1:7" ht="15">
      <c r="A41" s="19"/>
      <c r="B41" s="19"/>
      <c r="C41" s="19"/>
      <c r="D41" s="19"/>
      <c r="E41" s="19"/>
      <c r="F41" s="19"/>
      <c r="G41" s="19"/>
    </row>
    <row r="42" spans="1:7" ht="15">
      <c r="A42" s="19"/>
      <c r="B42" s="19"/>
      <c r="C42" s="19"/>
      <c r="D42" s="19"/>
      <c r="E42" s="19"/>
      <c r="F42" s="19"/>
      <c r="G42" s="19"/>
    </row>
    <row r="43" spans="1:7" ht="15">
      <c r="A43" s="19"/>
      <c r="B43" s="19"/>
      <c r="C43" s="19"/>
      <c r="D43" s="19"/>
      <c r="E43" s="19"/>
      <c r="F43" s="19"/>
      <c r="G43" s="19"/>
    </row>
    <row r="44" spans="1:7" ht="15">
      <c r="A44" s="19"/>
      <c r="B44" s="19"/>
      <c r="C44" s="19"/>
      <c r="D44" s="19"/>
      <c r="E44" s="19"/>
      <c r="F44" s="19"/>
      <c r="G44" s="19"/>
    </row>
    <row r="45" spans="1:7" ht="15">
      <c r="A45" s="19"/>
      <c r="B45" s="19"/>
      <c r="C45" s="19"/>
      <c r="D45" s="19"/>
      <c r="E45" s="19"/>
      <c r="F45" s="19"/>
      <c r="G45" s="19"/>
    </row>
    <row r="46" spans="1:7" ht="15">
      <c r="A46" s="19"/>
      <c r="B46" s="19"/>
      <c r="C46" s="19"/>
      <c r="D46" s="19"/>
      <c r="E46" s="19"/>
      <c r="F46" s="19"/>
      <c r="G46" s="19"/>
    </row>
    <row r="47" spans="1:7" ht="15">
      <c r="A47" s="19"/>
      <c r="B47" s="19"/>
      <c r="C47" s="19"/>
      <c r="D47" s="19"/>
      <c r="E47" s="19"/>
      <c r="F47" s="19"/>
      <c r="G47" s="19"/>
    </row>
    <row r="48" spans="1:7" ht="15">
      <c r="A48" s="19"/>
      <c r="B48" s="19"/>
      <c r="C48" s="19"/>
      <c r="D48" s="19"/>
      <c r="E48" s="19"/>
      <c r="F48" s="19"/>
      <c r="G48" s="19"/>
    </row>
    <row r="49" spans="1:7" ht="15">
      <c r="A49" s="19"/>
      <c r="B49" s="19"/>
      <c r="C49" s="19"/>
      <c r="D49" s="19"/>
      <c r="E49" s="19"/>
      <c r="F49" s="19"/>
      <c r="G49" s="19"/>
    </row>
    <row r="50" spans="1:7" ht="15">
      <c r="A50" s="19"/>
      <c r="B50" s="19"/>
      <c r="C50" s="19"/>
      <c r="D50" s="19"/>
      <c r="E50" s="19"/>
      <c r="F50" s="19"/>
      <c r="G50" s="19"/>
    </row>
  </sheetData>
  <sheetProtection/>
  <mergeCells count="12">
    <mergeCell ref="B28:C28"/>
    <mergeCell ref="D28:E28"/>
    <mergeCell ref="C29:D29"/>
    <mergeCell ref="E4:G4"/>
    <mergeCell ref="C16:C18"/>
    <mergeCell ref="C19:C21"/>
    <mergeCell ref="C2:D2"/>
    <mergeCell ref="B4:C4"/>
    <mergeCell ref="C7:C9"/>
    <mergeCell ref="C10:C12"/>
    <mergeCell ref="C13:C15"/>
    <mergeCell ref="B23:E26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7" sqref="C7:C18"/>
    </sheetView>
  </sheetViews>
  <sheetFormatPr defaultColWidth="11.421875" defaultRowHeight="15"/>
  <cols>
    <col min="1" max="1" width="8.8515625" style="0" customWidth="1"/>
    <col min="2" max="2" width="15.7109375" style="0" customWidth="1"/>
    <col min="3" max="3" width="15.421875" style="0" customWidth="1"/>
    <col min="4" max="4" width="18.8515625" style="0" customWidth="1"/>
    <col min="5" max="5" width="14.140625" style="0" customWidth="1"/>
    <col min="6" max="16384" width="8.8515625" style="0" customWidth="1"/>
  </cols>
  <sheetData>
    <row r="1" spans="1:7" ht="15.75" thickBot="1">
      <c r="A1" s="19"/>
      <c r="B1" s="19"/>
      <c r="C1" s="84" t="s">
        <v>17</v>
      </c>
      <c r="D1" s="85"/>
      <c r="E1" s="19"/>
      <c r="F1" s="19"/>
      <c r="G1" s="19"/>
    </row>
    <row r="2" spans="1:7" ht="15.75" thickBot="1">
      <c r="A2" s="57"/>
      <c r="B2" s="60"/>
      <c r="C2" s="60"/>
      <c r="D2" s="60"/>
      <c r="E2" s="60"/>
      <c r="F2" s="57"/>
      <c r="G2" s="19"/>
    </row>
    <row r="3" spans="1:7" ht="15.75" thickBot="1">
      <c r="A3" s="57"/>
      <c r="B3" s="77" t="s">
        <v>50</v>
      </c>
      <c r="C3" s="78"/>
      <c r="D3" s="25" t="s">
        <v>54</v>
      </c>
      <c r="E3" s="77" t="s">
        <v>62</v>
      </c>
      <c r="F3" s="96"/>
      <c r="G3" s="78"/>
    </row>
    <row r="4" spans="1:7" ht="15">
      <c r="A4" s="57"/>
      <c r="B4" s="24"/>
      <c r="C4" s="19"/>
      <c r="D4" s="21"/>
      <c r="E4" s="19"/>
      <c r="F4" s="57"/>
      <c r="G4" s="19"/>
    </row>
    <row r="5" spans="1:7" ht="15">
      <c r="A5" s="57"/>
      <c r="B5" s="20"/>
      <c r="C5" s="19"/>
      <c r="D5" s="21"/>
      <c r="E5" s="19"/>
      <c r="F5" s="57"/>
      <c r="G5" s="19"/>
    </row>
    <row r="6" spans="1:7" ht="15">
      <c r="A6" s="57"/>
      <c r="B6" s="61" t="s">
        <v>0</v>
      </c>
      <c r="C6" s="61" t="s">
        <v>59</v>
      </c>
      <c r="D6" s="61" t="s">
        <v>2</v>
      </c>
      <c r="E6" s="66" t="s">
        <v>6</v>
      </c>
      <c r="F6" s="57"/>
      <c r="G6" s="19"/>
    </row>
    <row r="7" spans="1:7" ht="15">
      <c r="A7" s="57"/>
      <c r="B7" s="61">
        <v>20</v>
      </c>
      <c r="C7" s="80">
        <v>50</v>
      </c>
      <c r="D7" s="50">
        <v>63.39820833333333</v>
      </c>
      <c r="E7" s="50">
        <v>39.67</v>
      </c>
      <c r="F7" s="57"/>
      <c r="G7" s="19"/>
    </row>
    <row r="8" spans="1:7" ht="15">
      <c r="A8" s="57"/>
      <c r="B8" s="61">
        <f>B7+1</f>
        <v>21</v>
      </c>
      <c r="C8" s="81"/>
      <c r="D8" s="50">
        <v>76.46620833333334</v>
      </c>
      <c r="E8" s="50">
        <v>44.553</v>
      </c>
      <c r="F8" s="57"/>
      <c r="G8" s="19"/>
    </row>
    <row r="9" spans="1:7" ht="15">
      <c r="A9" s="57"/>
      <c r="B9" s="61">
        <f aca="true" t="shared" si="0" ref="B9:B21">B8+1</f>
        <v>22</v>
      </c>
      <c r="C9" s="81"/>
      <c r="D9" s="50">
        <v>70.76520833333333</v>
      </c>
      <c r="E9" s="50">
        <v>45.574</v>
      </c>
      <c r="F9" s="57"/>
      <c r="G9" s="19"/>
    </row>
    <row r="10" spans="1:7" ht="15">
      <c r="A10" s="57"/>
      <c r="B10" s="61">
        <f t="shared" si="0"/>
        <v>23</v>
      </c>
      <c r="C10" s="80">
        <v>70</v>
      </c>
      <c r="D10" s="50">
        <v>73.25020833333333</v>
      </c>
      <c r="E10" s="50">
        <v>49.301</v>
      </c>
      <c r="F10" s="57"/>
      <c r="G10" s="19"/>
    </row>
    <row r="11" spans="1:7" ht="15">
      <c r="A11" s="57"/>
      <c r="B11" s="61">
        <f t="shared" si="0"/>
        <v>24</v>
      </c>
      <c r="C11" s="81"/>
      <c r="D11" s="50">
        <v>72.47420833333334</v>
      </c>
      <c r="E11" s="50">
        <v>41.681</v>
      </c>
      <c r="F11" s="57"/>
      <c r="G11" s="19"/>
    </row>
    <row r="12" spans="1:7" ht="15">
      <c r="A12" s="57"/>
      <c r="B12" s="61">
        <f t="shared" si="0"/>
        <v>25</v>
      </c>
      <c r="C12" s="81"/>
      <c r="D12" s="50">
        <v>74.11420833333334</v>
      </c>
      <c r="E12" s="50">
        <v>48.447</v>
      </c>
      <c r="F12" s="57"/>
      <c r="G12" s="19"/>
    </row>
    <row r="13" spans="1:7" ht="15">
      <c r="A13" s="57"/>
      <c r="B13" s="61">
        <v>27</v>
      </c>
      <c r="C13" s="80">
        <v>90</v>
      </c>
      <c r="D13" s="50">
        <v>75.90920833333334</v>
      </c>
      <c r="E13" s="50">
        <v>49.407</v>
      </c>
      <c r="F13" s="57"/>
      <c r="G13" s="19"/>
    </row>
    <row r="14" spans="1:7" ht="15">
      <c r="A14" s="57"/>
      <c r="B14" s="61">
        <f t="shared" si="0"/>
        <v>28</v>
      </c>
      <c r="C14" s="81"/>
      <c r="D14" s="50">
        <v>96.28920833333333</v>
      </c>
      <c r="E14" s="50">
        <v>46.323</v>
      </c>
      <c r="F14" s="57"/>
      <c r="G14" s="19"/>
    </row>
    <row r="15" spans="1:7" ht="15">
      <c r="A15" s="57"/>
      <c r="B15" s="61">
        <f t="shared" si="0"/>
        <v>29</v>
      </c>
      <c r="C15" s="81"/>
      <c r="D15" s="50">
        <v>85.68720833333334</v>
      </c>
      <c r="E15" s="50">
        <v>42.718</v>
      </c>
      <c r="F15" s="57"/>
      <c r="G15" s="19"/>
    </row>
    <row r="16" spans="1:7" ht="15">
      <c r="A16" s="57"/>
      <c r="B16" s="61">
        <f t="shared" si="0"/>
        <v>30</v>
      </c>
      <c r="C16" s="80">
        <v>100</v>
      </c>
      <c r="D16" s="50">
        <v>71.68920833333334</v>
      </c>
      <c r="E16" s="50">
        <v>49.116</v>
      </c>
      <c r="F16" s="57"/>
      <c r="G16" s="19"/>
    </row>
    <row r="17" spans="1:7" ht="15">
      <c r="A17" s="57"/>
      <c r="B17" s="61">
        <f t="shared" si="0"/>
        <v>31</v>
      </c>
      <c r="C17" s="81"/>
      <c r="D17" s="50">
        <v>66.21220833333334</v>
      </c>
      <c r="E17" s="50">
        <v>37.009</v>
      </c>
      <c r="F17" s="57"/>
      <c r="G17" s="19"/>
    </row>
    <row r="18" spans="1:7" ht="15">
      <c r="A18" s="57"/>
      <c r="B18" s="61">
        <f t="shared" si="0"/>
        <v>32</v>
      </c>
      <c r="C18" s="81"/>
      <c r="D18" s="50">
        <v>79.64820833333334</v>
      </c>
      <c r="E18" s="50">
        <v>48.13</v>
      </c>
      <c r="F18" s="57"/>
      <c r="G18" s="19"/>
    </row>
    <row r="19" spans="1:7" ht="15">
      <c r="A19" s="57"/>
      <c r="B19" s="61">
        <v>36</v>
      </c>
      <c r="C19" s="86" t="s">
        <v>3</v>
      </c>
      <c r="D19" s="50">
        <v>72.54220833333333</v>
      </c>
      <c r="E19" s="50">
        <v>36.258</v>
      </c>
      <c r="F19" s="57"/>
      <c r="G19" s="19"/>
    </row>
    <row r="20" spans="1:7" ht="15">
      <c r="A20" s="57"/>
      <c r="B20" s="61">
        <f t="shared" si="0"/>
        <v>37</v>
      </c>
      <c r="C20" s="86"/>
      <c r="D20" s="50">
        <v>74.66120833333333</v>
      </c>
      <c r="E20" s="50">
        <v>36.152</v>
      </c>
      <c r="F20" s="57"/>
      <c r="G20" s="19"/>
    </row>
    <row r="21" spans="1:7" ht="15">
      <c r="A21" s="57"/>
      <c r="B21" s="61">
        <f t="shared" si="0"/>
        <v>38</v>
      </c>
      <c r="C21" s="86"/>
      <c r="D21" s="50">
        <v>72.09520833333333</v>
      </c>
      <c r="E21" s="50">
        <v>29.622</v>
      </c>
      <c r="F21" s="57"/>
      <c r="G21" s="19"/>
    </row>
    <row r="22" spans="1:7" ht="15">
      <c r="A22" s="57"/>
      <c r="B22" s="26"/>
      <c r="C22" s="26"/>
      <c r="D22" s="26"/>
      <c r="E22" s="26"/>
      <c r="F22" s="57"/>
      <c r="G22" s="19"/>
    </row>
    <row r="23" spans="1:7" ht="15">
      <c r="A23" s="57"/>
      <c r="B23" s="76" t="s">
        <v>61</v>
      </c>
      <c r="C23" s="76"/>
      <c r="D23" s="76"/>
      <c r="E23" s="76"/>
      <c r="F23" s="57"/>
      <c r="G23" s="19"/>
    </row>
    <row r="24" spans="1:7" ht="15">
      <c r="A24" s="57"/>
      <c r="B24" s="76"/>
      <c r="C24" s="76"/>
      <c r="D24" s="76"/>
      <c r="E24" s="76"/>
      <c r="F24" s="57"/>
      <c r="G24" s="19"/>
    </row>
    <row r="25" spans="1:7" ht="15">
      <c r="A25" s="57"/>
      <c r="B25" s="76"/>
      <c r="C25" s="76"/>
      <c r="D25" s="76"/>
      <c r="E25" s="76"/>
      <c r="F25" s="57"/>
      <c r="G25" s="19"/>
    </row>
    <row r="26" spans="1:7" ht="15">
      <c r="A26" s="57"/>
      <c r="B26" s="75" t="s">
        <v>47</v>
      </c>
      <c r="C26" s="75"/>
      <c r="D26" s="75" t="s">
        <v>21</v>
      </c>
      <c r="E26" s="75"/>
      <c r="F26" s="57"/>
      <c r="G26" s="19"/>
    </row>
    <row r="27" spans="1:7" ht="15">
      <c r="A27" s="57"/>
      <c r="B27" s="59"/>
      <c r="C27" s="59"/>
      <c r="D27" s="59"/>
      <c r="E27" s="59"/>
      <c r="F27" s="57"/>
      <c r="G27" s="19"/>
    </row>
    <row r="28" spans="1:7" ht="15">
      <c r="A28" s="57"/>
      <c r="B28" s="57"/>
      <c r="C28" s="55"/>
      <c r="D28" s="55"/>
      <c r="E28" s="57"/>
      <c r="F28" s="57"/>
      <c r="G28" s="19"/>
    </row>
    <row r="29" spans="1:7" ht="15">
      <c r="A29" s="19" t="s">
        <v>53</v>
      </c>
      <c r="B29" s="19" t="s">
        <v>52</v>
      </c>
      <c r="C29" s="43"/>
      <c r="D29" s="57"/>
      <c r="E29" s="57"/>
      <c r="F29" s="19"/>
      <c r="G29" s="19"/>
    </row>
    <row r="30" spans="1:7" ht="15">
      <c r="A30" s="19"/>
      <c r="B30" s="19"/>
      <c r="C30" s="19"/>
      <c r="D30" s="19"/>
      <c r="E30" s="19"/>
      <c r="F30" s="19"/>
      <c r="G30" s="19"/>
    </row>
    <row r="31" spans="1:7" ht="15">
      <c r="A31" s="19"/>
      <c r="B31" s="19"/>
      <c r="C31" s="19"/>
      <c r="D31" s="19"/>
      <c r="E31" s="19"/>
      <c r="F31" s="19"/>
      <c r="G31" s="19"/>
    </row>
    <row r="32" spans="1:7" ht="15">
      <c r="A32" s="19"/>
      <c r="B32" s="19"/>
      <c r="C32" s="19"/>
      <c r="D32" s="19"/>
      <c r="E32" s="19"/>
      <c r="F32" s="19"/>
      <c r="G32" s="19"/>
    </row>
    <row r="33" spans="1:7" ht="15">
      <c r="A33" s="19"/>
      <c r="B33" s="19"/>
      <c r="C33" s="19"/>
      <c r="D33" s="19"/>
      <c r="E33" s="19"/>
      <c r="F33" s="19"/>
      <c r="G33" s="19"/>
    </row>
    <row r="34" spans="1:7" ht="15">
      <c r="A34" s="19"/>
      <c r="B34" s="19"/>
      <c r="C34" s="19"/>
      <c r="D34" s="19"/>
      <c r="E34" s="19"/>
      <c r="F34" s="19"/>
      <c r="G34" s="19"/>
    </row>
    <row r="35" spans="1:7" ht="15">
      <c r="A35" s="19"/>
      <c r="B35" s="19"/>
      <c r="C35" s="19"/>
      <c r="D35" s="19"/>
      <c r="E35" s="19"/>
      <c r="F35" s="19"/>
      <c r="G35" s="19"/>
    </row>
    <row r="36" spans="1:7" ht="15">
      <c r="A36" s="19"/>
      <c r="B36" s="19"/>
      <c r="C36" s="19"/>
      <c r="D36" s="19"/>
      <c r="E36" s="19"/>
      <c r="F36" s="19"/>
      <c r="G36" s="19"/>
    </row>
    <row r="37" spans="1:7" ht="15">
      <c r="A37" s="19"/>
      <c r="B37" s="19"/>
      <c r="C37" s="19"/>
      <c r="D37" s="19"/>
      <c r="E37" s="19"/>
      <c r="F37" s="19"/>
      <c r="G37" s="19"/>
    </row>
  </sheetData>
  <sheetProtection/>
  <mergeCells count="11">
    <mergeCell ref="B26:C26"/>
    <mergeCell ref="D26:E26"/>
    <mergeCell ref="E3:G3"/>
    <mergeCell ref="C16:C18"/>
    <mergeCell ref="C19:C21"/>
    <mergeCell ref="C1:D1"/>
    <mergeCell ref="B3:C3"/>
    <mergeCell ref="C7:C9"/>
    <mergeCell ref="C10:C12"/>
    <mergeCell ref="C13:C15"/>
    <mergeCell ref="B23:E25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8" sqref="C8:C19"/>
    </sheetView>
  </sheetViews>
  <sheetFormatPr defaultColWidth="11.421875" defaultRowHeight="15"/>
  <cols>
    <col min="1" max="1" width="8.8515625" style="0" customWidth="1"/>
    <col min="2" max="2" width="16.00390625" style="0" customWidth="1"/>
    <col min="3" max="3" width="15.421875" style="0" customWidth="1"/>
    <col min="4" max="4" width="18.8515625" style="0" customWidth="1"/>
    <col min="5" max="5" width="12.00390625" style="0" customWidth="1"/>
    <col min="6" max="6" width="9.140625" style="0" customWidth="1"/>
    <col min="7" max="16384" width="8.8515625" style="0" customWidth="1"/>
  </cols>
  <sheetData>
    <row r="1" spans="1:7" ht="15.75" thickBot="1">
      <c r="A1" s="57"/>
      <c r="B1" s="76"/>
      <c r="C1" s="76"/>
      <c r="D1" s="76"/>
      <c r="E1" s="76"/>
      <c r="F1" s="60"/>
      <c r="G1" s="57"/>
    </row>
    <row r="2" spans="1:7" ht="15.75" thickBot="1">
      <c r="A2" s="57"/>
      <c r="B2" s="60"/>
      <c r="C2" s="25" t="s">
        <v>18</v>
      </c>
      <c r="D2" s="60"/>
      <c r="E2" s="60"/>
      <c r="F2" s="60"/>
      <c r="G2" s="57"/>
    </row>
    <row r="3" spans="1:7" ht="15.75" thickBot="1">
      <c r="A3" s="57"/>
      <c r="B3" s="60"/>
      <c r="C3" s="60"/>
      <c r="D3" s="60"/>
      <c r="E3" s="60"/>
      <c r="F3" s="60"/>
      <c r="G3" s="57"/>
    </row>
    <row r="4" spans="1:5" ht="15.75" thickBot="1">
      <c r="A4" s="57"/>
      <c r="B4" s="64" t="s">
        <v>49</v>
      </c>
      <c r="C4" s="25" t="s">
        <v>54</v>
      </c>
      <c r="D4" s="77" t="s">
        <v>62</v>
      </c>
      <c r="E4" s="78"/>
    </row>
    <row r="5" spans="1:7" ht="15">
      <c r="A5" s="57"/>
      <c r="B5" s="63"/>
      <c r="C5" s="19"/>
      <c r="D5" s="21"/>
      <c r="E5" s="19"/>
      <c r="F5" s="19"/>
      <c r="G5" s="57"/>
    </row>
    <row r="6" spans="1:7" ht="15">
      <c r="A6" s="57"/>
      <c r="B6" s="63"/>
      <c r="C6" s="19"/>
      <c r="D6" s="21"/>
      <c r="E6" s="19"/>
      <c r="F6" s="19"/>
      <c r="G6" s="57"/>
    </row>
    <row r="7" spans="1:7" ht="15">
      <c r="A7" s="57"/>
      <c r="B7" s="61" t="s">
        <v>0</v>
      </c>
      <c r="C7" s="61" t="s">
        <v>59</v>
      </c>
      <c r="D7" s="61" t="s">
        <v>2</v>
      </c>
      <c r="E7" s="65" t="s">
        <v>63</v>
      </c>
      <c r="F7" s="55"/>
      <c r="G7" s="57"/>
    </row>
    <row r="8" spans="1:7" ht="15">
      <c r="A8" s="57"/>
      <c r="B8" s="61">
        <v>39</v>
      </c>
      <c r="C8" s="80">
        <v>50</v>
      </c>
      <c r="D8" s="50">
        <v>79.53620833333333</v>
      </c>
      <c r="E8" s="50">
        <v>34.625</v>
      </c>
      <c r="F8" s="55"/>
      <c r="G8" s="57"/>
    </row>
    <row r="9" spans="1:7" ht="15">
      <c r="A9" s="57"/>
      <c r="B9" s="61">
        <f>B8+1</f>
        <v>40</v>
      </c>
      <c r="C9" s="81"/>
      <c r="D9" s="50">
        <v>66.27020833333334</v>
      </c>
      <c r="E9" s="50">
        <v>43.218</v>
      </c>
      <c r="F9" s="55"/>
      <c r="G9" s="57"/>
    </row>
    <row r="10" spans="1:7" ht="15">
      <c r="A10" s="57"/>
      <c r="B10" s="61">
        <f aca="true" t="shared" si="0" ref="B10:B22">B9+1</f>
        <v>41</v>
      </c>
      <c r="C10" s="81"/>
      <c r="D10" s="50">
        <v>69.58420833333334</v>
      </c>
      <c r="E10" s="50">
        <v>42.791</v>
      </c>
      <c r="F10" s="55"/>
      <c r="G10" s="57"/>
    </row>
    <row r="11" spans="1:7" ht="15">
      <c r="A11" s="57"/>
      <c r="B11" s="61">
        <f t="shared" si="0"/>
        <v>42</v>
      </c>
      <c r="C11" s="80">
        <v>70</v>
      </c>
      <c r="D11" s="50">
        <v>74.68220833333334</v>
      </c>
      <c r="E11" s="50">
        <v>25.399</v>
      </c>
      <c r="F11" s="55"/>
      <c r="G11" s="57"/>
    </row>
    <row r="12" spans="1:7" ht="15">
      <c r="A12" s="57"/>
      <c r="B12" s="61">
        <f t="shared" si="0"/>
        <v>43</v>
      </c>
      <c r="C12" s="81"/>
      <c r="D12" s="50">
        <v>70.54020833333334</v>
      </c>
      <c r="E12" s="50">
        <v>33.088</v>
      </c>
      <c r="F12" s="55"/>
      <c r="G12" s="57"/>
    </row>
    <row r="13" spans="1:7" ht="15">
      <c r="A13" s="57"/>
      <c r="B13" s="61">
        <f t="shared" si="0"/>
        <v>44</v>
      </c>
      <c r="C13" s="81"/>
      <c r="D13" s="50">
        <v>73.71520833333334</v>
      </c>
      <c r="E13" s="50">
        <v>43.527</v>
      </c>
      <c r="F13" s="55"/>
      <c r="G13" s="57"/>
    </row>
    <row r="14" spans="1:7" ht="15">
      <c r="A14" s="57"/>
      <c r="B14" s="61">
        <f t="shared" si="0"/>
        <v>45</v>
      </c>
      <c r="C14" s="80">
        <v>90</v>
      </c>
      <c r="D14" s="50">
        <v>70.92920833333334</v>
      </c>
      <c r="E14" s="50">
        <v>22.331</v>
      </c>
      <c r="F14" s="55"/>
      <c r="G14" s="57"/>
    </row>
    <row r="15" spans="1:7" ht="15">
      <c r="A15" s="57"/>
      <c r="B15" s="61">
        <f t="shared" si="0"/>
        <v>46</v>
      </c>
      <c r="C15" s="81"/>
      <c r="D15" s="50">
        <v>81.06820833333335</v>
      </c>
      <c r="E15" s="50">
        <v>38.417</v>
      </c>
      <c r="F15" s="55"/>
      <c r="G15" s="57"/>
    </row>
    <row r="16" spans="1:7" ht="15">
      <c r="A16" s="57"/>
      <c r="B16" s="61">
        <f t="shared" si="0"/>
        <v>47</v>
      </c>
      <c r="C16" s="81"/>
      <c r="D16" s="50">
        <v>77.87820833333333</v>
      </c>
      <c r="E16" s="50">
        <v>42.269</v>
      </c>
      <c r="F16" s="55"/>
      <c r="G16" s="57"/>
    </row>
    <row r="17" spans="1:7" ht="15">
      <c r="A17" s="57"/>
      <c r="B17" s="61">
        <f t="shared" si="0"/>
        <v>48</v>
      </c>
      <c r="C17" s="80">
        <v>100</v>
      </c>
      <c r="D17" s="50">
        <v>87.15620833333334</v>
      </c>
      <c r="E17" s="50">
        <v>20.116</v>
      </c>
      <c r="F17" s="55"/>
      <c r="G17" s="57"/>
    </row>
    <row r="18" spans="1:7" ht="15">
      <c r="A18" s="57"/>
      <c r="B18" s="61">
        <f t="shared" si="0"/>
        <v>49</v>
      </c>
      <c r="C18" s="81"/>
      <c r="D18" s="50">
        <v>90.98920833333334</v>
      </c>
      <c r="E18" s="50">
        <v>29.101</v>
      </c>
      <c r="F18" s="55"/>
      <c r="G18" s="57"/>
    </row>
    <row r="19" spans="1:7" ht="15">
      <c r="A19" s="57"/>
      <c r="B19" s="61">
        <f t="shared" si="0"/>
        <v>50</v>
      </c>
      <c r="C19" s="81"/>
      <c r="D19" s="50">
        <v>74.67120833333334</v>
      </c>
      <c r="E19" s="50">
        <v>47.217</v>
      </c>
      <c r="F19" s="55"/>
      <c r="G19" s="57"/>
    </row>
    <row r="20" spans="1:7" ht="15">
      <c r="A20" s="57"/>
      <c r="B20" s="61">
        <f t="shared" si="0"/>
        <v>51</v>
      </c>
      <c r="C20" s="86" t="s">
        <v>3</v>
      </c>
      <c r="D20" s="50">
        <v>68.80120833333334</v>
      </c>
      <c r="E20" s="50">
        <v>34.637</v>
      </c>
      <c r="F20" s="55"/>
      <c r="G20" s="57"/>
    </row>
    <row r="21" spans="1:7" ht="15">
      <c r="A21" s="57"/>
      <c r="B21" s="61">
        <f t="shared" si="0"/>
        <v>52</v>
      </c>
      <c r="C21" s="86"/>
      <c r="D21" s="50">
        <v>78.68620833333334</v>
      </c>
      <c r="E21" s="50">
        <v>35.381</v>
      </c>
      <c r="F21" s="55"/>
      <c r="G21" s="57"/>
    </row>
    <row r="22" spans="1:7" ht="15">
      <c r="A22" s="57"/>
      <c r="B22" s="61">
        <f t="shared" si="0"/>
        <v>53</v>
      </c>
      <c r="C22" s="86"/>
      <c r="D22" s="50">
        <v>79.80520833333334</v>
      </c>
      <c r="E22" s="50">
        <v>38.014</v>
      </c>
      <c r="F22" s="55"/>
      <c r="G22" s="57"/>
    </row>
    <row r="23" spans="1:7" ht="15" customHeight="1">
      <c r="A23" s="57"/>
      <c r="B23" s="87" t="s">
        <v>61</v>
      </c>
      <c r="C23" s="87"/>
      <c r="D23" s="87"/>
      <c r="E23" s="87"/>
      <c r="F23" s="62"/>
      <c r="G23" s="57"/>
    </row>
    <row r="24" spans="1:7" ht="15">
      <c r="A24" s="57"/>
      <c r="B24" s="88"/>
      <c r="C24" s="88"/>
      <c r="D24" s="88"/>
      <c r="E24" s="88"/>
      <c r="F24" s="62"/>
      <c r="G24" s="57"/>
    </row>
    <row r="25" spans="1:7" ht="15">
      <c r="A25" s="57"/>
      <c r="B25" s="88"/>
      <c r="C25" s="88"/>
      <c r="D25" s="88"/>
      <c r="E25" s="88"/>
      <c r="F25" s="62"/>
      <c r="G25" s="57"/>
    </row>
    <row r="26" spans="1:7" ht="15">
      <c r="A26" s="57"/>
      <c r="B26" s="55"/>
      <c r="C26" s="23"/>
      <c r="D26" s="55"/>
      <c r="E26" s="57"/>
      <c r="F26" s="57"/>
      <c r="G26" s="57"/>
    </row>
    <row r="27" spans="1:7" ht="15">
      <c r="A27" s="57"/>
      <c r="B27" s="75" t="s">
        <v>47</v>
      </c>
      <c r="C27" s="75"/>
      <c r="D27" s="75" t="s">
        <v>21</v>
      </c>
      <c r="E27" s="75"/>
      <c r="F27" s="59"/>
      <c r="G27" s="57"/>
    </row>
    <row r="28" spans="1:7" ht="15">
      <c r="A28" s="57"/>
      <c r="B28" s="59"/>
      <c r="C28" s="59"/>
      <c r="D28" s="59"/>
      <c r="E28" s="59"/>
      <c r="F28" s="59"/>
      <c r="G28" s="57"/>
    </row>
    <row r="29" spans="1:8" ht="15">
      <c r="A29" s="19"/>
      <c r="B29" s="19"/>
      <c r="C29" s="19"/>
      <c r="D29" s="19"/>
      <c r="E29" s="19"/>
      <c r="F29" s="19"/>
      <c r="G29" s="19"/>
      <c r="H29" s="19"/>
    </row>
    <row r="30" spans="1:8" ht="15">
      <c r="A30" s="19" t="s">
        <v>53</v>
      </c>
      <c r="B30" s="19" t="s">
        <v>52</v>
      </c>
      <c r="C30" s="43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</sheetData>
  <sheetProtection/>
  <mergeCells count="10">
    <mergeCell ref="B1:E1"/>
    <mergeCell ref="C8:C10"/>
    <mergeCell ref="C11:C13"/>
    <mergeCell ref="C14:C16"/>
    <mergeCell ref="B23:E25"/>
    <mergeCell ref="B27:C27"/>
    <mergeCell ref="D27:E27"/>
    <mergeCell ref="D4:E4"/>
    <mergeCell ref="C17:C19"/>
    <mergeCell ref="C20:C22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7">
      <selection activeCell="C9" sqref="C9:C20"/>
    </sheetView>
  </sheetViews>
  <sheetFormatPr defaultColWidth="11.421875" defaultRowHeight="15"/>
  <cols>
    <col min="1" max="1" width="8.8515625" style="0" customWidth="1"/>
    <col min="2" max="2" width="14.421875" style="0" customWidth="1"/>
    <col min="3" max="3" width="15.421875" style="0" customWidth="1"/>
    <col min="4" max="4" width="18.8515625" style="0" customWidth="1"/>
    <col min="5" max="5" width="14.00390625" style="0" customWidth="1"/>
    <col min="6" max="16384" width="8.8515625" style="0" customWidth="1"/>
  </cols>
  <sheetData>
    <row r="1" spans="1:7" ht="15.75" thickBot="1">
      <c r="A1" s="19"/>
      <c r="B1" s="19"/>
      <c r="C1" s="19"/>
      <c r="D1" s="19"/>
      <c r="E1" s="19"/>
      <c r="F1" s="19"/>
      <c r="G1" s="19"/>
    </row>
    <row r="2" spans="1:7" ht="15.75" thickBot="1">
      <c r="A2" s="19"/>
      <c r="B2" s="19"/>
      <c r="C2" s="25" t="s">
        <v>19</v>
      </c>
      <c r="D2" s="77" t="s">
        <v>62</v>
      </c>
      <c r="E2" s="78"/>
      <c r="F2" s="19"/>
      <c r="G2" s="19"/>
    </row>
    <row r="3" spans="1:7" ht="15">
      <c r="A3" s="19"/>
      <c r="B3" s="19"/>
      <c r="C3" s="19"/>
      <c r="D3" s="19"/>
      <c r="E3" s="19"/>
      <c r="F3" s="19"/>
      <c r="G3" s="19"/>
    </row>
    <row r="4" spans="1:7" ht="15.75" thickBot="1">
      <c r="A4" s="57"/>
      <c r="B4" s="76"/>
      <c r="C4" s="76"/>
      <c r="D4" s="76"/>
      <c r="E4" s="76"/>
      <c r="F4" s="57"/>
      <c r="G4" s="57"/>
    </row>
    <row r="5" spans="1:7" ht="15.75" thickBot="1">
      <c r="A5" s="57"/>
      <c r="B5" s="77" t="s">
        <v>49</v>
      </c>
      <c r="C5" s="78"/>
      <c r="D5" s="25" t="s">
        <v>54</v>
      </c>
      <c r="E5" s="19"/>
      <c r="F5" s="19"/>
      <c r="G5" s="19"/>
    </row>
    <row r="6" spans="1:7" ht="15">
      <c r="A6" s="57"/>
      <c r="B6" s="24"/>
      <c r="C6" s="19"/>
      <c r="D6" s="21"/>
      <c r="E6" s="19"/>
      <c r="F6" s="57"/>
      <c r="G6" s="57"/>
    </row>
    <row r="7" spans="1:7" ht="15">
      <c r="A7" s="57"/>
      <c r="B7" s="20"/>
      <c r="C7" s="19"/>
      <c r="D7" s="21"/>
      <c r="E7" s="19"/>
      <c r="F7" s="57"/>
      <c r="G7" s="57"/>
    </row>
    <row r="8" spans="1:7" ht="15">
      <c r="A8" s="57"/>
      <c r="B8" s="61" t="s">
        <v>0</v>
      </c>
      <c r="C8" s="61" t="s">
        <v>59</v>
      </c>
      <c r="D8" s="61" t="s">
        <v>2</v>
      </c>
      <c r="E8" s="65" t="s">
        <v>6</v>
      </c>
      <c r="F8" s="57"/>
      <c r="G8" s="57"/>
    </row>
    <row r="9" spans="1:9" ht="15">
      <c r="A9" s="57"/>
      <c r="B9" s="61">
        <v>55</v>
      </c>
      <c r="C9" s="80">
        <v>50</v>
      </c>
      <c r="D9" s="51">
        <v>68.46420833333333</v>
      </c>
      <c r="E9" s="50">
        <v>37.82</v>
      </c>
      <c r="F9" s="57"/>
      <c r="G9" s="19"/>
      <c r="I9" s="57"/>
    </row>
    <row r="10" spans="1:9" ht="15">
      <c r="A10" s="57"/>
      <c r="B10" s="61">
        <f>B9+1</f>
        <v>56</v>
      </c>
      <c r="C10" s="81"/>
      <c r="D10" s="51">
        <v>75.58620833333333</v>
      </c>
      <c r="E10" s="50">
        <v>44.938</v>
      </c>
      <c r="F10" s="57"/>
      <c r="G10" s="19"/>
      <c r="I10" s="52"/>
    </row>
    <row r="11" spans="1:9" ht="15">
      <c r="A11" s="57"/>
      <c r="B11" s="61">
        <f aca="true" t="shared" si="0" ref="B11:B23">B10+1</f>
        <v>57</v>
      </c>
      <c r="C11" s="81"/>
      <c r="D11" s="51">
        <v>67.50820833333334</v>
      </c>
      <c r="E11" s="50">
        <v>44.412</v>
      </c>
      <c r="F11" s="57"/>
      <c r="G11" s="19"/>
      <c r="I11" s="57"/>
    </row>
    <row r="12" spans="1:9" ht="15">
      <c r="A12" s="57"/>
      <c r="B12" s="61">
        <f t="shared" si="0"/>
        <v>58</v>
      </c>
      <c r="C12" s="80">
        <v>70</v>
      </c>
      <c r="D12" s="51">
        <v>62.75220833333333</v>
      </c>
      <c r="E12" s="50">
        <v>40.792</v>
      </c>
      <c r="F12" s="57"/>
      <c r="G12" s="19"/>
      <c r="I12" s="57"/>
    </row>
    <row r="13" spans="1:9" ht="15">
      <c r="A13" s="57"/>
      <c r="B13" s="61">
        <f t="shared" si="0"/>
        <v>59</v>
      </c>
      <c r="C13" s="81"/>
      <c r="D13" s="51">
        <v>68.22720833333334</v>
      </c>
      <c r="E13" s="50">
        <v>43.571</v>
      </c>
      <c r="F13" s="57"/>
      <c r="G13" s="19"/>
      <c r="I13" s="52"/>
    </row>
    <row r="14" spans="1:9" ht="15">
      <c r="A14" s="57"/>
      <c r="B14" s="61">
        <f t="shared" si="0"/>
        <v>60</v>
      </c>
      <c r="C14" s="81"/>
      <c r="D14" s="51">
        <v>96.84820833333333</v>
      </c>
      <c r="E14" s="50">
        <v>50.207</v>
      </c>
      <c r="F14" s="57"/>
      <c r="G14" s="19"/>
      <c r="I14" s="57"/>
    </row>
    <row r="15" spans="1:7" ht="15">
      <c r="A15" s="57"/>
      <c r="B15" s="61">
        <f t="shared" si="0"/>
        <v>61</v>
      </c>
      <c r="C15" s="80">
        <v>90</v>
      </c>
      <c r="D15" s="51">
        <v>73.60620833333334</v>
      </c>
      <c r="E15" s="50">
        <v>41.671</v>
      </c>
      <c r="F15" s="57"/>
      <c r="G15" s="19"/>
    </row>
    <row r="16" spans="1:9" ht="15">
      <c r="A16" s="57"/>
      <c r="B16" s="61">
        <f t="shared" si="0"/>
        <v>62</v>
      </c>
      <c r="C16" s="81"/>
      <c r="D16" s="51">
        <v>88.44820833333334</v>
      </c>
      <c r="E16" s="50">
        <v>40.037</v>
      </c>
      <c r="F16" s="57"/>
      <c r="G16" s="19"/>
      <c r="I16" s="52"/>
    </row>
    <row r="17" spans="1:7" ht="15">
      <c r="A17" s="57"/>
      <c r="B17" s="61">
        <f t="shared" si="0"/>
        <v>63</v>
      </c>
      <c r="C17" s="81"/>
      <c r="D17" s="51">
        <v>97.40720833333334</v>
      </c>
      <c r="E17" s="50">
        <v>46.011</v>
      </c>
      <c r="F17" s="57"/>
      <c r="G17" s="19"/>
    </row>
    <row r="18" spans="1:9" ht="15">
      <c r="A18" s="57"/>
      <c r="B18" s="61">
        <f t="shared" si="0"/>
        <v>64</v>
      </c>
      <c r="C18" s="80">
        <v>100</v>
      </c>
      <c r="D18" s="51">
        <v>73.30920833333334</v>
      </c>
      <c r="E18" s="50">
        <v>44.576</v>
      </c>
      <c r="F18" s="57"/>
      <c r="G18" s="19"/>
      <c r="I18" s="57"/>
    </row>
    <row r="19" spans="1:9" ht="15">
      <c r="A19" s="57"/>
      <c r="B19" s="61">
        <f t="shared" si="0"/>
        <v>65</v>
      </c>
      <c r="C19" s="81"/>
      <c r="D19" s="51">
        <v>75.65620833333334</v>
      </c>
      <c r="E19" s="50">
        <v>43.252</v>
      </c>
      <c r="F19" s="57"/>
      <c r="G19" s="19"/>
      <c r="I19" s="52"/>
    </row>
    <row r="20" spans="1:9" ht="15">
      <c r="A20" s="57"/>
      <c r="B20" s="61">
        <f t="shared" si="0"/>
        <v>66</v>
      </c>
      <c r="C20" s="81"/>
      <c r="D20" s="51">
        <v>70.90020833333334</v>
      </c>
      <c r="E20" s="50">
        <v>44.579</v>
      </c>
      <c r="F20" s="57"/>
      <c r="G20" s="19"/>
      <c r="I20" s="57"/>
    </row>
    <row r="21" spans="1:7" ht="15">
      <c r="A21" s="57"/>
      <c r="B21" s="61">
        <f t="shared" si="0"/>
        <v>67</v>
      </c>
      <c r="C21" s="86" t="s">
        <v>3</v>
      </c>
      <c r="D21" s="51">
        <v>70.72520833333334</v>
      </c>
      <c r="E21" s="50">
        <v>39.236</v>
      </c>
      <c r="F21" s="57"/>
      <c r="G21" s="19"/>
    </row>
    <row r="22" spans="1:9" ht="15">
      <c r="A22" s="57"/>
      <c r="B22" s="61">
        <f t="shared" si="0"/>
        <v>68</v>
      </c>
      <c r="C22" s="86"/>
      <c r="D22" s="51">
        <v>70.89820833333334</v>
      </c>
      <c r="E22" s="50">
        <v>37.563</v>
      </c>
      <c r="F22" s="57"/>
      <c r="G22" s="19"/>
      <c r="I22" s="52"/>
    </row>
    <row r="23" spans="1:7" ht="15">
      <c r="A23" s="57"/>
      <c r="B23" s="61">
        <f t="shared" si="0"/>
        <v>69</v>
      </c>
      <c r="C23" s="86"/>
      <c r="D23" s="51">
        <v>83.60020833333334</v>
      </c>
      <c r="E23" s="50">
        <v>35.323</v>
      </c>
      <c r="F23" s="57"/>
      <c r="G23" s="57"/>
    </row>
    <row r="24" spans="1:7" ht="15">
      <c r="A24" s="57"/>
      <c r="B24" s="55"/>
      <c r="C24" s="23"/>
      <c r="D24" s="55"/>
      <c r="E24" s="57"/>
      <c r="F24" s="57"/>
      <c r="G24" s="57"/>
    </row>
    <row r="25" spans="1:7" ht="15">
      <c r="A25" s="57"/>
      <c r="B25" s="76" t="s">
        <v>61</v>
      </c>
      <c r="C25" s="76"/>
      <c r="D25" s="76"/>
      <c r="E25" s="76"/>
      <c r="F25" s="57"/>
      <c r="G25" s="57"/>
    </row>
    <row r="26" spans="1:7" ht="15" customHeight="1">
      <c r="A26" s="57"/>
      <c r="B26" s="76"/>
      <c r="C26" s="76"/>
      <c r="D26" s="76"/>
      <c r="E26" s="76"/>
      <c r="F26" s="57"/>
      <c r="G26" s="57"/>
    </row>
    <row r="27" spans="1:7" ht="15">
      <c r="A27" s="57"/>
      <c r="B27" s="76"/>
      <c r="C27" s="76"/>
      <c r="D27" s="76"/>
      <c r="E27" s="76"/>
      <c r="F27" s="57"/>
      <c r="G27" s="57"/>
    </row>
    <row r="28" spans="1:7" ht="15">
      <c r="A28" s="57"/>
      <c r="B28" s="60"/>
      <c r="C28" s="75" t="s">
        <v>47</v>
      </c>
      <c r="D28" s="75"/>
      <c r="E28" s="75"/>
      <c r="F28" s="75"/>
      <c r="G28" s="57"/>
    </row>
    <row r="29" spans="1:7" ht="15">
      <c r="A29" s="19"/>
      <c r="B29" s="19"/>
      <c r="C29" s="19"/>
      <c r="D29" s="19"/>
      <c r="E29" s="19"/>
      <c r="F29" s="19"/>
      <c r="G29" s="19"/>
    </row>
    <row r="30" spans="1:7" ht="15">
      <c r="A30" s="19"/>
      <c r="B30" s="19"/>
      <c r="C30" s="19"/>
      <c r="D30" s="19"/>
      <c r="E30" s="19"/>
      <c r="F30" s="19"/>
      <c r="G30" s="19"/>
    </row>
    <row r="31" spans="1:7" ht="15">
      <c r="A31" s="19"/>
      <c r="B31" s="19"/>
      <c r="C31" s="19"/>
      <c r="D31" s="19"/>
      <c r="E31" s="19"/>
      <c r="F31" s="19"/>
      <c r="G31" s="19"/>
    </row>
    <row r="32" spans="1:7" ht="15">
      <c r="A32" s="19"/>
      <c r="B32" s="19"/>
      <c r="C32" s="19"/>
      <c r="D32" s="19"/>
      <c r="E32" s="19"/>
      <c r="F32" s="19"/>
      <c r="G32" s="19"/>
    </row>
    <row r="33" spans="1:7" ht="15">
      <c r="A33" s="19" t="s">
        <v>53</v>
      </c>
      <c r="B33" s="19" t="s">
        <v>52</v>
      </c>
      <c r="C33" s="43"/>
      <c r="D33" s="19"/>
      <c r="E33" s="19"/>
      <c r="F33" s="19"/>
      <c r="G33" s="19"/>
    </row>
    <row r="34" spans="1:7" ht="15">
      <c r="A34" s="19"/>
      <c r="B34" s="19"/>
      <c r="C34" s="19"/>
      <c r="D34" s="19"/>
      <c r="E34" s="19"/>
      <c r="F34" s="19"/>
      <c r="G34" s="19"/>
    </row>
    <row r="35" spans="1:7" ht="15">
      <c r="A35" s="19"/>
      <c r="B35" s="19"/>
      <c r="C35" s="19"/>
      <c r="D35" s="19"/>
      <c r="E35" s="19"/>
      <c r="F35" s="19"/>
      <c r="G35" s="19"/>
    </row>
    <row r="36" spans="1:7" ht="15">
      <c r="A36" s="19"/>
      <c r="B36" s="19"/>
      <c r="C36" s="19"/>
      <c r="D36" s="19"/>
      <c r="E36" s="19"/>
      <c r="F36" s="19"/>
      <c r="G36" s="19"/>
    </row>
    <row r="37" spans="1:7" ht="15">
      <c r="A37" s="19"/>
      <c r="B37" s="19"/>
      <c r="C37" s="19"/>
      <c r="D37" s="19"/>
      <c r="E37" s="19"/>
      <c r="F37" s="19"/>
      <c r="G37" s="19"/>
    </row>
    <row r="38" spans="1:7" ht="15">
      <c r="A38" s="19"/>
      <c r="B38" s="19"/>
      <c r="C38" s="19"/>
      <c r="D38" s="19"/>
      <c r="E38" s="19"/>
      <c r="F38" s="19"/>
      <c r="G38" s="19"/>
    </row>
    <row r="39" spans="1:7" ht="15">
      <c r="A39" s="19"/>
      <c r="B39" s="19"/>
      <c r="C39" s="19"/>
      <c r="D39" s="19"/>
      <c r="E39" s="19"/>
      <c r="F39" s="19"/>
      <c r="G39" s="19"/>
    </row>
    <row r="40" spans="1:7" ht="15">
      <c r="A40" s="19"/>
      <c r="B40" s="19"/>
      <c r="C40" s="19"/>
      <c r="D40" s="19"/>
      <c r="E40" s="19"/>
      <c r="F40" s="19"/>
      <c r="G40" s="19"/>
    </row>
    <row r="41" spans="1:7" ht="15">
      <c r="A41" s="19"/>
      <c r="B41" s="19"/>
      <c r="C41" s="19"/>
      <c r="D41" s="19"/>
      <c r="E41" s="19"/>
      <c r="F41" s="19"/>
      <c r="G41" s="19"/>
    </row>
    <row r="42" spans="1:7" ht="15">
      <c r="A42" s="19"/>
      <c r="B42" s="19"/>
      <c r="C42" s="19"/>
      <c r="D42" s="19"/>
      <c r="E42" s="19"/>
      <c r="F42" s="19"/>
      <c r="G42" s="19"/>
    </row>
    <row r="43" spans="1:7" ht="15">
      <c r="A43" s="19"/>
      <c r="B43" s="19"/>
      <c r="C43" s="19"/>
      <c r="D43" s="19"/>
      <c r="E43" s="19"/>
      <c r="F43" s="19"/>
      <c r="G43" s="19"/>
    </row>
    <row r="44" spans="1:7" ht="15">
      <c r="A44" s="19"/>
      <c r="B44" s="19"/>
      <c r="C44" s="19"/>
      <c r="D44" s="19"/>
      <c r="E44" s="19"/>
      <c r="F44" s="19"/>
      <c r="G44" s="19"/>
    </row>
    <row r="45" spans="1:7" ht="15">
      <c r="A45" s="19"/>
      <c r="B45" s="19"/>
      <c r="C45" s="19"/>
      <c r="D45" s="19"/>
      <c r="E45" s="19"/>
      <c r="F45" s="19"/>
      <c r="G45" s="19"/>
    </row>
    <row r="46" spans="1:7" ht="15">
      <c r="A46" s="19"/>
      <c r="B46" s="19"/>
      <c r="C46" s="19"/>
      <c r="D46" s="19"/>
      <c r="E46" s="19"/>
      <c r="F46" s="19"/>
      <c r="G46" s="19"/>
    </row>
    <row r="47" spans="1:7" ht="15">
      <c r="A47" s="19"/>
      <c r="B47" s="19"/>
      <c r="C47" s="19"/>
      <c r="D47" s="19"/>
      <c r="E47" s="19"/>
      <c r="F47" s="19"/>
      <c r="G47" s="19"/>
    </row>
    <row r="48" spans="1:7" ht="15">
      <c r="A48" s="19"/>
      <c r="B48" s="19"/>
      <c r="C48" s="19"/>
      <c r="D48" s="19"/>
      <c r="E48" s="19"/>
      <c r="F48" s="19"/>
      <c r="G48" s="19"/>
    </row>
    <row r="49" spans="1:7" ht="15">
      <c r="A49" s="19"/>
      <c r="B49" s="19"/>
      <c r="C49" s="19"/>
      <c r="D49" s="19"/>
      <c r="E49" s="19"/>
      <c r="F49" s="19"/>
      <c r="G49" s="19"/>
    </row>
    <row r="50" spans="1:7" ht="15">
      <c r="A50" s="19"/>
      <c r="B50" s="19"/>
      <c r="C50" s="19"/>
      <c r="D50" s="19"/>
      <c r="E50" s="19"/>
      <c r="F50" s="19"/>
      <c r="G50" s="19"/>
    </row>
    <row r="51" spans="1:7" ht="15">
      <c r="A51" s="19"/>
      <c r="B51" s="19"/>
      <c r="C51" s="19"/>
      <c r="D51" s="19"/>
      <c r="E51" s="19"/>
      <c r="F51" s="19"/>
      <c r="G51" s="19"/>
    </row>
    <row r="52" spans="1:7" ht="15">
      <c r="A52" s="19"/>
      <c r="B52" s="19"/>
      <c r="C52" s="19"/>
      <c r="D52" s="19"/>
      <c r="E52" s="19"/>
      <c r="F52" s="19"/>
      <c r="G52" s="19"/>
    </row>
    <row r="53" spans="1:7" ht="15">
      <c r="A53" s="19"/>
      <c r="B53" s="19"/>
      <c r="C53" s="19"/>
      <c r="D53" s="19"/>
      <c r="E53" s="19"/>
      <c r="F53" s="19"/>
      <c r="G53" s="19"/>
    </row>
    <row r="54" spans="1:7" ht="15">
      <c r="A54" s="19"/>
      <c r="B54" s="19"/>
      <c r="C54" s="19"/>
      <c r="D54" s="19"/>
      <c r="E54" s="19"/>
      <c r="F54" s="19"/>
      <c r="G54" s="19"/>
    </row>
  </sheetData>
  <sheetProtection/>
  <mergeCells count="11">
    <mergeCell ref="C28:D28"/>
    <mergeCell ref="E28:F28"/>
    <mergeCell ref="D2:E2"/>
    <mergeCell ref="C18:C20"/>
    <mergeCell ref="C21:C23"/>
    <mergeCell ref="B4:E4"/>
    <mergeCell ref="B5:C5"/>
    <mergeCell ref="C9:C11"/>
    <mergeCell ref="C12:C14"/>
    <mergeCell ref="C15:C17"/>
    <mergeCell ref="B25:E27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0">
      <selection activeCell="P24" sqref="P24"/>
    </sheetView>
  </sheetViews>
  <sheetFormatPr defaultColWidth="11.421875" defaultRowHeight="15"/>
  <cols>
    <col min="1" max="1" width="8.8515625" style="0" customWidth="1"/>
    <col min="2" max="2" width="14.421875" style="0" customWidth="1"/>
    <col min="3" max="3" width="15.421875" style="0" customWidth="1"/>
    <col min="4" max="4" width="18.8515625" style="0" customWidth="1"/>
    <col min="5" max="5" width="6.421875" style="0" customWidth="1"/>
    <col min="6" max="16384" width="8.8515625" style="0" customWidth="1"/>
  </cols>
  <sheetData>
    <row r="1" spans="1:8" ht="15.75" thickBot="1">
      <c r="A1" s="19"/>
      <c r="B1" s="19"/>
      <c r="C1" s="19"/>
      <c r="D1" s="19"/>
      <c r="E1" s="19"/>
      <c r="F1" s="19"/>
      <c r="G1" s="19"/>
      <c r="H1" s="19"/>
    </row>
    <row r="2" spans="1:8" ht="15.75" thickBot="1">
      <c r="A2" s="19"/>
      <c r="B2" s="19"/>
      <c r="C2" s="25" t="s">
        <v>57</v>
      </c>
      <c r="D2" s="19"/>
      <c r="E2" s="19"/>
      <c r="F2" s="19"/>
      <c r="G2" s="19"/>
      <c r="H2" s="19"/>
    </row>
    <row r="3" spans="1:8" ht="15">
      <c r="A3" s="19"/>
      <c r="B3" s="19"/>
      <c r="C3" s="19"/>
      <c r="D3" s="19"/>
      <c r="E3" s="19"/>
      <c r="F3" s="19"/>
      <c r="G3" s="19"/>
      <c r="H3" s="19"/>
    </row>
    <row r="4" spans="1:8" ht="15.75" thickBot="1">
      <c r="A4" s="57"/>
      <c r="B4" s="76"/>
      <c r="C4" s="76"/>
      <c r="D4" s="76"/>
      <c r="E4" s="76"/>
      <c r="F4" s="76"/>
      <c r="G4" s="57"/>
      <c r="H4" s="57"/>
    </row>
    <row r="5" spans="1:8" ht="15.75" thickBot="1">
      <c r="A5" s="57"/>
      <c r="B5" s="77" t="s">
        <v>49</v>
      </c>
      <c r="C5" s="78"/>
      <c r="D5" s="25" t="s">
        <v>54</v>
      </c>
      <c r="E5" s="19"/>
      <c r="F5" s="77" t="s">
        <v>62</v>
      </c>
      <c r="G5" s="96"/>
      <c r="H5" s="78"/>
    </row>
    <row r="6" spans="1:8" ht="15">
      <c r="A6" s="57"/>
      <c r="B6" s="24"/>
      <c r="C6" s="19"/>
      <c r="D6" s="21"/>
      <c r="E6" s="19"/>
      <c r="F6" s="19"/>
      <c r="G6" s="57"/>
      <c r="H6" s="57"/>
    </row>
    <row r="7" spans="1:8" ht="15">
      <c r="A7" s="57"/>
      <c r="B7" s="20"/>
      <c r="C7" s="19"/>
      <c r="D7" s="21"/>
      <c r="E7" s="19"/>
      <c r="F7" s="19"/>
      <c r="G7" s="57"/>
      <c r="H7" s="57"/>
    </row>
    <row r="8" spans="1:8" ht="15">
      <c r="A8" s="57"/>
      <c r="B8" s="61" t="s">
        <v>0</v>
      </c>
      <c r="C8" s="61" t="s">
        <v>59</v>
      </c>
      <c r="D8" s="61" t="s">
        <v>2</v>
      </c>
      <c r="E8" s="79" t="s">
        <v>6</v>
      </c>
      <c r="F8" s="79"/>
      <c r="G8" s="57"/>
      <c r="H8" s="57"/>
    </row>
    <row r="9" spans="1:10" ht="15">
      <c r="A9" s="57"/>
      <c r="B9" s="61">
        <v>70</v>
      </c>
      <c r="C9" s="80">
        <v>50</v>
      </c>
      <c r="D9" s="51">
        <v>80.19520833333334</v>
      </c>
      <c r="E9" s="82"/>
      <c r="F9" s="83"/>
      <c r="G9" s="57"/>
      <c r="H9" s="19"/>
      <c r="J9" s="57"/>
    </row>
    <row r="10" spans="1:12" ht="15">
      <c r="A10" s="57"/>
      <c r="B10" s="61">
        <f>B9+1</f>
        <v>71</v>
      </c>
      <c r="C10" s="81"/>
      <c r="D10" s="51">
        <v>77.11320833333333</v>
      </c>
      <c r="E10" s="82"/>
      <c r="F10" s="83"/>
      <c r="G10" s="57"/>
      <c r="H10" s="19"/>
      <c r="J10" s="52">
        <v>0.02054398148148148</v>
      </c>
      <c r="L10">
        <v>2.02</v>
      </c>
    </row>
    <row r="11" spans="1:14" ht="15">
      <c r="A11" s="57"/>
      <c r="B11" s="61">
        <f aca="true" t="shared" si="0" ref="B11:B23">B10+1</f>
        <v>72</v>
      </c>
      <c r="C11" s="81"/>
      <c r="D11" s="51">
        <v>74.42520833333334</v>
      </c>
      <c r="E11" s="82"/>
      <c r="F11" s="83"/>
      <c r="G11" s="57"/>
      <c r="H11" s="19"/>
      <c r="J11" s="57" t="s">
        <v>58</v>
      </c>
      <c r="L11">
        <v>4.5</v>
      </c>
      <c r="N11" s="58">
        <f>(L11*J10)/2.02</f>
        <v>0.04576629537953795</v>
      </c>
    </row>
    <row r="12" spans="1:10" ht="15">
      <c r="A12" s="57"/>
      <c r="B12" s="61">
        <f t="shared" si="0"/>
        <v>73</v>
      </c>
      <c r="C12" s="80">
        <v>70</v>
      </c>
      <c r="D12" s="51">
        <v>91.90820833333333</v>
      </c>
      <c r="E12" s="82"/>
      <c r="F12" s="83"/>
      <c r="G12" s="57"/>
      <c r="H12" s="19"/>
      <c r="J12" s="57"/>
    </row>
    <row r="13" spans="1:10" ht="15">
      <c r="A13" s="57"/>
      <c r="B13" s="61">
        <f t="shared" si="0"/>
        <v>74</v>
      </c>
      <c r="C13" s="81"/>
      <c r="D13" s="51">
        <v>75.65220833333333</v>
      </c>
      <c r="E13" s="82"/>
      <c r="F13" s="83"/>
      <c r="G13" s="57"/>
      <c r="H13" s="19"/>
      <c r="J13" s="52">
        <f>J10+J10</f>
        <v>0.04108796296296296</v>
      </c>
    </row>
    <row r="14" spans="1:10" ht="15">
      <c r="A14" s="57"/>
      <c r="B14" s="61">
        <f t="shared" si="0"/>
        <v>75</v>
      </c>
      <c r="C14" s="81"/>
      <c r="D14" s="51">
        <v>71.36420833333334</v>
      </c>
      <c r="E14" s="82"/>
      <c r="F14" s="83"/>
      <c r="G14" s="57"/>
      <c r="H14" s="19"/>
      <c r="J14" s="57"/>
    </row>
    <row r="15" spans="1:8" ht="15">
      <c r="A15" s="57"/>
      <c r="B15" s="61">
        <f t="shared" si="0"/>
        <v>76</v>
      </c>
      <c r="C15" s="80">
        <v>90</v>
      </c>
      <c r="D15" s="51">
        <v>66.29220833333333</v>
      </c>
      <c r="E15" s="82"/>
      <c r="F15" s="83"/>
      <c r="G15" s="57"/>
      <c r="H15" s="19"/>
    </row>
    <row r="16" spans="1:10" ht="15">
      <c r="A16" s="57"/>
      <c r="B16" s="61">
        <f t="shared" si="0"/>
        <v>77</v>
      </c>
      <c r="C16" s="81"/>
      <c r="D16" s="51">
        <v>69.72020833333333</v>
      </c>
      <c r="E16" s="82"/>
      <c r="F16" s="83"/>
      <c r="G16" s="57"/>
      <c r="H16" s="19"/>
      <c r="J16" s="52">
        <f>J13+J10</f>
        <v>0.061631944444444434</v>
      </c>
    </row>
    <row r="17" spans="1:8" ht="15">
      <c r="A17" s="57"/>
      <c r="B17" s="61">
        <f t="shared" si="0"/>
        <v>78</v>
      </c>
      <c r="C17" s="81"/>
      <c r="D17" s="51">
        <v>90.46520833333334</v>
      </c>
      <c r="E17" s="82"/>
      <c r="F17" s="83"/>
      <c r="G17" s="57"/>
      <c r="H17" s="19"/>
    </row>
    <row r="18" spans="1:10" ht="15">
      <c r="A18" s="57"/>
      <c r="B18" s="61">
        <f t="shared" si="0"/>
        <v>79</v>
      </c>
      <c r="C18" s="80">
        <v>100</v>
      </c>
      <c r="D18" s="51">
        <v>96.74320833333334</v>
      </c>
      <c r="E18" s="82"/>
      <c r="F18" s="83"/>
      <c r="G18" s="57"/>
      <c r="H18" s="19"/>
      <c r="J18" s="57"/>
    </row>
    <row r="19" spans="1:10" ht="15">
      <c r="A19" s="57"/>
      <c r="B19" s="61">
        <f t="shared" si="0"/>
        <v>80</v>
      </c>
      <c r="C19" s="81"/>
      <c r="D19" s="51">
        <v>83.51320833333334</v>
      </c>
      <c r="E19" s="82"/>
      <c r="F19" s="83"/>
      <c r="G19" s="57"/>
      <c r="H19" s="19"/>
      <c r="J19" s="52">
        <f>J16+J10</f>
        <v>0.08217592592592592</v>
      </c>
    </row>
    <row r="20" spans="1:10" ht="15">
      <c r="A20" s="57"/>
      <c r="B20" s="61">
        <f t="shared" si="0"/>
        <v>81</v>
      </c>
      <c r="C20" s="81"/>
      <c r="D20" s="51">
        <v>84.80320833333334</v>
      </c>
      <c r="E20" s="82"/>
      <c r="F20" s="83"/>
      <c r="G20" s="57"/>
      <c r="H20" s="19"/>
      <c r="J20" s="57"/>
    </row>
    <row r="21" spans="1:8" ht="15">
      <c r="A21" s="57"/>
      <c r="B21" s="61">
        <f t="shared" si="0"/>
        <v>82</v>
      </c>
      <c r="C21" s="86" t="s">
        <v>3</v>
      </c>
      <c r="D21" s="51">
        <v>74.90020833333334</v>
      </c>
      <c r="E21" s="82"/>
      <c r="F21" s="83"/>
      <c r="G21" s="57"/>
      <c r="H21" s="19"/>
    </row>
    <row r="22" spans="1:10" ht="15">
      <c r="A22" s="57"/>
      <c r="B22" s="61">
        <f t="shared" si="0"/>
        <v>83</v>
      </c>
      <c r="C22" s="86"/>
      <c r="D22" s="51">
        <v>77.21220833333334</v>
      </c>
      <c r="E22" s="82"/>
      <c r="F22" s="83"/>
      <c r="G22" s="57"/>
      <c r="H22" s="19"/>
      <c r="J22" s="52">
        <f>J19+J10</f>
        <v>0.1027199074074074</v>
      </c>
    </row>
    <row r="23" spans="1:8" ht="15">
      <c r="A23" s="57"/>
      <c r="B23" s="61">
        <f t="shared" si="0"/>
        <v>84</v>
      </c>
      <c r="C23" s="86"/>
      <c r="D23" s="51">
        <v>75.81120833333334</v>
      </c>
      <c r="E23" s="82"/>
      <c r="F23" s="83"/>
      <c r="G23" s="57"/>
      <c r="H23" s="57"/>
    </row>
    <row r="24" spans="1:8" ht="15">
      <c r="A24" s="57"/>
      <c r="B24" s="55"/>
      <c r="C24" s="23"/>
      <c r="D24" s="55"/>
      <c r="E24" s="57"/>
      <c r="F24" s="57"/>
      <c r="G24" s="57"/>
      <c r="H24" s="57"/>
    </row>
    <row r="25" spans="1:8" ht="15">
      <c r="A25" s="57"/>
      <c r="B25" s="76" t="s">
        <v>61</v>
      </c>
      <c r="C25" s="76"/>
      <c r="D25" s="76"/>
      <c r="E25" s="76"/>
      <c r="F25" s="76"/>
      <c r="G25" s="57"/>
      <c r="H25" s="57"/>
    </row>
    <row r="26" spans="1:8" ht="15" customHeight="1">
      <c r="A26" s="57"/>
      <c r="B26" s="76"/>
      <c r="C26" s="76"/>
      <c r="D26" s="76"/>
      <c r="E26" s="76"/>
      <c r="F26" s="76"/>
      <c r="G26" s="57"/>
      <c r="H26" s="57"/>
    </row>
    <row r="27" spans="1:8" ht="15">
      <c r="A27" s="57"/>
      <c r="B27" s="76"/>
      <c r="C27" s="76"/>
      <c r="D27" s="76"/>
      <c r="E27" s="76"/>
      <c r="F27" s="76"/>
      <c r="G27" s="57"/>
      <c r="H27" s="57"/>
    </row>
    <row r="28" spans="1:8" ht="15">
      <c r="A28" s="57"/>
      <c r="B28" s="60"/>
      <c r="C28" s="75" t="s">
        <v>47</v>
      </c>
      <c r="D28" s="75"/>
      <c r="E28" s="75" t="s">
        <v>21</v>
      </c>
      <c r="F28" s="75"/>
      <c r="G28" s="75"/>
      <c r="H28" s="57"/>
    </row>
    <row r="29" spans="1:8" ht="15">
      <c r="A29" s="19"/>
      <c r="B29" s="19"/>
      <c r="C29" s="19"/>
      <c r="D29" s="19"/>
      <c r="E29" s="19"/>
      <c r="F29" s="19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  <row r="33" spans="1:8" ht="15">
      <c r="A33" s="19" t="s">
        <v>53</v>
      </c>
      <c r="B33" s="19" t="s">
        <v>52</v>
      </c>
      <c r="C33" s="43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  <row r="49" spans="1:8" ht="15">
      <c r="A49" s="19"/>
      <c r="B49" s="19"/>
      <c r="C49" s="19"/>
      <c r="D49" s="19"/>
      <c r="E49" s="19"/>
      <c r="F49" s="19"/>
      <c r="G49" s="19"/>
      <c r="H49" s="19"/>
    </row>
    <row r="50" spans="1:8" ht="15">
      <c r="A50" s="19"/>
      <c r="B50" s="19"/>
      <c r="C50" s="19"/>
      <c r="D50" s="19"/>
      <c r="E50" s="19"/>
      <c r="F50" s="19"/>
      <c r="G50" s="19"/>
      <c r="H50" s="19"/>
    </row>
    <row r="51" spans="1:8" ht="15">
      <c r="A51" s="19"/>
      <c r="B51" s="19"/>
      <c r="C51" s="19"/>
      <c r="D51" s="19"/>
      <c r="E51" s="19"/>
      <c r="F51" s="19"/>
      <c r="G51" s="19"/>
      <c r="H51" s="19"/>
    </row>
    <row r="52" spans="1:8" ht="15">
      <c r="A52" s="19"/>
      <c r="B52" s="19"/>
      <c r="C52" s="19"/>
      <c r="D52" s="19"/>
      <c r="E52" s="19"/>
      <c r="F52" s="19"/>
      <c r="G52" s="19"/>
      <c r="H52" s="19"/>
    </row>
    <row r="53" spans="1:8" ht="15">
      <c r="A53" s="19"/>
      <c r="B53" s="19"/>
      <c r="C53" s="19"/>
      <c r="D53" s="19"/>
      <c r="E53" s="19"/>
      <c r="F53" s="19"/>
      <c r="G53" s="19"/>
      <c r="H53" s="19"/>
    </row>
    <row r="54" spans="1:8" ht="15">
      <c r="A54" s="19"/>
      <c r="B54" s="19"/>
      <c r="C54" s="19"/>
      <c r="D54" s="19"/>
      <c r="E54" s="19"/>
      <c r="F54" s="19"/>
      <c r="G54" s="19"/>
      <c r="H54" s="19"/>
    </row>
  </sheetData>
  <sheetProtection/>
  <mergeCells count="27">
    <mergeCell ref="B25:F27"/>
    <mergeCell ref="C28:D28"/>
    <mergeCell ref="E28:G28"/>
    <mergeCell ref="F5:H5"/>
    <mergeCell ref="C18:C20"/>
    <mergeCell ref="E18:F18"/>
    <mergeCell ref="E19:F19"/>
    <mergeCell ref="E20:F20"/>
    <mergeCell ref="C21:C23"/>
    <mergeCell ref="E21:F21"/>
    <mergeCell ref="E22:F22"/>
    <mergeCell ref="E23:F23"/>
    <mergeCell ref="C12:C14"/>
    <mergeCell ref="E12:F12"/>
    <mergeCell ref="E13:F13"/>
    <mergeCell ref="E14:F14"/>
    <mergeCell ref="C15:C17"/>
    <mergeCell ref="E15:F15"/>
    <mergeCell ref="E16:F16"/>
    <mergeCell ref="E17:F17"/>
    <mergeCell ref="B4:F4"/>
    <mergeCell ref="B5:C5"/>
    <mergeCell ref="E8:F8"/>
    <mergeCell ref="C9:C11"/>
    <mergeCell ref="E9:F9"/>
    <mergeCell ref="E10:F10"/>
    <mergeCell ref="E11:F11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11.421875" defaultRowHeight="15"/>
  <cols>
    <col min="1" max="16384" width="8.8515625" style="0" customWidth="1"/>
  </cols>
  <sheetData/>
  <sheetProtection/>
  <printOptions/>
  <pageMargins left="0.511811024" right="0.511811024" top="0.787401575" bottom="0.787401575" header="0.31496062" footer="0.31496062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B1">
      <selection activeCell="P23" sqref="P23"/>
    </sheetView>
  </sheetViews>
  <sheetFormatPr defaultColWidth="11.421875" defaultRowHeight="15"/>
  <cols>
    <col min="1" max="1" width="15.00390625" style="0" customWidth="1"/>
    <col min="2" max="2" width="11.7109375" style="0" customWidth="1"/>
    <col min="3" max="3" width="15.00390625" style="0" customWidth="1"/>
    <col min="4" max="4" width="18.140625" style="0" customWidth="1"/>
    <col min="5" max="5" width="18.421875" style="0" customWidth="1"/>
    <col min="6" max="16384" width="8.8515625" style="0" customWidth="1"/>
  </cols>
  <sheetData>
    <row r="1" ht="15.75" thickBot="1"/>
    <row r="2" spans="2:3" ht="15.75" thickBot="1">
      <c r="B2" s="67" t="s">
        <v>13</v>
      </c>
      <c r="C2" s="68"/>
    </row>
    <row r="3" spans="2:3" ht="15">
      <c r="B3" s="6" t="s">
        <v>15</v>
      </c>
      <c r="C3" s="7" t="s">
        <v>20</v>
      </c>
    </row>
    <row r="4" spans="1:5" ht="15">
      <c r="A4" s="3"/>
      <c r="B4" s="2" t="s">
        <v>0</v>
      </c>
      <c r="C4" s="2" t="s">
        <v>14</v>
      </c>
      <c r="E4" s="2" t="s">
        <v>2</v>
      </c>
    </row>
    <row r="5" spans="1:5" ht="15">
      <c r="A5" s="9"/>
      <c r="B5" s="12">
        <v>1</v>
      </c>
      <c r="C5" s="12">
        <v>2.021</v>
      </c>
      <c r="D5" s="69">
        <v>0.017013888888888887</v>
      </c>
      <c r="E5" s="2">
        <v>3.431</v>
      </c>
    </row>
    <row r="6" spans="1:5" ht="15">
      <c r="A6" s="9"/>
      <c r="B6" s="12">
        <f>B5+1</f>
        <v>2</v>
      </c>
      <c r="C6" s="12">
        <v>2.021</v>
      </c>
      <c r="D6" s="70"/>
      <c r="E6" s="2">
        <v>3.267</v>
      </c>
    </row>
    <row r="7" spans="1:5" ht="15">
      <c r="A7" s="9" t="s">
        <v>16</v>
      </c>
      <c r="B7" s="12">
        <f aca="true" t="shared" si="0" ref="B7:B70">B6+1</f>
        <v>3</v>
      </c>
      <c r="C7" s="12">
        <v>2.021</v>
      </c>
      <c r="D7" s="70"/>
      <c r="E7" s="2">
        <v>3.216</v>
      </c>
    </row>
    <row r="8" spans="1:5" ht="15">
      <c r="A8" s="9"/>
      <c r="B8" s="12">
        <f t="shared" si="0"/>
        <v>4</v>
      </c>
      <c r="C8" s="12">
        <v>2.021</v>
      </c>
      <c r="D8" s="70"/>
      <c r="E8" s="2">
        <v>3.133</v>
      </c>
    </row>
    <row r="9" spans="1:5" ht="15.75" thickBot="1">
      <c r="A9" s="10"/>
      <c r="B9" s="13">
        <f t="shared" si="0"/>
        <v>5</v>
      </c>
      <c r="C9" s="13">
        <v>2.021</v>
      </c>
      <c r="D9" s="70"/>
      <c r="E9" s="2">
        <v>3.129</v>
      </c>
    </row>
    <row r="10" spans="1:5" ht="15">
      <c r="A10" s="8"/>
      <c r="B10" s="11">
        <f>B9+1</f>
        <v>6</v>
      </c>
      <c r="C10" s="11">
        <v>2.021</v>
      </c>
      <c r="D10" s="70"/>
      <c r="E10" s="2">
        <v>3.036</v>
      </c>
    </row>
    <row r="11" spans="1:5" ht="15">
      <c r="A11" s="9"/>
      <c r="B11" s="12">
        <f t="shared" si="0"/>
        <v>7</v>
      </c>
      <c r="C11" s="12">
        <v>2.021</v>
      </c>
      <c r="D11" s="70"/>
      <c r="E11" s="2">
        <v>3.426</v>
      </c>
    </row>
    <row r="12" spans="1:5" ht="15">
      <c r="A12" s="9" t="s">
        <v>17</v>
      </c>
      <c r="B12" s="12">
        <f t="shared" si="0"/>
        <v>8</v>
      </c>
      <c r="C12" s="12">
        <v>2.021</v>
      </c>
      <c r="D12" s="70"/>
      <c r="E12" s="2">
        <v>3.04</v>
      </c>
    </row>
    <row r="13" spans="1:5" ht="15">
      <c r="A13" s="9"/>
      <c r="B13" s="12">
        <f t="shared" si="0"/>
        <v>9</v>
      </c>
      <c r="C13" s="12">
        <v>2.021</v>
      </c>
      <c r="D13" s="70"/>
      <c r="E13" s="2">
        <v>3.069</v>
      </c>
    </row>
    <row r="14" spans="1:5" ht="15.75" thickBot="1">
      <c r="A14" s="10"/>
      <c r="B14" s="13">
        <f t="shared" si="0"/>
        <v>10</v>
      </c>
      <c r="C14" s="13">
        <v>2.021</v>
      </c>
      <c r="D14" s="70"/>
      <c r="E14" s="2">
        <v>3.14</v>
      </c>
    </row>
    <row r="15" spans="1:5" ht="15">
      <c r="A15" s="8"/>
      <c r="B15" s="11">
        <f t="shared" si="0"/>
        <v>11</v>
      </c>
      <c r="C15" s="11">
        <v>2.021</v>
      </c>
      <c r="D15" s="70"/>
      <c r="E15" s="2">
        <v>3.096</v>
      </c>
    </row>
    <row r="16" spans="1:5" ht="15">
      <c r="A16" s="9"/>
      <c r="B16" s="12">
        <f t="shared" si="0"/>
        <v>12</v>
      </c>
      <c r="C16" s="12">
        <v>2.021</v>
      </c>
      <c r="D16" s="70"/>
      <c r="E16" s="2">
        <v>3.303</v>
      </c>
    </row>
    <row r="17" spans="1:5" ht="15">
      <c r="A17" s="9" t="s">
        <v>18</v>
      </c>
      <c r="B17" s="12">
        <f t="shared" si="0"/>
        <v>13</v>
      </c>
      <c r="C17" s="12">
        <v>2.021</v>
      </c>
      <c r="D17" s="70"/>
      <c r="E17" s="2">
        <v>3.318</v>
      </c>
    </row>
    <row r="18" spans="1:5" ht="15">
      <c r="A18" s="9"/>
      <c r="B18" s="12">
        <f t="shared" si="0"/>
        <v>14</v>
      </c>
      <c r="C18" s="12">
        <v>2.021</v>
      </c>
      <c r="D18" s="70"/>
      <c r="E18" s="2">
        <v>3.366</v>
      </c>
    </row>
    <row r="19" spans="1:5" ht="15.75" thickBot="1">
      <c r="A19" s="10"/>
      <c r="B19" s="13">
        <f t="shared" si="0"/>
        <v>15</v>
      </c>
      <c r="C19" s="13">
        <v>2.021</v>
      </c>
      <c r="D19" s="70"/>
      <c r="E19" s="2">
        <v>3.339</v>
      </c>
    </row>
    <row r="20" spans="1:5" ht="15">
      <c r="A20" s="8"/>
      <c r="B20" s="11">
        <f t="shared" si="0"/>
        <v>16</v>
      </c>
      <c r="C20" s="11">
        <v>2.021</v>
      </c>
      <c r="D20" s="70"/>
      <c r="E20" s="2">
        <v>3.223</v>
      </c>
    </row>
    <row r="21" spans="1:5" ht="15">
      <c r="A21" s="9"/>
      <c r="B21" s="12">
        <f t="shared" si="0"/>
        <v>17</v>
      </c>
      <c r="C21" s="12">
        <v>2.021</v>
      </c>
      <c r="D21" s="70"/>
      <c r="E21" s="2">
        <v>3.566</v>
      </c>
    </row>
    <row r="22" spans="1:5" ht="15">
      <c r="A22" s="9" t="s">
        <v>19</v>
      </c>
      <c r="B22" s="12">
        <f t="shared" si="0"/>
        <v>18</v>
      </c>
      <c r="C22" s="12">
        <v>2.021</v>
      </c>
      <c r="D22" s="70"/>
      <c r="E22" s="2">
        <v>2.955</v>
      </c>
    </row>
    <row r="23" spans="1:5" ht="15">
      <c r="A23" s="9"/>
      <c r="B23" s="12">
        <f t="shared" si="0"/>
        <v>19</v>
      </c>
      <c r="C23" s="12">
        <v>2.021</v>
      </c>
      <c r="D23" s="70"/>
      <c r="E23" s="2">
        <v>3.26</v>
      </c>
    </row>
    <row r="24" spans="1:5" ht="15.75" thickBot="1">
      <c r="A24" s="10"/>
      <c r="B24" s="13">
        <f t="shared" si="0"/>
        <v>20</v>
      </c>
      <c r="C24" s="13">
        <v>2.021</v>
      </c>
      <c r="D24" s="71"/>
      <c r="E24" s="2">
        <v>3.001</v>
      </c>
    </row>
    <row r="25" spans="1:5" ht="15">
      <c r="A25" s="8"/>
      <c r="B25" s="11">
        <f t="shared" si="0"/>
        <v>21</v>
      </c>
      <c r="C25" s="11">
        <f>2.021*2</f>
        <v>4.042</v>
      </c>
      <c r="D25" s="72">
        <v>0.034027777777777775</v>
      </c>
      <c r="E25" s="2">
        <v>3.265</v>
      </c>
    </row>
    <row r="26" spans="1:5" ht="15">
      <c r="A26" s="9"/>
      <c r="B26" s="12">
        <f t="shared" si="0"/>
        <v>22</v>
      </c>
      <c r="C26" s="12">
        <f aca="true" t="shared" si="1" ref="C26:C44">2.021*2</f>
        <v>4.042</v>
      </c>
      <c r="D26" s="73"/>
      <c r="E26" s="2">
        <v>3.306</v>
      </c>
    </row>
    <row r="27" spans="1:5" ht="15">
      <c r="A27" s="9" t="s">
        <v>16</v>
      </c>
      <c r="B27" s="12">
        <f t="shared" si="0"/>
        <v>23</v>
      </c>
      <c r="C27" s="12">
        <f t="shared" si="1"/>
        <v>4.042</v>
      </c>
      <c r="D27" s="73"/>
      <c r="E27" s="2">
        <v>3.48</v>
      </c>
    </row>
    <row r="28" spans="1:5" ht="15">
      <c r="A28" s="9"/>
      <c r="B28" s="12">
        <f t="shared" si="0"/>
        <v>24</v>
      </c>
      <c r="C28" s="12">
        <f t="shared" si="1"/>
        <v>4.042</v>
      </c>
      <c r="D28" s="73"/>
      <c r="E28" s="2">
        <v>3.2</v>
      </c>
    </row>
    <row r="29" spans="1:5" ht="15.75" thickBot="1">
      <c r="A29" s="10"/>
      <c r="B29" s="13">
        <f t="shared" si="0"/>
        <v>25</v>
      </c>
      <c r="C29" s="13">
        <f t="shared" si="1"/>
        <v>4.042</v>
      </c>
      <c r="D29" s="73"/>
      <c r="E29" s="2">
        <v>3.294</v>
      </c>
    </row>
    <row r="30" spans="1:5" ht="15">
      <c r="A30" s="8"/>
      <c r="B30" s="11">
        <f t="shared" si="0"/>
        <v>26</v>
      </c>
      <c r="C30" s="11">
        <f t="shared" si="1"/>
        <v>4.042</v>
      </c>
      <c r="D30" s="73"/>
      <c r="E30" s="2">
        <v>3.307</v>
      </c>
    </row>
    <row r="31" spans="1:5" ht="15">
      <c r="A31" s="9"/>
      <c r="B31" s="12">
        <f t="shared" si="0"/>
        <v>27</v>
      </c>
      <c r="C31" s="12">
        <f t="shared" si="1"/>
        <v>4.042</v>
      </c>
      <c r="D31" s="73"/>
      <c r="E31" s="2">
        <v>3.445</v>
      </c>
    </row>
    <row r="32" spans="1:5" ht="15">
      <c r="A32" s="9" t="s">
        <v>17</v>
      </c>
      <c r="B32" s="12">
        <f t="shared" si="0"/>
        <v>28</v>
      </c>
      <c r="C32" s="12">
        <f t="shared" si="1"/>
        <v>4.042</v>
      </c>
      <c r="D32" s="73"/>
      <c r="E32" s="2">
        <v>3.713</v>
      </c>
    </row>
    <row r="33" spans="1:5" ht="15">
      <c r="A33" s="9"/>
      <c r="B33" s="12">
        <f t="shared" si="0"/>
        <v>29</v>
      </c>
      <c r="C33" s="12">
        <f t="shared" si="1"/>
        <v>4.042</v>
      </c>
      <c r="D33" s="73"/>
      <c r="E33" s="2">
        <v>3.13</v>
      </c>
    </row>
    <row r="34" spans="1:5" ht="15.75" thickBot="1">
      <c r="A34" s="10"/>
      <c r="B34" s="13">
        <f t="shared" si="0"/>
        <v>30</v>
      </c>
      <c r="C34" s="13">
        <f t="shared" si="1"/>
        <v>4.042</v>
      </c>
      <c r="D34" s="73"/>
      <c r="E34" s="2">
        <v>3.234</v>
      </c>
    </row>
    <row r="35" spans="1:5" ht="15">
      <c r="A35" s="8"/>
      <c r="B35" s="11">
        <f t="shared" si="0"/>
        <v>31</v>
      </c>
      <c r="C35" s="11">
        <f t="shared" si="1"/>
        <v>4.042</v>
      </c>
      <c r="D35" s="73"/>
      <c r="E35" s="2">
        <v>2.897</v>
      </c>
    </row>
    <row r="36" spans="1:5" ht="15">
      <c r="A36" s="9"/>
      <c r="B36" s="12">
        <f t="shared" si="0"/>
        <v>32</v>
      </c>
      <c r="C36" s="12">
        <f t="shared" si="1"/>
        <v>4.042</v>
      </c>
      <c r="D36" s="73"/>
      <c r="E36" s="2">
        <v>3.31</v>
      </c>
    </row>
    <row r="37" spans="1:5" ht="15">
      <c r="A37" s="9" t="s">
        <v>18</v>
      </c>
      <c r="B37" s="12">
        <f t="shared" si="0"/>
        <v>33</v>
      </c>
      <c r="C37" s="12">
        <f t="shared" si="1"/>
        <v>4.042</v>
      </c>
      <c r="D37" s="73"/>
      <c r="E37" s="2">
        <v>3.493</v>
      </c>
    </row>
    <row r="38" spans="1:5" ht="15">
      <c r="A38" s="9"/>
      <c r="B38" s="12">
        <f t="shared" si="0"/>
        <v>34</v>
      </c>
      <c r="C38" s="12">
        <f t="shared" si="1"/>
        <v>4.042</v>
      </c>
      <c r="D38" s="73"/>
      <c r="E38" s="2">
        <v>3.036</v>
      </c>
    </row>
    <row r="39" spans="1:5" ht="15.75" thickBot="1">
      <c r="A39" s="10"/>
      <c r="B39" s="13">
        <f t="shared" si="0"/>
        <v>35</v>
      </c>
      <c r="C39" s="13">
        <f t="shared" si="1"/>
        <v>4.042</v>
      </c>
      <c r="D39" s="73"/>
      <c r="E39" s="2">
        <v>3.13</v>
      </c>
    </row>
    <row r="40" spans="1:5" ht="15">
      <c r="A40" s="8"/>
      <c r="B40" s="11">
        <f t="shared" si="0"/>
        <v>36</v>
      </c>
      <c r="C40" s="11">
        <f t="shared" si="1"/>
        <v>4.042</v>
      </c>
      <c r="D40" s="73"/>
      <c r="E40" s="2">
        <v>3.208</v>
      </c>
    </row>
    <row r="41" spans="1:5" ht="15">
      <c r="A41" s="9"/>
      <c r="B41" s="12">
        <f t="shared" si="0"/>
        <v>37</v>
      </c>
      <c r="C41" s="12">
        <f t="shared" si="1"/>
        <v>4.042</v>
      </c>
      <c r="D41" s="73"/>
      <c r="E41" s="2">
        <v>3.079</v>
      </c>
    </row>
    <row r="42" spans="1:5" ht="15">
      <c r="A42" s="9" t="s">
        <v>19</v>
      </c>
      <c r="B42" s="12">
        <f t="shared" si="0"/>
        <v>38</v>
      </c>
      <c r="C42" s="12">
        <f t="shared" si="1"/>
        <v>4.042</v>
      </c>
      <c r="D42" s="73"/>
      <c r="E42" s="2">
        <v>2.866</v>
      </c>
    </row>
    <row r="43" spans="1:5" ht="15">
      <c r="A43" s="9"/>
      <c r="B43" s="12">
        <f t="shared" si="0"/>
        <v>39</v>
      </c>
      <c r="C43" s="12">
        <f t="shared" si="1"/>
        <v>4.042</v>
      </c>
      <c r="D43" s="73"/>
      <c r="E43" s="2">
        <v>3.229</v>
      </c>
    </row>
    <row r="44" spans="1:5" ht="15.75" thickBot="1">
      <c r="A44" s="10"/>
      <c r="B44" s="13">
        <f t="shared" si="0"/>
        <v>40</v>
      </c>
      <c r="C44" s="13">
        <f t="shared" si="1"/>
        <v>4.042</v>
      </c>
      <c r="D44" s="74"/>
      <c r="E44" s="2">
        <v>3.002</v>
      </c>
    </row>
    <row r="45" spans="1:5" ht="15">
      <c r="A45" s="8"/>
      <c r="B45" s="11">
        <f t="shared" si="0"/>
        <v>41</v>
      </c>
      <c r="C45" s="15">
        <f>2.021*3</f>
        <v>6.063</v>
      </c>
      <c r="D45" s="72">
        <v>0.05104166666666667</v>
      </c>
      <c r="E45" s="2">
        <v>3.064</v>
      </c>
    </row>
    <row r="46" spans="1:5" ht="15">
      <c r="A46" s="9"/>
      <c r="B46" s="12">
        <f t="shared" si="0"/>
        <v>42</v>
      </c>
      <c r="C46" s="14">
        <f aca="true" t="shared" si="2" ref="C46:C64">2.021*3</f>
        <v>6.063</v>
      </c>
      <c r="D46" s="73"/>
      <c r="E46" s="2">
        <v>3.189</v>
      </c>
    </row>
    <row r="47" spans="1:5" ht="15">
      <c r="A47" s="9" t="s">
        <v>16</v>
      </c>
      <c r="B47" s="12">
        <f t="shared" si="0"/>
        <v>43</v>
      </c>
      <c r="C47" s="14">
        <f t="shared" si="2"/>
        <v>6.063</v>
      </c>
      <c r="D47" s="73"/>
      <c r="E47" s="2">
        <v>3.027</v>
      </c>
    </row>
    <row r="48" spans="1:5" ht="15">
      <c r="A48" s="9"/>
      <c r="B48" s="12">
        <f t="shared" si="0"/>
        <v>44</v>
      </c>
      <c r="C48" s="14">
        <f t="shared" si="2"/>
        <v>6.063</v>
      </c>
      <c r="D48" s="73"/>
      <c r="E48" s="2">
        <v>3.28</v>
      </c>
    </row>
    <row r="49" spans="1:5" ht="15.75" thickBot="1">
      <c r="A49" s="10"/>
      <c r="B49" s="13">
        <f t="shared" si="0"/>
        <v>45</v>
      </c>
      <c r="C49" s="16">
        <f t="shared" si="2"/>
        <v>6.063</v>
      </c>
      <c r="D49" s="73"/>
      <c r="E49" s="2">
        <v>3.272</v>
      </c>
    </row>
    <row r="50" spans="1:5" ht="15">
      <c r="A50" s="8"/>
      <c r="B50" s="11">
        <f t="shared" si="0"/>
        <v>46</v>
      </c>
      <c r="C50" s="15">
        <f t="shared" si="2"/>
        <v>6.063</v>
      </c>
      <c r="D50" s="73"/>
      <c r="E50" s="2">
        <v>3.403</v>
      </c>
    </row>
    <row r="51" spans="1:5" ht="15">
      <c r="A51" s="9"/>
      <c r="B51" s="12">
        <f t="shared" si="0"/>
        <v>47</v>
      </c>
      <c r="C51" s="14">
        <f t="shared" si="2"/>
        <v>6.063</v>
      </c>
      <c r="D51" s="73"/>
      <c r="E51" s="2">
        <v>3.279</v>
      </c>
    </row>
    <row r="52" spans="1:5" ht="15">
      <c r="A52" s="9" t="s">
        <v>17</v>
      </c>
      <c r="B52" s="12">
        <f t="shared" si="0"/>
        <v>48</v>
      </c>
      <c r="C52" s="14">
        <f t="shared" si="2"/>
        <v>6.063</v>
      </c>
      <c r="D52" s="73"/>
      <c r="E52" s="2">
        <v>3.3</v>
      </c>
    </row>
    <row r="53" spans="1:5" ht="15">
      <c r="A53" s="9"/>
      <c r="B53" s="12">
        <f t="shared" si="0"/>
        <v>49</v>
      </c>
      <c r="C53" s="14">
        <f t="shared" si="2"/>
        <v>6.063</v>
      </c>
      <c r="D53" s="73"/>
      <c r="E53" s="2">
        <v>3.272</v>
      </c>
    </row>
    <row r="54" spans="1:5" ht="15.75" thickBot="1">
      <c r="A54" s="10"/>
      <c r="B54" s="13">
        <f t="shared" si="0"/>
        <v>50</v>
      </c>
      <c r="C54" s="16">
        <f t="shared" si="2"/>
        <v>6.063</v>
      </c>
      <c r="D54" s="73"/>
      <c r="E54" s="2">
        <v>3.071</v>
      </c>
    </row>
    <row r="55" spans="1:5" ht="15">
      <c r="A55" s="8"/>
      <c r="B55" s="11">
        <f t="shared" si="0"/>
        <v>51</v>
      </c>
      <c r="C55" s="15">
        <f t="shared" si="2"/>
        <v>6.063</v>
      </c>
      <c r="D55" s="73"/>
      <c r="E55" s="2">
        <v>3.07</v>
      </c>
    </row>
    <row r="56" spans="1:5" ht="15">
      <c r="A56" s="9"/>
      <c r="B56" s="12">
        <f t="shared" si="0"/>
        <v>52</v>
      </c>
      <c r="C56" s="14">
        <f t="shared" si="2"/>
        <v>6.063</v>
      </c>
      <c r="D56" s="73"/>
      <c r="E56" s="2">
        <v>3.129</v>
      </c>
    </row>
    <row r="57" spans="1:5" ht="15">
      <c r="A57" s="9" t="s">
        <v>18</v>
      </c>
      <c r="B57" s="12">
        <f t="shared" si="0"/>
        <v>53</v>
      </c>
      <c r="C57" s="14">
        <f t="shared" si="2"/>
        <v>6.063</v>
      </c>
      <c r="D57" s="73"/>
      <c r="E57" s="2">
        <v>3.551</v>
      </c>
    </row>
    <row r="58" spans="1:5" ht="15">
      <c r="A58" s="9"/>
      <c r="B58" s="12">
        <f t="shared" si="0"/>
        <v>54</v>
      </c>
      <c r="C58" s="14">
        <f t="shared" si="2"/>
        <v>6.063</v>
      </c>
      <c r="D58" s="73"/>
      <c r="E58" s="2">
        <v>3.353</v>
      </c>
    </row>
    <row r="59" spans="1:5" ht="15.75" thickBot="1">
      <c r="A59" s="10"/>
      <c r="B59" s="13">
        <f t="shared" si="0"/>
        <v>55</v>
      </c>
      <c r="C59" s="16">
        <f t="shared" si="2"/>
        <v>6.063</v>
      </c>
      <c r="D59" s="73"/>
      <c r="E59" s="2">
        <v>3.161</v>
      </c>
    </row>
    <row r="60" spans="1:5" ht="15">
      <c r="A60" s="8"/>
      <c r="B60" s="11">
        <f t="shared" si="0"/>
        <v>56</v>
      </c>
      <c r="C60" s="15">
        <f t="shared" si="2"/>
        <v>6.063</v>
      </c>
      <c r="D60" s="73"/>
      <c r="E60" s="2">
        <v>3.105</v>
      </c>
    </row>
    <row r="61" spans="1:5" ht="15">
      <c r="A61" s="9"/>
      <c r="B61" s="12">
        <f t="shared" si="0"/>
        <v>57</v>
      </c>
      <c r="C61" s="14">
        <f t="shared" si="2"/>
        <v>6.063</v>
      </c>
      <c r="D61" s="73"/>
      <c r="E61" s="2">
        <v>3.096</v>
      </c>
    </row>
    <row r="62" spans="1:5" ht="15">
      <c r="A62" s="9" t="s">
        <v>19</v>
      </c>
      <c r="B62" s="12">
        <f t="shared" si="0"/>
        <v>58</v>
      </c>
      <c r="C62" s="14">
        <f t="shared" si="2"/>
        <v>6.063</v>
      </c>
      <c r="D62" s="73"/>
      <c r="E62" s="2">
        <v>2.87</v>
      </c>
    </row>
    <row r="63" spans="1:5" ht="15">
      <c r="A63" s="9"/>
      <c r="B63" s="12">
        <f t="shared" si="0"/>
        <v>59</v>
      </c>
      <c r="C63" s="14">
        <f t="shared" si="2"/>
        <v>6.063</v>
      </c>
      <c r="D63" s="73"/>
      <c r="E63" s="2">
        <v>2.921</v>
      </c>
    </row>
    <row r="64" spans="1:5" ht="15.75" thickBot="1">
      <c r="A64" s="10"/>
      <c r="B64" s="13">
        <f t="shared" si="0"/>
        <v>60</v>
      </c>
      <c r="C64" s="16">
        <f t="shared" si="2"/>
        <v>6.063</v>
      </c>
      <c r="D64" s="74"/>
      <c r="E64" s="2">
        <v>3.356</v>
      </c>
    </row>
    <row r="65" spans="1:5" ht="15">
      <c r="A65" s="8"/>
      <c r="B65" s="11">
        <f t="shared" si="0"/>
        <v>61</v>
      </c>
      <c r="C65" s="15">
        <f>2.021*4</f>
        <v>8.084</v>
      </c>
      <c r="D65" s="72">
        <v>0.06805555555555555</v>
      </c>
      <c r="E65" s="2">
        <v>3.033</v>
      </c>
    </row>
    <row r="66" spans="1:5" ht="15">
      <c r="A66" s="9"/>
      <c r="B66" s="12">
        <f t="shared" si="0"/>
        <v>62</v>
      </c>
      <c r="C66" s="15">
        <f aca="true" t="shared" si="3" ref="C66:C84">2.021*4</f>
        <v>8.084</v>
      </c>
      <c r="D66" s="73"/>
      <c r="E66" s="2">
        <v>3.161</v>
      </c>
    </row>
    <row r="67" spans="1:5" ht="15">
      <c r="A67" s="9" t="s">
        <v>16</v>
      </c>
      <c r="B67" s="12">
        <f t="shared" si="0"/>
        <v>63</v>
      </c>
      <c r="C67" s="15">
        <f t="shared" si="3"/>
        <v>8.084</v>
      </c>
      <c r="D67" s="73"/>
      <c r="E67" s="2">
        <v>3.392</v>
      </c>
    </row>
    <row r="68" spans="1:5" ht="15">
      <c r="A68" s="9"/>
      <c r="B68" s="12">
        <f t="shared" si="0"/>
        <v>64</v>
      </c>
      <c r="C68" s="15">
        <f t="shared" si="3"/>
        <v>8.084</v>
      </c>
      <c r="D68" s="73"/>
      <c r="E68" s="2">
        <v>2.983</v>
      </c>
    </row>
    <row r="69" spans="1:5" ht="15.75" thickBot="1">
      <c r="A69" s="10"/>
      <c r="B69" s="13">
        <f t="shared" si="0"/>
        <v>65</v>
      </c>
      <c r="C69" s="15">
        <f t="shared" si="3"/>
        <v>8.084</v>
      </c>
      <c r="D69" s="73"/>
      <c r="E69" s="2">
        <v>3.213</v>
      </c>
    </row>
    <row r="70" spans="1:5" ht="15">
      <c r="A70" s="8"/>
      <c r="B70" s="11">
        <f t="shared" si="0"/>
        <v>66</v>
      </c>
      <c r="C70" s="15">
        <f t="shared" si="3"/>
        <v>8.084</v>
      </c>
      <c r="D70" s="73"/>
      <c r="E70" s="2">
        <v>3.148</v>
      </c>
    </row>
    <row r="71" spans="1:5" ht="15">
      <c r="A71" s="9"/>
      <c r="B71" s="12">
        <f aca="true" t="shared" si="4" ref="B71:B104">B70+1</f>
        <v>67</v>
      </c>
      <c r="C71" s="15">
        <f t="shared" si="3"/>
        <v>8.084</v>
      </c>
      <c r="D71" s="73"/>
      <c r="E71" s="2">
        <v>3.37</v>
      </c>
    </row>
    <row r="72" spans="1:5" ht="15">
      <c r="A72" s="9" t="s">
        <v>17</v>
      </c>
      <c r="B72" s="12">
        <f t="shared" si="4"/>
        <v>68</v>
      </c>
      <c r="C72" s="15">
        <f t="shared" si="3"/>
        <v>8.084</v>
      </c>
      <c r="D72" s="73"/>
      <c r="E72" s="2">
        <v>3.058</v>
      </c>
    </row>
    <row r="73" spans="1:5" ht="15">
      <c r="A73" s="9"/>
      <c r="B73" s="12">
        <f t="shared" si="4"/>
        <v>69</v>
      </c>
      <c r="C73" s="15">
        <f t="shared" si="3"/>
        <v>8.084</v>
      </c>
      <c r="D73" s="73"/>
      <c r="E73" s="2">
        <v>3.175</v>
      </c>
    </row>
    <row r="74" spans="1:5" ht="15.75" thickBot="1">
      <c r="A74" s="10"/>
      <c r="B74" s="13">
        <f t="shared" si="4"/>
        <v>70</v>
      </c>
      <c r="C74" s="15">
        <f t="shared" si="3"/>
        <v>8.084</v>
      </c>
      <c r="D74" s="73"/>
      <c r="E74" s="2">
        <v>3.557</v>
      </c>
    </row>
    <row r="75" spans="1:5" ht="15">
      <c r="A75" s="8"/>
      <c r="B75" s="11">
        <f t="shared" si="4"/>
        <v>71</v>
      </c>
      <c r="C75" s="15">
        <f t="shared" si="3"/>
        <v>8.084</v>
      </c>
      <c r="D75" s="73"/>
      <c r="E75" s="2">
        <v>3.065</v>
      </c>
    </row>
    <row r="76" spans="1:5" ht="15">
      <c r="A76" s="9"/>
      <c r="B76" s="12">
        <f t="shared" si="4"/>
        <v>72</v>
      </c>
      <c r="C76" s="15">
        <f t="shared" si="3"/>
        <v>8.084</v>
      </c>
      <c r="D76" s="73"/>
      <c r="E76" s="2">
        <v>3.111</v>
      </c>
    </row>
    <row r="77" spans="1:5" ht="15">
      <c r="A77" s="9" t="s">
        <v>18</v>
      </c>
      <c r="B77" s="12">
        <f t="shared" si="4"/>
        <v>73</v>
      </c>
      <c r="C77" s="15">
        <f t="shared" si="3"/>
        <v>8.084</v>
      </c>
      <c r="D77" s="73"/>
      <c r="E77" s="2">
        <v>3.237</v>
      </c>
    </row>
    <row r="78" spans="1:5" ht="15">
      <c r="A78" s="9"/>
      <c r="B78" s="12">
        <f t="shared" si="4"/>
        <v>74</v>
      </c>
      <c r="C78" s="15">
        <f t="shared" si="3"/>
        <v>8.084</v>
      </c>
      <c r="D78" s="73"/>
      <c r="E78" s="2">
        <v>3.167</v>
      </c>
    </row>
    <row r="79" spans="1:5" ht="15.75" thickBot="1">
      <c r="A79" s="10"/>
      <c r="B79" s="13">
        <f t="shared" si="4"/>
        <v>75</v>
      </c>
      <c r="C79" s="15">
        <f t="shared" si="3"/>
        <v>8.084</v>
      </c>
      <c r="D79" s="73"/>
      <c r="E79" s="2">
        <v>3.054</v>
      </c>
    </row>
    <row r="80" spans="1:5" ht="15">
      <c r="A80" s="8"/>
      <c r="B80" s="11">
        <f t="shared" si="4"/>
        <v>76</v>
      </c>
      <c r="C80" s="15">
        <f t="shared" si="3"/>
        <v>8.084</v>
      </c>
      <c r="D80" s="73"/>
      <c r="E80" s="2">
        <v>3.148</v>
      </c>
    </row>
    <row r="81" spans="1:5" ht="15">
      <c r="A81" s="9"/>
      <c r="B81" s="12">
        <f t="shared" si="4"/>
        <v>77</v>
      </c>
      <c r="C81" s="15">
        <f t="shared" si="3"/>
        <v>8.084</v>
      </c>
      <c r="D81" s="73"/>
      <c r="E81" s="2">
        <v>3.366</v>
      </c>
    </row>
    <row r="82" spans="1:5" ht="15">
      <c r="A82" s="9" t="s">
        <v>19</v>
      </c>
      <c r="B82" s="12">
        <f t="shared" si="4"/>
        <v>78</v>
      </c>
      <c r="C82" s="15">
        <f t="shared" si="3"/>
        <v>8.084</v>
      </c>
      <c r="D82" s="73"/>
      <c r="E82" s="2">
        <v>3.21</v>
      </c>
    </row>
    <row r="83" spans="1:5" ht="15">
      <c r="A83" s="9"/>
      <c r="B83" s="12">
        <f t="shared" si="4"/>
        <v>79</v>
      </c>
      <c r="C83" s="15">
        <f t="shared" si="3"/>
        <v>8.084</v>
      </c>
      <c r="D83" s="73"/>
      <c r="E83" s="2">
        <v>3.354</v>
      </c>
    </row>
    <row r="84" spans="1:5" ht="15.75" thickBot="1">
      <c r="A84" s="10"/>
      <c r="B84" s="13">
        <f t="shared" si="4"/>
        <v>80</v>
      </c>
      <c r="C84" s="17">
        <f t="shared" si="3"/>
        <v>8.084</v>
      </c>
      <c r="D84" s="74"/>
      <c r="E84" s="2">
        <v>3.205</v>
      </c>
    </row>
    <row r="85" spans="1:5" ht="15">
      <c r="A85" s="8"/>
      <c r="B85" s="11">
        <f t="shared" si="4"/>
        <v>81</v>
      </c>
      <c r="C85" s="17">
        <f>2.021*5</f>
        <v>10.105</v>
      </c>
      <c r="D85" s="72">
        <v>0.08506944444444443</v>
      </c>
      <c r="E85" s="2">
        <v>3.383</v>
      </c>
    </row>
    <row r="86" spans="1:5" ht="15">
      <c r="A86" s="9"/>
      <c r="B86" s="12">
        <f t="shared" si="4"/>
        <v>82</v>
      </c>
      <c r="C86" s="17">
        <f aca="true" t="shared" si="5" ref="C86:C104">2.021*5</f>
        <v>10.105</v>
      </c>
      <c r="D86" s="73"/>
      <c r="E86" s="2">
        <v>3.129</v>
      </c>
    </row>
    <row r="87" spans="1:5" ht="15">
      <c r="A87" s="9" t="s">
        <v>16</v>
      </c>
      <c r="B87" s="12">
        <f t="shared" si="4"/>
        <v>83</v>
      </c>
      <c r="C87" s="17">
        <f t="shared" si="5"/>
        <v>10.105</v>
      </c>
      <c r="D87" s="73"/>
      <c r="E87" s="2">
        <v>3.298</v>
      </c>
    </row>
    <row r="88" spans="1:5" ht="15">
      <c r="A88" s="9"/>
      <c r="B88" s="12">
        <f t="shared" si="4"/>
        <v>84</v>
      </c>
      <c r="C88" s="17">
        <f t="shared" si="5"/>
        <v>10.105</v>
      </c>
      <c r="D88" s="73"/>
      <c r="E88" s="2">
        <v>3.296</v>
      </c>
    </row>
    <row r="89" spans="1:5" ht="15.75" thickBot="1">
      <c r="A89" s="10"/>
      <c r="B89" s="13">
        <f t="shared" si="4"/>
        <v>85</v>
      </c>
      <c r="C89" s="17">
        <f t="shared" si="5"/>
        <v>10.105</v>
      </c>
      <c r="D89" s="73"/>
      <c r="E89" s="2">
        <v>3.252</v>
      </c>
    </row>
    <row r="90" spans="1:5" ht="15">
      <c r="A90" s="8"/>
      <c r="B90" s="11">
        <f t="shared" si="4"/>
        <v>86</v>
      </c>
      <c r="C90" s="17">
        <f t="shared" si="5"/>
        <v>10.105</v>
      </c>
      <c r="D90" s="73"/>
      <c r="E90" s="2">
        <v>2.772</v>
      </c>
    </row>
    <row r="91" spans="1:5" ht="15">
      <c r="A91" s="9"/>
      <c r="B91" s="12">
        <f t="shared" si="4"/>
        <v>87</v>
      </c>
      <c r="C91" s="17">
        <f t="shared" si="5"/>
        <v>10.105</v>
      </c>
      <c r="D91" s="73"/>
      <c r="E91" s="2">
        <v>2.898</v>
      </c>
    </row>
    <row r="92" spans="1:5" ht="15">
      <c r="A92" s="9" t="s">
        <v>17</v>
      </c>
      <c r="B92" s="12">
        <f t="shared" si="4"/>
        <v>88</v>
      </c>
      <c r="C92" s="17">
        <f t="shared" si="5"/>
        <v>10.105</v>
      </c>
      <c r="D92" s="73"/>
      <c r="E92" s="2">
        <v>3.217</v>
      </c>
    </row>
    <row r="93" spans="1:5" ht="15">
      <c r="A93" s="9"/>
      <c r="B93" s="12">
        <f t="shared" si="4"/>
        <v>89</v>
      </c>
      <c r="C93" s="17">
        <f t="shared" si="5"/>
        <v>10.105</v>
      </c>
      <c r="D93" s="73"/>
      <c r="E93" s="2">
        <v>3.35</v>
      </c>
    </row>
    <row r="94" spans="1:5" ht="15.75" thickBot="1">
      <c r="A94" s="10"/>
      <c r="B94" s="13">
        <f t="shared" si="4"/>
        <v>90</v>
      </c>
      <c r="C94" s="17">
        <f t="shared" si="5"/>
        <v>10.105</v>
      </c>
      <c r="D94" s="73"/>
      <c r="E94" s="2">
        <v>3.339</v>
      </c>
    </row>
    <row r="95" spans="1:5" ht="15">
      <c r="A95" s="8"/>
      <c r="B95" s="11">
        <f t="shared" si="4"/>
        <v>91</v>
      </c>
      <c r="C95" s="17">
        <f t="shared" si="5"/>
        <v>10.105</v>
      </c>
      <c r="D95" s="73"/>
      <c r="E95" s="2">
        <v>3.344</v>
      </c>
    </row>
    <row r="96" spans="1:5" ht="15">
      <c r="A96" s="9"/>
      <c r="B96" s="12">
        <f t="shared" si="4"/>
        <v>92</v>
      </c>
      <c r="C96" s="17">
        <f t="shared" si="5"/>
        <v>10.105</v>
      </c>
      <c r="D96" s="73"/>
      <c r="E96" s="2">
        <v>3.317</v>
      </c>
    </row>
    <row r="97" spans="1:5" ht="15">
      <c r="A97" s="9" t="s">
        <v>18</v>
      </c>
      <c r="B97" s="12">
        <f t="shared" si="4"/>
        <v>93</v>
      </c>
      <c r="C97" s="17">
        <f t="shared" si="5"/>
        <v>10.105</v>
      </c>
      <c r="D97" s="73"/>
      <c r="E97" s="2">
        <v>3.204</v>
      </c>
    </row>
    <row r="98" spans="1:5" ht="15">
      <c r="A98" s="9"/>
      <c r="B98" s="12">
        <f t="shared" si="4"/>
        <v>94</v>
      </c>
      <c r="C98" s="17">
        <f t="shared" si="5"/>
        <v>10.105</v>
      </c>
      <c r="D98" s="73"/>
      <c r="E98" s="2">
        <v>3.449</v>
      </c>
    </row>
    <row r="99" spans="1:5" ht="15.75" thickBot="1">
      <c r="A99" s="10"/>
      <c r="B99" s="13">
        <f t="shared" si="4"/>
        <v>95</v>
      </c>
      <c r="C99" s="17">
        <f t="shared" si="5"/>
        <v>10.105</v>
      </c>
      <c r="D99" s="73"/>
      <c r="E99" s="2">
        <v>3.471</v>
      </c>
    </row>
    <row r="100" spans="1:5" ht="15">
      <c r="A100" s="8"/>
      <c r="B100" s="11">
        <f t="shared" si="4"/>
        <v>96</v>
      </c>
      <c r="C100" s="17">
        <f t="shared" si="5"/>
        <v>10.105</v>
      </c>
      <c r="D100" s="73"/>
      <c r="E100" s="2">
        <v>2.957</v>
      </c>
    </row>
    <row r="101" spans="1:5" ht="15">
      <c r="A101" s="9"/>
      <c r="B101" s="12">
        <f t="shared" si="4"/>
        <v>97</v>
      </c>
      <c r="C101" s="17">
        <f t="shared" si="5"/>
        <v>10.105</v>
      </c>
      <c r="D101" s="73"/>
      <c r="E101" s="2">
        <v>3.349</v>
      </c>
    </row>
    <row r="102" spans="1:5" ht="15">
      <c r="A102" s="9" t="s">
        <v>19</v>
      </c>
      <c r="B102" s="12">
        <f t="shared" si="4"/>
        <v>98</v>
      </c>
      <c r="C102" s="17">
        <f t="shared" si="5"/>
        <v>10.105</v>
      </c>
      <c r="D102" s="73"/>
      <c r="E102" s="2">
        <v>3.14</v>
      </c>
    </row>
    <row r="103" spans="1:5" ht="15">
      <c r="A103" s="9"/>
      <c r="B103" s="12">
        <f t="shared" si="4"/>
        <v>99</v>
      </c>
      <c r="C103" s="17">
        <f t="shared" si="5"/>
        <v>10.105</v>
      </c>
      <c r="D103" s="73"/>
      <c r="E103" s="2">
        <v>3.28</v>
      </c>
    </row>
    <row r="104" spans="1:5" ht="15.75" thickBot="1">
      <c r="A104" s="10"/>
      <c r="B104" s="13">
        <f t="shared" si="4"/>
        <v>100</v>
      </c>
      <c r="C104" s="17">
        <f t="shared" si="5"/>
        <v>10.105</v>
      </c>
      <c r="D104" s="74"/>
      <c r="E104" s="2">
        <v>3.314</v>
      </c>
    </row>
  </sheetData>
  <sheetProtection/>
  <mergeCells count="6">
    <mergeCell ref="B2:C2"/>
    <mergeCell ref="D5:D24"/>
    <mergeCell ref="D25:D44"/>
    <mergeCell ref="D45:D64"/>
    <mergeCell ref="D65:D84"/>
    <mergeCell ref="D85:D104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4">
      <selection activeCell="J13" sqref="J13"/>
    </sheetView>
  </sheetViews>
  <sheetFormatPr defaultColWidth="11.421875" defaultRowHeight="15"/>
  <cols>
    <col min="1" max="1" width="8.8515625" style="0" customWidth="1"/>
    <col min="2" max="2" width="15.421875" style="0" customWidth="1"/>
    <col min="3" max="3" width="16.00390625" style="0" customWidth="1"/>
    <col min="4" max="4" width="18.421875" style="0" customWidth="1"/>
    <col min="5" max="5" width="4.28125" style="0" customWidth="1"/>
    <col min="6" max="16384" width="8.8515625" style="0" customWidth="1"/>
  </cols>
  <sheetData>
    <row r="1" spans="1:8" ht="15" customHeight="1" thickBot="1">
      <c r="A1" s="19"/>
      <c r="B1" s="26"/>
      <c r="C1" s="26"/>
      <c r="D1" s="26"/>
      <c r="E1" s="26"/>
      <c r="F1" s="26"/>
      <c r="G1" s="19"/>
      <c r="H1" s="19"/>
    </row>
    <row r="2" spans="1:8" ht="15" customHeight="1" thickBot="1">
      <c r="A2" s="19"/>
      <c r="B2" s="26"/>
      <c r="C2" s="84" t="s">
        <v>16</v>
      </c>
      <c r="D2" s="85"/>
      <c r="E2" s="26"/>
      <c r="F2" s="26"/>
      <c r="G2" s="19"/>
      <c r="H2" s="19"/>
    </row>
    <row r="3" spans="1:8" ht="15" customHeight="1" thickBot="1">
      <c r="A3" s="19"/>
      <c r="B3" s="26"/>
      <c r="C3" s="26"/>
      <c r="D3" s="26"/>
      <c r="E3" s="26"/>
      <c r="F3" s="26"/>
      <c r="G3" s="19"/>
      <c r="H3" s="19"/>
    </row>
    <row r="4" spans="1:8" ht="15" customHeight="1" thickBot="1">
      <c r="A4" s="19"/>
      <c r="B4" s="77" t="s">
        <v>49</v>
      </c>
      <c r="C4" s="78"/>
      <c r="D4" s="25" t="s">
        <v>54</v>
      </c>
      <c r="E4" s="19"/>
      <c r="F4" s="19"/>
      <c r="G4" s="27"/>
      <c r="H4" s="19"/>
    </row>
    <row r="5" spans="1:8" ht="15" customHeight="1">
      <c r="A5" s="19"/>
      <c r="B5" s="24"/>
      <c r="C5" s="19"/>
      <c r="D5" s="21"/>
      <c r="E5" s="19"/>
      <c r="F5" s="19"/>
      <c r="G5" s="27"/>
      <c r="H5" s="19"/>
    </row>
    <row r="6" spans="1:8" ht="15" customHeight="1">
      <c r="A6" s="19"/>
      <c r="B6" s="34" t="s">
        <v>0</v>
      </c>
      <c r="C6" s="34" t="s">
        <v>14</v>
      </c>
      <c r="D6" s="34" t="s">
        <v>2</v>
      </c>
      <c r="E6" s="79" t="s">
        <v>6</v>
      </c>
      <c r="F6" s="79"/>
      <c r="G6" s="27"/>
      <c r="H6" s="19"/>
    </row>
    <row r="7" spans="1:8" ht="15" customHeight="1">
      <c r="A7" s="19"/>
      <c r="B7" s="34">
        <v>1</v>
      </c>
      <c r="C7" s="80">
        <f>2.02</f>
        <v>2.02</v>
      </c>
      <c r="D7" s="50">
        <v>83.16420833333333</v>
      </c>
      <c r="E7" s="82">
        <v>16.078</v>
      </c>
      <c r="F7" s="83"/>
      <c r="G7" s="27"/>
      <c r="H7" s="19"/>
    </row>
    <row r="8" spans="1:8" ht="15" customHeight="1">
      <c r="A8" s="19"/>
      <c r="B8" s="34">
        <f>B7+1</f>
        <v>2</v>
      </c>
      <c r="C8" s="81"/>
      <c r="D8" s="50">
        <v>78.78620833333333</v>
      </c>
      <c r="E8" s="82">
        <v>16.297</v>
      </c>
      <c r="F8" s="83"/>
      <c r="G8" s="27"/>
      <c r="H8" s="19"/>
    </row>
    <row r="9" spans="1:8" ht="15" customHeight="1">
      <c r="A9" s="19"/>
      <c r="B9" s="42">
        <v>4</v>
      </c>
      <c r="C9" s="81"/>
      <c r="D9" s="50">
        <v>65.49420833333333</v>
      </c>
      <c r="E9" s="82">
        <v>14.827</v>
      </c>
      <c r="F9" s="83"/>
      <c r="G9" s="27"/>
      <c r="H9" s="19"/>
    </row>
    <row r="10" spans="1:8" ht="15" customHeight="1">
      <c r="A10" s="19"/>
      <c r="B10" s="42">
        <f aca="true" t="shared" si="0" ref="B10:B21">B9+1</f>
        <v>5</v>
      </c>
      <c r="C10" s="80">
        <f>C7*2</f>
        <v>4.04</v>
      </c>
      <c r="D10" s="50">
        <v>72.05120833333334</v>
      </c>
      <c r="E10" s="82">
        <v>28.965</v>
      </c>
      <c r="F10" s="83"/>
      <c r="G10" s="27"/>
      <c r="H10" s="19"/>
    </row>
    <row r="11" spans="1:8" ht="15" customHeight="1">
      <c r="A11" s="19"/>
      <c r="B11" s="42">
        <v>7</v>
      </c>
      <c r="C11" s="81"/>
      <c r="D11" s="50">
        <v>75.85920833333334</v>
      </c>
      <c r="E11" s="82">
        <v>32.051</v>
      </c>
      <c r="F11" s="83"/>
      <c r="G11" s="27"/>
      <c r="H11" s="19"/>
    </row>
    <row r="12" spans="1:8" ht="15" customHeight="1">
      <c r="A12" s="19"/>
      <c r="B12" s="42">
        <v>8</v>
      </c>
      <c r="C12" s="81"/>
      <c r="D12" s="50">
        <v>69.33920833333333</v>
      </c>
      <c r="E12" s="82">
        <v>28.908</v>
      </c>
      <c r="F12" s="83"/>
      <c r="G12" s="27"/>
      <c r="H12" s="19"/>
    </row>
    <row r="13" spans="1:8" ht="15" customHeight="1">
      <c r="A13" s="19"/>
      <c r="B13" s="42">
        <v>10</v>
      </c>
      <c r="C13" s="80">
        <f>C7*3</f>
        <v>6.0600000000000005</v>
      </c>
      <c r="D13" s="50">
        <v>73.65620833333334</v>
      </c>
      <c r="E13" s="82">
        <v>44.69</v>
      </c>
      <c r="F13" s="83"/>
      <c r="G13" s="27"/>
      <c r="H13" s="19"/>
    </row>
    <row r="14" spans="1:8" ht="15" customHeight="1">
      <c r="A14" s="19"/>
      <c r="B14" s="42">
        <v>11</v>
      </c>
      <c r="C14" s="81"/>
      <c r="D14" s="50">
        <v>78.75820833333334</v>
      </c>
      <c r="E14" s="82">
        <v>45.039</v>
      </c>
      <c r="F14" s="83"/>
      <c r="G14" s="27"/>
      <c r="H14" s="19"/>
    </row>
    <row r="15" spans="1:8" ht="15" customHeight="1">
      <c r="A15" s="19"/>
      <c r="B15" s="42">
        <v>13</v>
      </c>
      <c r="C15" s="81"/>
      <c r="D15" s="50">
        <v>87.51220833333333</v>
      </c>
      <c r="E15" s="82">
        <v>44.046</v>
      </c>
      <c r="F15" s="83"/>
      <c r="G15" s="27"/>
      <c r="H15" s="19"/>
    </row>
    <row r="16" spans="1:8" ht="15" customHeight="1">
      <c r="A16" s="19"/>
      <c r="B16" s="42">
        <f t="shared" si="0"/>
        <v>14</v>
      </c>
      <c r="C16" s="80">
        <f>C7*4</f>
        <v>8.08</v>
      </c>
      <c r="D16" s="50">
        <v>78.36120833333334</v>
      </c>
      <c r="E16" s="82">
        <v>62.249</v>
      </c>
      <c r="F16" s="83"/>
      <c r="G16" s="27"/>
      <c r="H16" s="19"/>
    </row>
    <row r="17" spans="1:8" ht="15" customHeight="1">
      <c r="A17" s="19"/>
      <c r="B17" s="42">
        <f t="shared" si="0"/>
        <v>15</v>
      </c>
      <c r="C17" s="81"/>
      <c r="D17" s="50">
        <v>76.24320833333334</v>
      </c>
      <c r="E17" s="82">
        <v>59.695</v>
      </c>
      <c r="F17" s="83"/>
      <c r="G17" s="27"/>
      <c r="H17" s="19"/>
    </row>
    <row r="18" spans="1:8" ht="15" customHeight="1">
      <c r="A18" s="19"/>
      <c r="B18" s="42">
        <f t="shared" si="0"/>
        <v>16</v>
      </c>
      <c r="C18" s="81"/>
      <c r="D18" s="50">
        <v>90.87220833333333</v>
      </c>
      <c r="E18" s="82">
        <v>61.998</v>
      </c>
      <c r="F18" s="83"/>
      <c r="G18" s="27"/>
      <c r="H18" s="19"/>
    </row>
    <row r="19" spans="1:8" ht="15" customHeight="1">
      <c r="A19" s="19"/>
      <c r="B19" s="42">
        <f t="shared" si="0"/>
        <v>17</v>
      </c>
      <c r="C19" s="86">
        <f>C7*5</f>
        <v>10.1</v>
      </c>
      <c r="D19" s="50">
        <v>107.40820833333333</v>
      </c>
      <c r="E19" s="82">
        <v>74.471</v>
      </c>
      <c r="F19" s="83"/>
      <c r="G19" s="27"/>
      <c r="H19" s="19"/>
    </row>
    <row r="20" spans="1:8" ht="15" customHeight="1">
      <c r="A20" s="19"/>
      <c r="B20" s="42">
        <f t="shared" si="0"/>
        <v>18</v>
      </c>
      <c r="C20" s="86"/>
      <c r="D20" s="50">
        <v>74.96120833333333</v>
      </c>
      <c r="E20" s="82">
        <v>69.297</v>
      </c>
      <c r="F20" s="83"/>
      <c r="G20" s="27"/>
      <c r="H20" s="19"/>
    </row>
    <row r="21" spans="1:8" ht="15" customHeight="1">
      <c r="A21" s="19"/>
      <c r="B21" s="42">
        <f t="shared" si="0"/>
        <v>19</v>
      </c>
      <c r="C21" s="86"/>
      <c r="D21" s="50">
        <v>87.28220833333334</v>
      </c>
      <c r="E21" s="82">
        <v>75.583</v>
      </c>
      <c r="F21" s="83"/>
      <c r="G21" s="27"/>
      <c r="H21" s="19"/>
    </row>
    <row r="22" spans="1:8" ht="15" customHeight="1">
      <c r="A22" s="19"/>
      <c r="B22" s="27"/>
      <c r="C22" s="27"/>
      <c r="D22" s="27"/>
      <c r="E22" s="27"/>
      <c r="F22" s="27"/>
      <c r="G22" s="27"/>
      <c r="H22" s="19"/>
    </row>
    <row r="23" spans="1:8" ht="15">
      <c r="A23" s="19"/>
      <c r="B23" s="76" t="s">
        <v>55</v>
      </c>
      <c r="C23" s="76"/>
      <c r="D23" s="76"/>
      <c r="E23" s="76"/>
      <c r="F23" s="76"/>
      <c r="G23" s="19"/>
      <c r="H23" s="19"/>
    </row>
    <row r="24" spans="1:8" ht="15">
      <c r="A24" s="19"/>
      <c r="B24" s="76"/>
      <c r="C24" s="76"/>
      <c r="D24" s="76"/>
      <c r="E24" s="76"/>
      <c r="F24" s="76"/>
      <c r="G24" s="19"/>
      <c r="H24" s="19"/>
    </row>
    <row r="25" spans="1:8" ht="15">
      <c r="A25" s="19"/>
      <c r="B25" s="76"/>
      <c r="C25" s="76"/>
      <c r="D25" s="76"/>
      <c r="E25" s="76"/>
      <c r="F25" s="76"/>
      <c r="G25" s="19"/>
      <c r="H25" s="19"/>
    </row>
    <row r="26" spans="1:8" ht="15">
      <c r="A26" s="19"/>
      <c r="B26" s="76"/>
      <c r="C26" s="76"/>
      <c r="D26" s="76"/>
      <c r="E26" s="76"/>
      <c r="F26" s="76"/>
      <c r="G26" s="19"/>
      <c r="H26" s="19"/>
    </row>
    <row r="27" spans="1:8" ht="15">
      <c r="A27" s="19"/>
      <c r="B27" s="22"/>
      <c r="C27" s="23"/>
      <c r="D27" s="22"/>
      <c r="E27" s="18"/>
      <c r="F27" s="18"/>
      <c r="G27" s="19"/>
      <c r="H27" s="19"/>
    </row>
    <row r="28" spans="1:8" ht="15">
      <c r="A28" s="19"/>
      <c r="B28" s="75" t="s">
        <v>47</v>
      </c>
      <c r="C28" s="75"/>
      <c r="D28" s="75" t="s">
        <v>21</v>
      </c>
      <c r="E28" s="75"/>
      <c r="F28" s="75"/>
      <c r="G28" s="19"/>
      <c r="H28" s="19"/>
    </row>
    <row r="29" spans="1:8" ht="15">
      <c r="A29" s="19"/>
      <c r="B29" s="18"/>
      <c r="C29" s="75"/>
      <c r="D29" s="75"/>
      <c r="E29" s="18"/>
      <c r="F29" s="18"/>
      <c r="G29" s="19"/>
      <c r="H29" s="19"/>
    </row>
    <row r="30" spans="1:8" ht="15" customHeight="1">
      <c r="A30" s="19"/>
      <c r="B30" s="19"/>
      <c r="C30" s="43"/>
      <c r="D30" s="43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 t="s">
        <v>56</v>
      </c>
      <c r="B32" s="19" t="s">
        <v>52</v>
      </c>
      <c r="C32" s="43"/>
      <c r="D32" s="19"/>
      <c r="E32" s="19"/>
      <c r="F32" s="19"/>
      <c r="G32" s="19"/>
      <c r="H32" s="19"/>
    </row>
    <row r="33" spans="1:8" ht="15">
      <c r="A33" s="19"/>
      <c r="B33" s="19"/>
      <c r="C33" s="19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  <row r="49" spans="1:8" ht="15">
      <c r="A49" s="19"/>
      <c r="B49" s="19"/>
      <c r="C49" s="19"/>
      <c r="D49" s="19"/>
      <c r="E49" s="19"/>
      <c r="F49" s="19"/>
      <c r="G49" s="19"/>
      <c r="H49" s="19"/>
    </row>
    <row r="50" spans="1:8" ht="15">
      <c r="A50" s="19"/>
      <c r="B50" s="19"/>
      <c r="C50" s="19"/>
      <c r="D50" s="19"/>
      <c r="E50" s="19"/>
      <c r="F50" s="19"/>
      <c r="G50" s="19"/>
      <c r="H50" s="19"/>
    </row>
  </sheetData>
  <sheetProtection/>
  <mergeCells count="27">
    <mergeCell ref="C2:D2"/>
    <mergeCell ref="C16:C18"/>
    <mergeCell ref="E16:F16"/>
    <mergeCell ref="E17:F17"/>
    <mergeCell ref="E18:F18"/>
    <mergeCell ref="C19:C21"/>
    <mergeCell ref="E19:F19"/>
    <mergeCell ref="E20:F20"/>
    <mergeCell ref="E9:F9"/>
    <mergeCell ref="E21:F21"/>
    <mergeCell ref="E10:F10"/>
    <mergeCell ref="E11:F11"/>
    <mergeCell ref="E12:F12"/>
    <mergeCell ref="C13:C15"/>
    <mergeCell ref="E13:F13"/>
    <mergeCell ref="E14:F14"/>
    <mergeCell ref="E15:F15"/>
    <mergeCell ref="C29:D29"/>
    <mergeCell ref="B23:F26"/>
    <mergeCell ref="B28:C28"/>
    <mergeCell ref="D28:F28"/>
    <mergeCell ref="B4:C4"/>
    <mergeCell ref="E6:F6"/>
    <mergeCell ref="C7:C9"/>
    <mergeCell ref="E7:F7"/>
    <mergeCell ref="E8:F8"/>
    <mergeCell ref="C10:C12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I21" sqref="I21"/>
    </sheetView>
  </sheetViews>
  <sheetFormatPr defaultColWidth="11.421875" defaultRowHeight="15"/>
  <cols>
    <col min="1" max="1" width="8.8515625" style="0" customWidth="1"/>
    <col min="2" max="2" width="15.7109375" style="0" customWidth="1"/>
    <col min="3" max="3" width="15.421875" style="0" customWidth="1"/>
    <col min="4" max="4" width="18.8515625" style="0" customWidth="1"/>
    <col min="5" max="5" width="5.28125" style="0" customWidth="1"/>
    <col min="6" max="16384" width="8.8515625" style="0" customWidth="1"/>
  </cols>
  <sheetData>
    <row r="1" spans="1:8" ht="15.75" thickBot="1">
      <c r="A1" s="19"/>
      <c r="B1" s="19"/>
      <c r="C1" s="84" t="s">
        <v>17</v>
      </c>
      <c r="D1" s="85"/>
      <c r="E1" s="19"/>
      <c r="F1" s="19"/>
      <c r="G1" s="19"/>
      <c r="H1" s="19"/>
    </row>
    <row r="2" spans="1:8" ht="15.75" thickBot="1">
      <c r="A2" s="18"/>
      <c r="B2" s="35"/>
      <c r="C2" s="35"/>
      <c r="D2" s="35"/>
      <c r="E2" s="35"/>
      <c r="F2" s="35"/>
      <c r="G2" s="18"/>
      <c r="H2" s="19"/>
    </row>
    <row r="3" spans="1:8" ht="15.75" thickBot="1">
      <c r="A3" s="18"/>
      <c r="B3" s="77" t="s">
        <v>50</v>
      </c>
      <c r="C3" s="78"/>
      <c r="D3" s="25" t="s">
        <v>54</v>
      </c>
      <c r="E3" s="19"/>
      <c r="F3" s="19"/>
      <c r="G3" s="18"/>
      <c r="H3" s="19"/>
    </row>
    <row r="4" spans="1:8" ht="15">
      <c r="A4" s="18"/>
      <c r="B4" s="24"/>
      <c r="C4" s="19"/>
      <c r="D4" s="21"/>
      <c r="E4" s="19"/>
      <c r="F4" s="19"/>
      <c r="G4" s="18"/>
      <c r="H4" s="19"/>
    </row>
    <row r="5" spans="1:8" ht="15">
      <c r="A5" s="18"/>
      <c r="B5" s="20"/>
      <c r="C5" s="19"/>
      <c r="D5" s="21"/>
      <c r="E5" s="19"/>
      <c r="F5" s="19"/>
      <c r="G5" s="18"/>
      <c r="H5" s="19"/>
    </row>
    <row r="6" spans="1:8" ht="15">
      <c r="A6" s="18"/>
      <c r="B6" s="34" t="s">
        <v>0</v>
      </c>
      <c r="C6" s="34" t="s">
        <v>14</v>
      </c>
      <c r="D6" s="34" t="s">
        <v>2</v>
      </c>
      <c r="E6" s="82" t="s">
        <v>6</v>
      </c>
      <c r="F6" s="83"/>
      <c r="G6" s="18"/>
      <c r="H6" s="19"/>
    </row>
    <row r="7" spans="1:8" ht="15">
      <c r="A7" s="18"/>
      <c r="B7" s="34">
        <v>20</v>
      </c>
      <c r="C7" s="80">
        <f>2.02</f>
        <v>2.02</v>
      </c>
      <c r="D7" s="50">
        <v>63.39820833333333</v>
      </c>
      <c r="E7" s="82">
        <v>14.683</v>
      </c>
      <c r="F7" s="83"/>
      <c r="G7" s="18"/>
      <c r="H7" s="19"/>
    </row>
    <row r="8" spans="1:8" ht="15">
      <c r="A8" s="18"/>
      <c r="B8" s="34">
        <f>B7+1</f>
        <v>21</v>
      </c>
      <c r="C8" s="81"/>
      <c r="D8" s="50">
        <v>76.46620833333334</v>
      </c>
      <c r="E8" s="82">
        <v>18.041</v>
      </c>
      <c r="F8" s="83"/>
      <c r="G8" s="18"/>
      <c r="H8" s="19"/>
    </row>
    <row r="9" spans="1:8" ht="15">
      <c r="A9" s="18"/>
      <c r="B9" s="42">
        <f aca="true" t="shared" si="0" ref="B9:B21">B8+1</f>
        <v>22</v>
      </c>
      <c r="C9" s="81"/>
      <c r="D9" s="50">
        <v>70.76520833333333</v>
      </c>
      <c r="E9" s="82">
        <v>17.346</v>
      </c>
      <c r="F9" s="83"/>
      <c r="G9" s="18"/>
      <c r="H9" s="19"/>
    </row>
    <row r="10" spans="1:8" ht="15">
      <c r="A10" s="18"/>
      <c r="B10" s="42">
        <f t="shared" si="0"/>
        <v>23</v>
      </c>
      <c r="C10" s="86">
        <f>C7*2</f>
        <v>4.04</v>
      </c>
      <c r="D10" s="50">
        <v>73.25020833333333</v>
      </c>
      <c r="E10" s="82">
        <v>31.775</v>
      </c>
      <c r="F10" s="83"/>
      <c r="G10" s="18"/>
      <c r="H10" s="19"/>
    </row>
    <row r="11" spans="1:8" ht="15">
      <c r="A11" s="18"/>
      <c r="B11" s="42">
        <f t="shared" si="0"/>
        <v>24</v>
      </c>
      <c r="C11" s="86"/>
      <c r="D11" s="50">
        <v>72.47420833333334</v>
      </c>
      <c r="E11" s="82">
        <v>30.531</v>
      </c>
      <c r="F11" s="83"/>
      <c r="G11" s="18"/>
      <c r="H11" s="19"/>
    </row>
    <row r="12" spans="1:8" ht="15">
      <c r="A12" s="18"/>
      <c r="B12" s="42">
        <f t="shared" si="0"/>
        <v>25</v>
      </c>
      <c r="C12" s="86"/>
      <c r="D12" s="50">
        <v>74.11420833333334</v>
      </c>
      <c r="E12" s="82">
        <v>32.154</v>
      </c>
      <c r="F12" s="83"/>
      <c r="G12" s="18"/>
      <c r="H12" s="19"/>
    </row>
    <row r="13" spans="1:8" ht="15">
      <c r="A13" s="18"/>
      <c r="B13" s="42">
        <v>27</v>
      </c>
      <c r="C13" s="86">
        <f>C7*3</f>
        <v>6.0600000000000005</v>
      </c>
      <c r="D13" s="50">
        <v>75.90920833333334</v>
      </c>
      <c r="E13" s="82">
        <v>48.983</v>
      </c>
      <c r="F13" s="83"/>
      <c r="G13" s="18"/>
      <c r="H13" s="19"/>
    </row>
    <row r="14" spans="1:8" ht="15">
      <c r="A14" s="18"/>
      <c r="B14" s="42">
        <f t="shared" si="0"/>
        <v>28</v>
      </c>
      <c r="C14" s="86"/>
      <c r="D14" s="50">
        <v>96.28920833333333</v>
      </c>
      <c r="E14" s="82">
        <v>50.115</v>
      </c>
      <c r="F14" s="83"/>
      <c r="G14" s="18"/>
      <c r="H14" s="19"/>
    </row>
    <row r="15" spans="1:8" ht="15">
      <c r="A15" s="18"/>
      <c r="B15" s="42">
        <f t="shared" si="0"/>
        <v>29</v>
      </c>
      <c r="C15" s="86"/>
      <c r="D15" s="50">
        <v>85.68720833333334</v>
      </c>
      <c r="E15" s="82">
        <v>41.223</v>
      </c>
      <c r="F15" s="83"/>
      <c r="G15" s="18"/>
      <c r="H15" s="19"/>
    </row>
    <row r="16" spans="1:8" ht="15">
      <c r="A16" s="18"/>
      <c r="B16" s="42">
        <f t="shared" si="0"/>
        <v>30</v>
      </c>
      <c r="C16" s="86">
        <f>C7*4</f>
        <v>8.08</v>
      </c>
      <c r="D16" s="50">
        <v>71.68920833333334</v>
      </c>
      <c r="E16" s="82">
        <v>63.119</v>
      </c>
      <c r="F16" s="83"/>
      <c r="G16" s="18"/>
      <c r="H16" s="19"/>
    </row>
    <row r="17" spans="1:8" ht="15">
      <c r="A17" s="18"/>
      <c r="B17" s="42">
        <f t="shared" si="0"/>
        <v>31</v>
      </c>
      <c r="C17" s="86"/>
      <c r="D17" s="50">
        <v>66.21220833333334</v>
      </c>
      <c r="E17" s="82">
        <v>53.632</v>
      </c>
      <c r="F17" s="83"/>
      <c r="G17" s="18"/>
      <c r="H17" s="19"/>
    </row>
    <row r="18" spans="1:8" ht="15">
      <c r="A18" s="18"/>
      <c r="B18" s="42">
        <f t="shared" si="0"/>
        <v>32</v>
      </c>
      <c r="C18" s="86"/>
      <c r="D18" s="50">
        <v>79.64820833333334</v>
      </c>
      <c r="E18" s="82">
        <v>60.17</v>
      </c>
      <c r="F18" s="83"/>
      <c r="G18" s="18"/>
      <c r="H18" s="19"/>
    </row>
    <row r="19" spans="1:8" ht="15">
      <c r="A19" s="18"/>
      <c r="B19" s="42">
        <v>36</v>
      </c>
      <c r="C19" s="86">
        <f>C7*5</f>
        <v>10.1</v>
      </c>
      <c r="D19" s="50">
        <v>72.54220833333333</v>
      </c>
      <c r="E19" s="82">
        <v>75.24</v>
      </c>
      <c r="F19" s="83"/>
      <c r="G19" s="18"/>
      <c r="H19" s="19"/>
    </row>
    <row r="20" spans="1:8" ht="15">
      <c r="A20" s="18"/>
      <c r="B20" s="42">
        <f t="shared" si="0"/>
        <v>37</v>
      </c>
      <c r="C20" s="86"/>
      <c r="D20" s="50">
        <v>74.66120833333333</v>
      </c>
      <c r="E20" s="82">
        <v>75.736</v>
      </c>
      <c r="F20" s="83"/>
      <c r="G20" s="18"/>
      <c r="H20" s="19"/>
    </row>
    <row r="21" spans="1:8" ht="15">
      <c r="A21" s="18"/>
      <c r="B21" s="42">
        <f t="shared" si="0"/>
        <v>38</v>
      </c>
      <c r="C21" s="86"/>
      <c r="D21" s="50">
        <v>72.09520833333333</v>
      </c>
      <c r="E21" s="82">
        <v>65.513</v>
      </c>
      <c r="F21" s="83"/>
      <c r="G21" s="18"/>
      <c r="H21" s="19"/>
    </row>
    <row r="22" spans="1:8" ht="15">
      <c r="A22" s="18"/>
      <c r="B22" s="26"/>
      <c r="C22" s="26"/>
      <c r="D22" s="26"/>
      <c r="E22" s="26"/>
      <c r="F22" s="26"/>
      <c r="G22" s="18"/>
      <c r="H22" s="19"/>
    </row>
    <row r="23" spans="1:8" ht="15">
      <c r="A23" s="18"/>
      <c r="B23" s="76" t="s">
        <v>55</v>
      </c>
      <c r="C23" s="76"/>
      <c r="D23" s="76"/>
      <c r="E23" s="76"/>
      <c r="F23" s="76"/>
      <c r="G23" s="18"/>
      <c r="H23" s="19"/>
    </row>
    <row r="24" spans="1:8" ht="15">
      <c r="A24" s="18"/>
      <c r="B24" s="76"/>
      <c r="C24" s="76"/>
      <c r="D24" s="76"/>
      <c r="E24" s="76"/>
      <c r="F24" s="76"/>
      <c r="G24" s="18"/>
      <c r="H24" s="19"/>
    </row>
    <row r="25" spans="1:8" ht="15">
      <c r="A25" s="18"/>
      <c r="B25" s="76"/>
      <c r="C25" s="76"/>
      <c r="D25" s="76"/>
      <c r="E25" s="76"/>
      <c r="F25" s="76"/>
      <c r="G25" s="18"/>
      <c r="H25" s="19"/>
    </row>
    <row r="26" spans="1:8" ht="15">
      <c r="A26" s="18"/>
      <c r="B26" s="75" t="s">
        <v>47</v>
      </c>
      <c r="C26" s="75"/>
      <c r="D26" s="75" t="s">
        <v>21</v>
      </c>
      <c r="E26" s="75"/>
      <c r="F26" s="75"/>
      <c r="G26" s="18"/>
      <c r="H26" s="19"/>
    </row>
    <row r="27" spans="1:8" ht="15">
      <c r="A27" s="18"/>
      <c r="B27" s="37"/>
      <c r="C27" s="37"/>
      <c r="D27" s="37"/>
      <c r="E27" s="37"/>
      <c r="F27" s="37"/>
      <c r="G27" s="18"/>
      <c r="H27" s="19"/>
    </row>
    <row r="28" spans="1:8" ht="15">
      <c r="A28" s="18"/>
      <c r="B28" s="18"/>
      <c r="C28" s="22"/>
      <c r="D28" s="22"/>
      <c r="E28" s="18"/>
      <c r="F28" s="18"/>
      <c r="G28" s="18"/>
      <c r="H28" s="19"/>
    </row>
    <row r="29" spans="1:8" ht="15">
      <c r="A29" s="19" t="s">
        <v>53</v>
      </c>
      <c r="B29" s="19" t="s">
        <v>52</v>
      </c>
      <c r="C29" s="43"/>
      <c r="D29" s="18"/>
      <c r="E29" s="18"/>
      <c r="F29" s="18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  <row r="33" spans="1:8" ht="15">
      <c r="A33" s="19"/>
      <c r="B33" s="19"/>
      <c r="C33" s="19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</sheetData>
  <sheetProtection/>
  <mergeCells count="26">
    <mergeCell ref="C1:D1"/>
    <mergeCell ref="B3:C3"/>
    <mergeCell ref="B23:F25"/>
    <mergeCell ref="E21:F21"/>
    <mergeCell ref="E20:F20"/>
    <mergeCell ref="E19:F19"/>
    <mergeCell ref="E18:F18"/>
    <mergeCell ref="E17:F17"/>
    <mergeCell ref="C19:C21"/>
    <mergeCell ref="E11:F11"/>
    <mergeCell ref="E12:F12"/>
    <mergeCell ref="C13:C15"/>
    <mergeCell ref="E13:F13"/>
    <mergeCell ref="E14:F14"/>
    <mergeCell ref="E15:F15"/>
    <mergeCell ref="E16:F16"/>
    <mergeCell ref="B26:C26"/>
    <mergeCell ref="D26:F26"/>
    <mergeCell ref="C16:C18"/>
    <mergeCell ref="E6:F6"/>
    <mergeCell ref="C7:C9"/>
    <mergeCell ref="E7:F7"/>
    <mergeCell ref="E8:F8"/>
    <mergeCell ref="E9:F9"/>
    <mergeCell ref="C10:C12"/>
    <mergeCell ref="E10:F10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B23" sqref="B23:F25"/>
    </sheetView>
  </sheetViews>
  <sheetFormatPr defaultColWidth="11.421875" defaultRowHeight="15"/>
  <cols>
    <col min="1" max="1" width="8.8515625" style="0" customWidth="1"/>
    <col min="2" max="2" width="16.00390625" style="0" customWidth="1"/>
    <col min="3" max="3" width="15.421875" style="0" customWidth="1"/>
    <col min="4" max="4" width="18.8515625" style="0" customWidth="1"/>
    <col min="5" max="5" width="5.8515625" style="0" customWidth="1"/>
    <col min="6" max="6" width="8.8515625" style="0" customWidth="1"/>
    <col min="7" max="7" width="9.140625" style="0" customWidth="1"/>
    <col min="8" max="16384" width="8.8515625" style="0" customWidth="1"/>
  </cols>
  <sheetData>
    <row r="1" spans="1:8" ht="15.75" thickBot="1">
      <c r="A1" s="18"/>
      <c r="B1" s="76"/>
      <c r="C1" s="76"/>
      <c r="D1" s="76"/>
      <c r="E1" s="76"/>
      <c r="F1" s="76"/>
      <c r="G1" s="36"/>
      <c r="H1" s="18"/>
    </row>
    <row r="2" spans="1:8" ht="15.75" thickBot="1">
      <c r="A2" s="18"/>
      <c r="B2" s="41"/>
      <c r="C2" s="25" t="s">
        <v>18</v>
      </c>
      <c r="D2" s="41"/>
      <c r="E2" s="41"/>
      <c r="F2" s="41"/>
      <c r="G2" s="41"/>
      <c r="H2" s="18"/>
    </row>
    <row r="3" spans="1:8" ht="15.75" thickBot="1">
      <c r="A3" s="18"/>
      <c r="B3" s="41"/>
      <c r="C3" s="41"/>
      <c r="D3" s="41"/>
      <c r="E3" s="41"/>
      <c r="F3" s="41"/>
      <c r="G3" s="41"/>
      <c r="H3" s="18"/>
    </row>
    <row r="4" spans="1:8" ht="15.75" thickBot="1">
      <c r="A4" s="18"/>
      <c r="B4" s="77" t="s">
        <v>49</v>
      </c>
      <c r="C4" s="78"/>
      <c r="D4" s="25" t="s">
        <v>54</v>
      </c>
      <c r="E4" s="19"/>
      <c r="F4" s="19"/>
      <c r="G4" s="19"/>
      <c r="H4" s="18"/>
    </row>
    <row r="5" spans="1:8" ht="15">
      <c r="A5" s="18"/>
      <c r="B5" s="24"/>
      <c r="C5" s="19"/>
      <c r="D5" s="21"/>
      <c r="E5" s="19"/>
      <c r="F5" s="19"/>
      <c r="G5" s="19"/>
      <c r="H5" s="18"/>
    </row>
    <row r="6" spans="1:8" ht="15">
      <c r="A6" s="18"/>
      <c r="B6" s="20"/>
      <c r="C6" s="19"/>
      <c r="D6" s="21"/>
      <c r="E6" s="19"/>
      <c r="F6" s="19"/>
      <c r="G6" s="19"/>
      <c r="H6" s="18"/>
    </row>
    <row r="7" spans="1:8" ht="15">
      <c r="A7" s="18"/>
      <c r="B7" s="34" t="s">
        <v>0</v>
      </c>
      <c r="C7" s="34" t="s">
        <v>14</v>
      </c>
      <c r="D7" s="34" t="s">
        <v>2</v>
      </c>
      <c r="E7" s="79" t="s">
        <v>6</v>
      </c>
      <c r="F7" s="79"/>
      <c r="G7" s="22"/>
      <c r="H7" s="18"/>
    </row>
    <row r="8" spans="1:8" ht="15">
      <c r="A8" s="18"/>
      <c r="B8" s="34">
        <v>39</v>
      </c>
      <c r="C8" s="80">
        <f>2.02</f>
        <v>2.02</v>
      </c>
      <c r="D8" s="50">
        <v>79.53620833333333</v>
      </c>
      <c r="E8" s="82">
        <v>16.327</v>
      </c>
      <c r="F8" s="83"/>
      <c r="G8" s="22"/>
      <c r="H8" s="18"/>
    </row>
    <row r="9" spans="1:8" ht="15">
      <c r="A9" s="18"/>
      <c r="B9" s="34">
        <f>B8+1</f>
        <v>40</v>
      </c>
      <c r="C9" s="81"/>
      <c r="D9" s="50">
        <v>66.27020833333334</v>
      </c>
      <c r="E9" s="82">
        <v>16.997</v>
      </c>
      <c r="F9" s="83"/>
      <c r="G9" s="22"/>
      <c r="H9" s="18"/>
    </row>
    <row r="10" spans="1:8" ht="15">
      <c r="A10" s="18"/>
      <c r="B10" s="54">
        <f aca="true" t="shared" si="0" ref="B10:B22">B9+1</f>
        <v>41</v>
      </c>
      <c r="C10" s="81"/>
      <c r="D10" s="50">
        <v>69.58420833333334</v>
      </c>
      <c r="E10" s="82">
        <v>15.313</v>
      </c>
      <c r="F10" s="83"/>
      <c r="G10" s="22"/>
      <c r="H10" s="18"/>
    </row>
    <row r="11" spans="1:8" ht="15">
      <c r="A11" s="18"/>
      <c r="B11" s="54">
        <f t="shared" si="0"/>
        <v>42</v>
      </c>
      <c r="C11" s="80">
        <f>C8*2</f>
        <v>4.04</v>
      </c>
      <c r="D11" s="50">
        <v>74.68220833333334</v>
      </c>
      <c r="E11" s="82">
        <v>32.618</v>
      </c>
      <c r="F11" s="83"/>
      <c r="G11" s="22"/>
      <c r="H11" s="18"/>
    </row>
    <row r="12" spans="1:8" ht="15">
      <c r="A12" s="18"/>
      <c r="B12" s="54">
        <f t="shared" si="0"/>
        <v>43</v>
      </c>
      <c r="C12" s="81"/>
      <c r="D12" s="50">
        <v>70.54020833333334</v>
      </c>
      <c r="E12" s="82">
        <v>31.06</v>
      </c>
      <c r="F12" s="83"/>
      <c r="G12" s="22"/>
      <c r="H12" s="18"/>
    </row>
    <row r="13" spans="1:8" ht="15">
      <c r="A13" s="18"/>
      <c r="B13" s="54">
        <f t="shared" si="0"/>
        <v>44</v>
      </c>
      <c r="C13" s="81"/>
      <c r="D13" s="50">
        <v>73.71520833333334</v>
      </c>
      <c r="E13" s="82">
        <v>32.835</v>
      </c>
      <c r="F13" s="83"/>
      <c r="G13" s="22"/>
      <c r="H13" s="18"/>
    </row>
    <row r="14" spans="1:8" ht="15">
      <c r="A14" s="18"/>
      <c r="B14" s="54">
        <f t="shared" si="0"/>
        <v>45</v>
      </c>
      <c r="C14" s="80">
        <f>C8*3</f>
        <v>6.0600000000000005</v>
      </c>
      <c r="D14" s="50">
        <v>70.92920833333334</v>
      </c>
      <c r="E14" s="82">
        <v>48.218</v>
      </c>
      <c r="F14" s="83"/>
      <c r="G14" s="22"/>
      <c r="H14" s="18"/>
    </row>
    <row r="15" spans="1:8" ht="15">
      <c r="A15" s="18"/>
      <c r="B15" s="54">
        <f t="shared" si="0"/>
        <v>46</v>
      </c>
      <c r="C15" s="81"/>
      <c r="D15" s="50">
        <v>81.06820833333335</v>
      </c>
      <c r="E15" s="82">
        <v>50.046</v>
      </c>
      <c r="F15" s="83"/>
      <c r="G15" s="22"/>
      <c r="H15" s="18"/>
    </row>
    <row r="16" spans="1:8" ht="15">
      <c r="A16" s="18"/>
      <c r="B16" s="54">
        <f t="shared" si="0"/>
        <v>47</v>
      </c>
      <c r="C16" s="81"/>
      <c r="D16" s="50">
        <v>77.87820833333333</v>
      </c>
      <c r="E16" s="82">
        <v>49.433</v>
      </c>
      <c r="F16" s="83"/>
      <c r="G16" s="22"/>
      <c r="H16" s="18"/>
    </row>
    <row r="17" spans="1:8" ht="15">
      <c r="A17" s="18"/>
      <c r="B17" s="54">
        <f t="shared" si="0"/>
        <v>48</v>
      </c>
      <c r="C17" s="80">
        <f>C8*4</f>
        <v>8.08</v>
      </c>
      <c r="D17" s="50">
        <v>87.15620833333334</v>
      </c>
      <c r="E17" s="82">
        <v>67.321</v>
      </c>
      <c r="F17" s="83"/>
      <c r="G17" s="22"/>
      <c r="H17" s="18"/>
    </row>
    <row r="18" spans="1:8" ht="15">
      <c r="A18" s="18"/>
      <c r="B18" s="54">
        <f t="shared" si="0"/>
        <v>49</v>
      </c>
      <c r="C18" s="81"/>
      <c r="D18" s="50">
        <v>90.98920833333334</v>
      </c>
      <c r="E18" s="82">
        <v>59.095</v>
      </c>
      <c r="F18" s="83"/>
      <c r="G18" s="22"/>
      <c r="H18" s="18"/>
    </row>
    <row r="19" spans="1:8" ht="15">
      <c r="A19" s="18"/>
      <c r="B19" s="54">
        <f t="shared" si="0"/>
        <v>50</v>
      </c>
      <c r="C19" s="81"/>
      <c r="D19" s="50">
        <v>74.67120833333334</v>
      </c>
      <c r="E19" s="82"/>
      <c r="F19" s="83"/>
      <c r="G19" s="22"/>
      <c r="H19" s="18"/>
    </row>
    <row r="20" spans="1:8" ht="15">
      <c r="A20" s="18"/>
      <c r="B20" s="54">
        <f t="shared" si="0"/>
        <v>51</v>
      </c>
      <c r="C20" s="86">
        <f>C8*5</f>
        <v>10.1</v>
      </c>
      <c r="D20" s="50">
        <v>68.80120833333334</v>
      </c>
      <c r="E20" s="82">
        <v>72.066</v>
      </c>
      <c r="F20" s="83"/>
      <c r="G20" s="22"/>
      <c r="H20" s="18"/>
    </row>
    <row r="21" spans="1:8" ht="15">
      <c r="A21" s="18"/>
      <c r="B21" s="54">
        <f t="shared" si="0"/>
        <v>52</v>
      </c>
      <c r="C21" s="86"/>
      <c r="D21" s="50">
        <v>78.68620833333334</v>
      </c>
      <c r="E21" s="82">
        <v>74.779</v>
      </c>
      <c r="F21" s="83"/>
      <c r="G21" s="22"/>
      <c r="H21" s="18"/>
    </row>
    <row r="22" spans="1:8" ht="15">
      <c r="A22" s="18"/>
      <c r="B22" s="54">
        <f t="shared" si="0"/>
        <v>53</v>
      </c>
      <c r="C22" s="86"/>
      <c r="D22" s="50">
        <v>79.80520833333334</v>
      </c>
      <c r="E22" s="82">
        <v>78.844</v>
      </c>
      <c r="F22" s="83"/>
      <c r="G22" s="22"/>
      <c r="H22" s="18"/>
    </row>
    <row r="23" spans="1:8" ht="15" customHeight="1">
      <c r="A23" s="18"/>
      <c r="B23" s="87" t="s">
        <v>55</v>
      </c>
      <c r="C23" s="87"/>
      <c r="D23" s="87"/>
      <c r="E23" s="87"/>
      <c r="F23" s="87"/>
      <c r="G23" s="38"/>
      <c r="H23" s="18"/>
    </row>
    <row r="24" spans="1:8" ht="15">
      <c r="A24" s="18"/>
      <c r="B24" s="88"/>
      <c r="C24" s="88"/>
      <c r="D24" s="88"/>
      <c r="E24" s="88"/>
      <c r="F24" s="88"/>
      <c r="G24" s="38"/>
      <c r="H24" s="18"/>
    </row>
    <row r="25" spans="1:8" ht="15">
      <c r="A25" s="18"/>
      <c r="B25" s="88"/>
      <c r="C25" s="88"/>
      <c r="D25" s="88"/>
      <c r="E25" s="88"/>
      <c r="F25" s="88"/>
      <c r="G25" s="38"/>
      <c r="H25" s="18"/>
    </row>
    <row r="26" spans="1:8" ht="15">
      <c r="A26" s="18"/>
      <c r="B26" s="22"/>
      <c r="C26" s="23"/>
      <c r="D26" s="22"/>
      <c r="E26" s="18"/>
      <c r="F26" s="18"/>
      <c r="G26" s="18"/>
      <c r="H26" s="18"/>
    </row>
    <row r="27" spans="1:8" ht="15">
      <c r="A27" s="18"/>
      <c r="B27" s="75" t="s">
        <v>47</v>
      </c>
      <c r="C27" s="75"/>
      <c r="D27" s="75" t="s">
        <v>21</v>
      </c>
      <c r="E27" s="75"/>
      <c r="F27" s="75"/>
      <c r="G27" s="37"/>
      <c r="H27" s="18"/>
    </row>
    <row r="28" spans="1:8" ht="15">
      <c r="A28" s="18"/>
      <c r="B28" s="37"/>
      <c r="C28" s="37"/>
      <c r="D28" s="37"/>
      <c r="E28" s="37"/>
      <c r="F28" s="37"/>
      <c r="G28" s="37"/>
      <c r="H28" s="18"/>
    </row>
    <row r="29" spans="1:9" ht="1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">
      <c r="A30" s="19" t="s">
        <v>53</v>
      </c>
      <c r="B30" s="19" t="s">
        <v>52</v>
      </c>
      <c r="C30" s="43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</sheetData>
  <sheetProtection/>
  <mergeCells count="26">
    <mergeCell ref="C20:C22"/>
    <mergeCell ref="E20:F20"/>
    <mergeCell ref="E21:F21"/>
    <mergeCell ref="E22:F22"/>
    <mergeCell ref="B23:F25"/>
    <mergeCell ref="C14:C16"/>
    <mergeCell ref="E14:F14"/>
    <mergeCell ref="E15:F15"/>
    <mergeCell ref="E16:F16"/>
    <mergeCell ref="C17:C19"/>
    <mergeCell ref="E9:F9"/>
    <mergeCell ref="E10:F10"/>
    <mergeCell ref="C11:C13"/>
    <mergeCell ref="E11:F11"/>
    <mergeCell ref="E12:F12"/>
    <mergeCell ref="E13:F13"/>
    <mergeCell ref="B27:C27"/>
    <mergeCell ref="D27:F27"/>
    <mergeCell ref="B1:F1"/>
    <mergeCell ref="B4:C4"/>
    <mergeCell ref="E7:F7"/>
    <mergeCell ref="C8:C10"/>
    <mergeCell ref="E8:F8"/>
    <mergeCell ref="E17:F17"/>
    <mergeCell ref="E18:F18"/>
    <mergeCell ref="E19:F19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I18" sqref="I18"/>
    </sheetView>
  </sheetViews>
  <sheetFormatPr defaultColWidth="11.421875" defaultRowHeight="15"/>
  <cols>
    <col min="1" max="1" width="8.8515625" style="0" customWidth="1"/>
    <col min="2" max="2" width="14.421875" style="0" customWidth="1"/>
    <col min="3" max="3" width="15.421875" style="0" customWidth="1"/>
    <col min="4" max="4" width="18.8515625" style="0" customWidth="1"/>
    <col min="5" max="5" width="6.421875" style="0" customWidth="1"/>
    <col min="6" max="16384" width="8.8515625" style="0" customWidth="1"/>
  </cols>
  <sheetData>
    <row r="1" spans="1:8" ht="15.75" thickBot="1">
      <c r="A1" s="19"/>
      <c r="B1" s="19"/>
      <c r="C1" s="19"/>
      <c r="D1" s="19"/>
      <c r="E1" s="19"/>
      <c r="F1" s="19"/>
      <c r="G1" s="19"/>
      <c r="H1" s="19"/>
    </row>
    <row r="2" spans="1:8" ht="15.75" thickBot="1">
      <c r="A2" s="19"/>
      <c r="B2" s="19"/>
      <c r="C2" s="25" t="s">
        <v>19</v>
      </c>
      <c r="D2" s="19"/>
      <c r="E2" s="19"/>
      <c r="F2" s="19"/>
      <c r="G2" s="19"/>
      <c r="H2" s="19"/>
    </row>
    <row r="3" spans="1:8" ht="15">
      <c r="A3" s="19"/>
      <c r="B3" s="19"/>
      <c r="C3" s="19"/>
      <c r="D3" s="19"/>
      <c r="E3" s="19"/>
      <c r="F3" s="19"/>
      <c r="G3" s="19"/>
      <c r="H3" s="19"/>
    </row>
    <row r="4" spans="1:8" ht="15.75" thickBot="1">
      <c r="A4" s="18"/>
      <c r="B4" s="76"/>
      <c r="C4" s="76"/>
      <c r="D4" s="76"/>
      <c r="E4" s="76"/>
      <c r="F4" s="76"/>
      <c r="G4" s="18"/>
      <c r="H4" s="18"/>
    </row>
    <row r="5" spans="1:8" ht="15.75" thickBot="1">
      <c r="A5" s="18"/>
      <c r="B5" s="77" t="s">
        <v>49</v>
      </c>
      <c r="C5" s="78"/>
      <c r="D5" s="25" t="s">
        <v>54</v>
      </c>
      <c r="E5" s="19"/>
      <c r="F5" s="19"/>
      <c r="G5" s="18"/>
      <c r="H5" s="18"/>
    </row>
    <row r="6" spans="1:8" ht="15">
      <c r="A6" s="18"/>
      <c r="B6" s="24"/>
      <c r="C6" s="19"/>
      <c r="D6" s="21"/>
      <c r="E6" s="19"/>
      <c r="F6" s="19"/>
      <c r="G6" s="18"/>
      <c r="H6" s="18"/>
    </row>
    <row r="7" spans="1:8" ht="15">
      <c r="A7" s="18"/>
      <c r="B7" s="20"/>
      <c r="C7" s="19"/>
      <c r="D7" s="21"/>
      <c r="E7" s="19"/>
      <c r="F7" s="19"/>
      <c r="G7" s="18"/>
      <c r="H7" s="18"/>
    </row>
    <row r="8" spans="1:8" ht="15">
      <c r="A8" s="18"/>
      <c r="B8" s="42" t="s">
        <v>0</v>
      </c>
      <c r="C8" s="42" t="s">
        <v>14</v>
      </c>
      <c r="D8" s="42" t="s">
        <v>2</v>
      </c>
      <c r="E8" s="79" t="s">
        <v>6</v>
      </c>
      <c r="F8" s="79"/>
      <c r="G8" s="18"/>
      <c r="H8" s="18"/>
    </row>
    <row r="9" spans="1:10" ht="15">
      <c r="A9" s="18"/>
      <c r="B9" s="42">
        <v>55</v>
      </c>
      <c r="C9" s="80">
        <v>2.02</v>
      </c>
      <c r="D9" s="51">
        <v>68.46420833333333</v>
      </c>
      <c r="E9" s="82">
        <v>16.167</v>
      </c>
      <c r="F9" s="83"/>
      <c r="G9" s="18"/>
      <c r="H9" s="19"/>
      <c r="J9" s="18"/>
    </row>
    <row r="10" spans="1:10" ht="15">
      <c r="A10" s="18"/>
      <c r="B10" s="42">
        <f>B9+1</f>
        <v>56</v>
      </c>
      <c r="C10" s="81"/>
      <c r="D10" s="51">
        <v>75.58620833333333</v>
      </c>
      <c r="E10" s="82">
        <v>16.197</v>
      </c>
      <c r="F10" s="83"/>
      <c r="G10" s="18"/>
      <c r="H10" s="19"/>
      <c r="J10" s="52"/>
    </row>
    <row r="11" spans="1:10" ht="15">
      <c r="A11" s="18"/>
      <c r="B11" s="54">
        <f aca="true" t="shared" si="0" ref="B11:B23">B10+1</f>
        <v>57</v>
      </c>
      <c r="C11" s="81"/>
      <c r="D11" s="51">
        <v>67.50820833333334</v>
      </c>
      <c r="E11" s="82">
        <v>16.879</v>
      </c>
      <c r="F11" s="83"/>
      <c r="G11" s="18"/>
      <c r="H11" s="19"/>
      <c r="J11" s="18"/>
    </row>
    <row r="12" spans="1:10" ht="15">
      <c r="A12" s="18"/>
      <c r="B12" s="54">
        <f t="shared" si="0"/>
        <v>58</v>
      </c>
      <c r="C12" s="80">
        <f>C9*2</f>
        <v>4.04</v>
      </c>
      <c r="D12" s="51">
        <v>62.75220833333333</v>
      </c>
      <c r="E12" s="82">
        <v>29.467</v>
      </c>
      <c r="F12" s="83"/>
      <c r="G12" s="18"/>
      <c r="H12" s="19"/>
      <c r="J12" s="18"/>
    </row>
    <row r="13" spans="1:10" ht="15">
      <c r="A13" s="18"/>
      <c r="B13" s="54">
        <f t="shared" si="0"/>
        <v>59</v>
      </c>
      <c r="C13" s="81"/>
      <c r="D13" s="51">
        <v>68.22720833333334</v>
      </c>
      <c r="E13" s="82">
        <v>27.861</v>
      </c>
      <c r="F13" s="83"/>
      <c r="G13" s="18"/>
      <c r="H13" s="19"/>
      <c r="J13" s="52"/>
    </row>
    <row r="14" spans="1:10" ht="15">
      <c r="A14" s="18"/>
      <c r="B14" s="54">
        <f t="shared" si="0"/>
        <v>60</v>
      </c>
      <c r="C14" s="81"/>
      <c r="D14" s="51">
        <v>96.84820833333333</v>
      </c>
      <c r="E14" s="82">
        <v>35.79</v>
      </c>
      <c r="F14" s="83"/>
      <c r="G14" s="18"/>
      <c r="H14" s="19"/>
      <c r="J14" s="18"/>
    </row>
    <row r="15" spans="1:8" ht="15">
      <c r="A15" s="18"/>
      <c r="B15" s="54">
        <f t="shared" si="0"/>
        <v>61</v>
      </c>
      <c r="C15" s="80">
        <f>C9*3</f>
        <v>6.0600000000000005</v>
      </c>
      <c r="D15" s="51">
        <v>73.60620833333334</v>
      </c>
      <c r="E15" s="82">
        <v>41.865</v>
      </c>
      <c r="F15" s="83"/>
      <c r="G15" s="18"/>
      <c r="H15" s="19"/>
    </row>
    <row r="16" spans="1:10" ht="15">
      <c r="A16" s="18"/>
      <c r="B16" s="54">
        <f t="shared" si="0"/>
        <v>62</v>
      </c>
      <c r="C16" s="81"/>
      <c r="D16" s="51">
        <v>88.44820833333334</v>
      </c>
      <c r="E16" s="82">
        <v>43.947</v>
      </c>
      <c r="F16" s="83"/>
      <c r="G16" s="18"/>
      <c r="H16" s="19"/>
      <c r="J16" s="52"/>
    </row>
    <row r="17" spans="1:8" ht="15">
      <c r="A17" s="18"/>
      <c r="B17" s="54">
        <f t="shared" si="0"/>
        <v>63</v>
      </c>
      <c r="C17" s="81"/>
      <c r="D17" s="51">
        <v>97.40720833333334</v>
      </c>
      <c r="E17" s="82">
        <v>47.024</v>
      </c>
      <c r="F17" s="83"/>
      <c r="G17" s="18"/>
      <c r="H17" s="19"/>
    </row>
    <row r="18" spans="1:10" ht="15">
      <c r="A18" s="18"/>
      <c r="B18" s="54">
        <f t="shared" si="0"/>
        <v>64</v>
      </c>
      <c r="C18" s="80">
        <f>C9*4</f>
        <v>8.08</v>
      </c>
      <c r="D18" s="51">
        <v>73.30920833333334</v>
      </c>
      <c r="E18" s="82">
        <v>56.8</v>
      </c>
      <c r="F18" s="83"/>
      <c r="G18" s="18"/>
      <c r="H18" s="19"/>
      <c r="J18" s="18"/>
    </row>
    <row r="19" spans="1:10" ht="15">
      <c r="A19" s="18"/>
      <c r="B19" s="54">
        <f t="shared" si="0"/>
        <v>65</v>
      </c>
      <c r="C19" s="81"/>
      <c r="D19" s="51">
        <v>75.65620833333334</v>
      </c>
      <c r="E19" s="82">
        <v>59.135</v>
      </c>
      <c r="F19" s="83"/>
      <c r="G19" s="18"/>
      <c r="H19" s="19"/>
      <c r="J19" s="52"/>
    </row>
    <row r="20" spans="1:10" ht="15">
      <c r="A20" s="18"/>
      <c r="B20" s="54">
        <f t="shared" si="0"/>
        <v>66</v>
      </c>
      <c r="C20" s="81"/>
      <c r="D20" s="51">
        <v>70.90020833333334</v>
      </c>
      <c r="E20" s="82">
        <v>57.379</v>
      </c>
      <c r="F20" s="83"/>
      <c r="G20" s="18"/>
      <c r="H20" s="19"/>
      <c r="J20" s="18"/>
    </row>
    <row r="21" spans="1:8" ht="15">
      <c r="A21" s="18"/>
      <c r="B21" s="54">
        <f t="shared" si="0"/>
        <v>67</v>
      </c>
      <c r="C21" s="86">
        <f>C9*5</f>
        <v>10.1</v>
      </c>
      <c r="D21" s="51">
        <v>70.72520833333334</v>
      </c>
      <c r="E21" s="82">
        <v>78.532</v>
      </c>
      <c r="F21" s="83"/>
      <c r="G21" s="18"/>
      <c r="H21" s="19"/>
    </row>
    <row r="22" spans="1:10" ht="15">
      <c r="A22" s="18"/>
      <c r="B22" s="54">
        <f t="shared" si="0"/>
        <v>68</v>
      </c>
      <c r="C22" s="86"/>
      <c r="D22" s="51">
        <v>70.89820833333334</v>
      </c>
      <c r="E22" s="82">
        <v>70.455</v>
      </c>
      <c r="F22" s="83"/>
      <c r="G22" s="18"/>
      <c r="H22" s="19"/>
      <c r="J22" s="52"/>
    </row>
    <row r="23" spans="1:8" ht="15">
      <c r="A23" s="18"/>
      <c r="B23" s="54">
        <f t="shared" si="0"/>
        <v>69</v>
      </c>
      <c r="C23" s="86"/>
      <c r="D23" s="51">
        <v>83.60020833333334</v>
      </c>
      <c r="E23" s="82">
        <v>74.367</v>
      </c>
      <c r="F23" s="83"/>
      <c r="G23" s="18"/>
      <c r="H23" s="18"/>
    </row>
    <row r="24" spans="1:8" ht="15">
      <c r="A24" s="18"/>
      <c r="B24" s="22"/>
      <c r="C24" s="23"/>
      <c r="D24" s="22"/>
      <c r="E24" s="18"/>
      <c r="F24" s="18"/>
      <c r="G24" s="18"/>
      <c r="H24" s="18"/>
    </row>
    <row r="25" spans="1:8" ht="15">
      <c r="A25" s="18"/>
      <c r="B25" s="76" t="s">
        <v>55</v>
      </c>
      <c r="C25" s="76"/>
      <c r="D25" s="76"/>
      <c r="E25" s="76"/>
      <c r="F25" s="76"/>
      <c r="G25" s="18"/>
      <c r="H25" s="18"/>
    </row>
    <row r="26" spans="1:8" ht="15" customHeight="1">
      <c r="A26" s="18"/>
      <c r="B26" s="76"/>
      <c r="C26" s="76"/>
      <c r="D26" s="76"/>
      <c r="E26" s="76"/>
      <c r="F26" s="76"/>
      <c r="G26" s="18"/>
      <c r="H26" s="18"/>
    </row>
    <row r="27" spans="1:8" ht="15">
      <c r="A27" s="18"/>
      <c r="B27" s="76"/>
      <c r="C27" s="76"/>
      <c r="D27" s="76"/>
      <c r="E27" s="76"/>
      <c r="F27" s="76"/>
      <c r="G27" s="18"/>
      <c r="H27" s="18"/>
    </row>
    <row r="28" spans="1:8" ht="15">
      <c r="A28" s="18"/>
      <c r="B28" s="41"/>
      <c r="C28" s="75" t="s">
        <v>47</v>
      </c>
      <c r="D28" s="75"/>
      <c r="E28" s="75" t="s">
        <v>21</v>
      </c>
      <c r="F28" s="75"/>
      <c r="G28" s="75"/>
      <c r="H28" s="18"/>
    </row>
    <row r="29" spans="1:8" ht="15">
      <c r="A29" s="19"/>
      <c r="B29" s="19"/>
      <c r="C29" s="19"/>
      <c r="D29" s="19"/>
      <c r="E29" s="19"/>
      <c r="F29" s="19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  <row r="33" spans="1:8" ht="15">
      <c r="A33" s="19" t="s">
        <v>53</v>
      </c>
      <c r="B33" s="19" t="s">
        <v>52</v>
      </c>
      <c r="C33" s="43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  <row r="49" spans="1:8" ht="15">
      <c r="A49" s="19"/>
      <c r="B49" s="19"/>
      <c r="C49" s="19"/>
      <c r="D49" s="19"/>
      <c r="E49" s="19"/>
      <c r="F49" s="19"/>
      <c r="G49" s="19"/>
      <c r="H49" s="19"/>
    </row>
    <row r="50" spans="1:8" ht="15">
      <c r="A50" s="19"/>
      <c r="B50" s="19"/>
      <c r="C50" s="19"/>
      <c r="D50" s="19"/>
      <c r="E50" s="19"/>
      <c r="F50" s="19"/>
      <c r="G50" s="19"/>
      <c r="H50" s="19"/>
    </row>
    <row r="51" spans="1:8" ht="15">
      <c r="A51" s="19"/>
      <c r="B51" s="19"/>
      <c r="C51" s="19"/>
      <c r="D51" s="19"/>
      <c r="E51" s="19"/>
      <c r="F51" s="19"/>
      <c r="G51" s="19"/>
      <c r="H51" s="19"/>
    </row>
    <row r="52" spans="1:8" ht="15">
      <c r="A52" s="19"/>
      <c r="B52" s="19"/>
      <c r="C52" s="19"/>
      <c r="D52" s="19"/>
      <c r="E52" s="19"/>
      <c r="F52" s="19"/>
      <c r="G52" s="19"/>
      <c r="H52" s="19"/>
    </row>
    <row r="53" spans="1:8" ht="15">
      <c r="A53" s="19"/>
      <c r="B53" s="19"/>
      <c r="C53" s="19"/>
      <c r="D53" s="19"/>
      <c r="E53" s="19"/>
      <c r="F53" s="19"/>
      <c r="G53" s="19"/>
      <c r="H53" s="19"/>
    </row>
    <row r="54" spans="1:8" ht="15">
      <c r="A54" s="19"/>
      <c r="B54" s="19"/>
      <c r="C54" s="19"/>
      <c r="D54" s="19"/>
      <c r="E54" s="19"/>
      <c r="F54" s="19"/>
      <c r="G54" s="19"/>
      <c r="H54" s="19"/>
    </row>
  </sheetData>
  <sheetProtection/>
  <mergeCells count="26">
    <mergeCell ref="C18:C20"/>
    <mergeCell ref="E18:F18"/>
    <mergeCell ref="E19:F19"/>
    <mergeCell ref="E20:F20"/>
    <mergeCell ref="C21:C23"/>
    <mergeCell ref="E21:F21"/>
    <mergeCell ref="E22:F22"/>
    <mergeCell ref="E23:F23"/>
    <mergeCell ref="E12:F12"/>
    <mergeCell ref="E13:F13"/>
    <mergeCell ref="E14:F14"/>
    <mergeCell ref="C15:C17"/>
    <mergeCell ref="E15:F15"/>
    <mergeCell ref="E16:F16"/>
    <mergeCell ref="E17:F17"/>
    <mergeCell ref="C12:C14"/>
    <mergeCell ref="B25:F27"/>
    <mergeCell ref="C28:D28"/>
    <mergeCell ref="E28:G28"/>
    <mergeCell ref="B4:F4"/>
    <mergeCell ref="B5:C5"/>
    <mergeCell ref="E8:F8"/>
    <mergeCell ref="C9:C11"/>
    <mergeCell ref="E9:F9"/>
    <mergeCell ref="E10:F10"/>
    <mergeCell ref="E11:F11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N27" sqref="N27"/>
    </sheetView>
  </sheetViews>
  <sheetFormatPr defaultColWidth="11.421875" defaultRowHeight="15"/>
  <cols>
    <col min="1" max="16384" width="8.8515625" style="0" customWidth="1"/>
  </cols>
  <sheetData>
    <row r="1" spans="1:1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90" t="s">
        <v>28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" customHeight="1">
      <c r="A8" s="92" t="s">
        <v>24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">
      <c r="A10" s="91" t="s">
        <v>23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92" t="s">
        <v>25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">
      <c r="A16" s="91" t="s">
        <v>26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1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">
      <c r="A20" s="90" t="s">
        <v>27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 customHeight="1">
      <c r="A22" s="91" t="s">
        <v>30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" customHeight="1">
      <c r="A24" s="91" t="s">
        <v>32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6.5" customHeight="1">
      <c r="A27" s="93" t="s">
        <v>29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1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ht="1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15">
      <c r="A31" s="93" t="s">
        <v>33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1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1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15">
      <c r="A35" s="93" t="s">
        <v>31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1" ht="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1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19"/>
      <c r="E52" s="19"/>
      <c r="F52" s="19"/>
      <c r="G52" s="19"/>
      <c r="H52" s="19"/>
      <c r="I52" s="19"/>
      <c r="J52" s="19"/>
      <c r="K52" s="19"/>
    </row>
    <row r="53" spans="1:11" ht="15">
      <c r="A53" s="19"/>
      <c r="B53" s="19"/>
      <c r="C53" s="19"/>
      <c r="D53" s="33" t="s">
        <v>34</v>
      </c>
      <c r="E53" s="19"/>
      <c r="F53" s="19"/>
      <c r="G53" s="19"/>
      <c r="H53" s="19"/>
      <c r="I53" s="19"/>
      <c r="J53" s="19"/>
      <c r="K53" s="19"/>
    </row>
    <row r="54" spans="1:1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5">
      <c r="A57" s="93" t="s">
        <v>44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1:11" ht="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28.5" customHeight="1">
      <c r="A61" s="94" t="s">
        <v>45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1" ht="15">
      <c r="A62" s="93" t="s">
        <v>35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1:11" ht="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1:11" ht="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1:11" ht="15">
      <c r="A66" s="30" t="s">
        <v>36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5" customHeight="1">
      <c r="A67" s="89" t="s">
        <v>37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ht="15">
      <c r="A68" s="93" t="s">
        <v>38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1" ht="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5">
      <c r="A71" s="30" t="s">
        <v>39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5">
      <c r="A73" s="31" t="s">
        <v>42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5">
      <c r="A74" s="93" t="s">
        <v>40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1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1:11" ht="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ht="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5">
      <c r="A79" s="31" t="s">
        <v>43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5" customHeight="1">
      <c r="A80" s="93" t="s">
        <v>41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1:11" ht="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1:11" ht="1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1:11" ht="1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1:11" ht="1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1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1:11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32.25" customHeight="1">
      <c r="A87" s="95" t="s">
        <v>46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</row>
    <row r="88" spans="1:11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</sheetData>
  <sheetProtection/>
  <mergeCells count="20">
    <mergeCell ref="A68:K69"/>
    <mergeCell ref="A74:K77"/>
    <mergeCell ref="A80:K85"/>
    <mergeCell ref="A61:K61"/>
    <mergeCell ref="A87:K87"/>
    <mergeCell ref="A27:K30"/>
    <mergeCell ref="A31:K34"/>
    <mergeCell ref="A35:K38"/>
    <mergeCell ref="A57:K60"/>
    <mergeCell ref="A62:K65"/>
    <mergeCell ref="A67:K67"/>
    <mergeCell ref="A2:K2"/>
    <mergeCell ref="A22:K22"/>
    <mergeCell ref="A24:K26"/>
    <mergeCell ref="A4:K6"/>
    <mergeCell ref="A8:K8"/>
    <mergeCell ref="A10:K12"/>
    <mergeCell ref="A14:K14"/>
    <mergeCell ref="A16:K18"/>
    <mergeCell ref="A20:K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M23" sqref="M23"/>
    </sheetView>
  </sheetViews>
  <sheetFormatPr defaultColWidth="11.421875" defaultRowHeight="15"/>
  <cols>
    <col min="1" max="1" width="8.8515625" style="0" customWidth="1"/>
    <col min="2" max="2" width="14.421875" style="0" customWidth="1"/>
    <col min="3" max="3" width="15.421875" style="0" customWidth="1"/>
    <col min="4" max="4" width="18.8515625" style="0" customWidth="1"/>
    <col min="5" max="5" width="6.421875" style="0" customWidth="1"/>
    <col min="6" max="16384" width="8.8515625" style="0" customWidth="1"/>
  </cols>
  <sheetData>
    <row r="1" spans="1:8" ht="15.75" thickBot="1">
      <c r="A1" s="19"/>
      <c r="B1" s="19"/>
      <c r="C1" s="19"/>
      <c r="D1" s="19"/>
      <c r="E1" s="19"/>
      <c r="F1" s="19"/>
      <c r="G1" s="19"/>
      <c r="H1" s="19"/>
    </row>
    <row r="2" spans="1:8" ht="15.75" thickBot="1">
      <c r="A2" s="19"/>
      <c r="B2" s="19"/>
      <c r="C2" s="25" t="s">
        <v>57</v>
      </c>
      <c r="D2" s="19"/>
      <c r="E2" s="19"/>
      <c r="F2" s="19"/>
      <c r="G2" s="19"/>
      <c r="H2" s="19"/>
    </row>
    <row r="3" spans="1:8" ht="15">
      <c r="A3" s="19"/>
      <c r="B3" s="19"/>
      <c r="C3" s="19"/>
      <c r="D3" s="19"/>
      <c r="E3" s="19"/>
      <c r="F3" s="19"/>
      <c r="G3" s="19"/>
      <c r="H3" s="19"/>
    </row>
    <row r="4" spans="1:8" ht="15.75" thickBot="1">
      <c r="A4" s="56"/>
      <c r="B4" s="76"/>
      <c r="C4" s="76"/>
      <c r="D4" s="76"/>
      <c r="E4" s="76"/>
      <c r="F4" s="76"/>
      <c r="G4" s="56"/>
      <c r="H4" s="56"/>
    </row>
    <row r="5" spans="1:8" ht="15.75" thickBot="1">
      <c r="A5" s="56"/>
      <c r="B5" s="77" t="s">
        <v>49</v>
      </c>
      <c r="C5" s="78"/>
      <c r="D5" s="25" t="s">
        <v>54</v>
      </c>
      <c r="E5" s="19"/>
      <c r="F5" s="19"/>
      <c r="G5" s="56"/>
      <c r="H5" s="56"/>
    </row>
    <row r="6" spans="1:8" ht="15">
      <c r="A6" s="56"/>
      <c r="B6" s="24"/>
      <c r="C6" s="19"/>
      <c r="D6" s="21"/>
      <c r="E6" s="19"/>
      <c r="F6" s="19"/>
      <c r="G6" s="56"/>
      <c r="H6" s="56"/>
    </row>
    <row r="7" spans="1:8" ht="15">
      <c r="A7" s="56"/>
      <c r="B7" s="20"/>
      <c r="C7" s="19"/>
      <c r="D7" s="21"/>
      <c r="E7" s="19"/>
      <c r="F7" s="19"/>
      <c r="G7" s="56"/>
      <c r="H7" s="56"/>
    </row>
    <row r="8" spans="1:8" ht="15">
      <c r="A8" s="56"/>
      <c r="B8" s="54" t="s">
        <v>0</v>
      </c>
      <c r="C8" s="54" t="s">
        <v>14</v>
      </c>
      <c r="D8" s="54" t="s">
        <v>2</v>
      </c>
      <c r="E8" s="79" t="s">
        <v>6</v>
      </c>
      <c r="F8" s="79"/>
      <c r="G8" s="56"/>
      <c r="H8" s="56"/>
    </row>
    <row r="9" spans="1:10" ht="15">
      <c r="A9" s="56"/>
      <c r="B9" s="54">
        <v>70</v>
      </c>
      <c r="C9" s="80">
        <v>2.02</v>
      </c>
      <c r="D9" s="51">
        <v>80.19520833333334</v>
      </c>
      <c r="E9" s="82"/>
      <c r="F9" s="83"/>
      <c r="G9" s="56"/>
      <c r="H9" s="19"/>
      <c r="J9" s="56"/>
    </row>
    <row r="10" spans="1:12" ht="15">
      <c r="A10" s="56"/>
      <c r="B10" s="54">
        <f>B9+1</f>
        <v>71</v>
      </c>
      <c r="C10" s="81"/>
      <c r="D10" s="51">
        <v>77.11320833333333</v>
      </c>
      <c r="E10" s="82"/>
      <c r="F10" s="83"/>
      <c r="G10" s="56"/>
      <c r="H10" s="19"/>
      <c r="J10" s="52">
        <v>0.02054398148148148</v>
      </c>
      <c r="L10">
        <v>2.02</v>
      </c>
    </row>
    <row r="11" spans="1:14" ht="15">
      <c r="A11" s="56"/>
      <c r="B11" s="54">
        <f aca="true" t="shared" si="0" ref="B11:B23">B10+1</f>
        <v>72</v>
      </c>
      <c r="C11" s="81"/>
      <c r="D11" s="51">
        <v>74.42520833333334</v>
      </c>
      <c r="E11" s="82"/>
      <c r="F11" s="83"/>
      <c r="G11" s="56"/>
      <c r="H11" s="19"/>
      <c r="J11" s="57" t="s">
        <v>58</v>
      </c>
      <c r="L11">
        <v>4.5</v>
      </c>
      <c r="N11" s="58">
        <f>(L11*J10)/2.02</f>
        <v>0.04576629537953795</v>
      </c>
    </row>
    <row r="12" spans="1:10" ht="15">
      <c r="A12" s="56"/>
      <c r="B12" s="54">
        <f t="shared" si="0"/>
        <v>73</v>
      </c>
      <c r="C12" s="80">
        <f>C9*2</f>
        <v>4.04</v>
      </c>
      <c r="D12" s="51">
        <v>91.90820833333333</v>
      </c>
      <c r="E12" s="82"/>
      <c r="F12" s="83"/>
      <c r="G12" s="56"/>
      <c r="H12" s="19"/>
      <c r="J12" s="56"/>
    </row>
    <row r="13" spans="1:10" ht="15">
      <c r="A13" s="56"/>
      <c r="B13" s="54">
        <f t="shared" si="0"/>
        <v>74</v>
      </c>
      <c r="C13" s="81"/>
      <c r="D13" s="51">
        <v>75.65220833333333</v>
      </c>
      <c r="E13" s="82"/>
      <c r="F13" s="83"/>
      <c r="G13" s="56"/>
      <c r="H13" s="19"/>
      <c r="J13" s="52">
        <f>J10+J10</f>
        <v>0.04108796296296296</v>
      </c>
    </row>
    <row r="14" spans="1:10" ht="15">
      <c r="A14" s="56"/>
      <c r="B14" s="54">
        <f t="shared" si="0"/>
        <v>75</v>
      </c>
      <c r="C14" s="81"/>
      <c r="D14" s="51">
        <v>71.36420833333334</v>
      </c>
      <c r="E14" s="82"/>
      <c r="F14" s="83"/>
      <c r="G14" s="56"/>
      <c r="H14" s="19"/>
      <c r="J14" s="56"/>
    </row>
    <row r="15" spans="1:8" ht="15">
      <c r="A15" s="56"/>
      <c r="B15" s="54">
        <f t="shared" si="0"/>
        <v>76</v>
      </c>
      <c r="C15" s="80">
        <f>C9*3</f>
        <v>6.0600000000000005</v>
      </c>
      <c r="D15" s="51">
        <v>66.29220833333333</v>
      </c>
      <c r="E15" s="82"/>
      <c r="F15" s="83"/>
      <c r="G15" s="56"/>
      <c r="H15" s="19"/>
    </row>
    <row r="16" spans="1:10" ht="15">
      <c r="A16" s="56"/>
      <c r="B16" s="54">
        <f t="shared" si="0"/>
        <v>77</v>
      </c>
      <c r="C16" s="81"/>
      <c r="D16" s="51">
        <v>69.72020833333333</v>
      </c>
      <c r="E16" s="82"/>
      <c r="F16" s="83"/>
      <c r="G16" s="56"/>
      <c r="H16" s="19"/>
      <c r="J16" s="52">
        <f>J13+J10</f>
        <v>0.061631944444444434</v>
      </c>
    </row>
    <row r="17" spans="1:8" ht="15">
      <c r="A17" s="56"/>
      <c r="B17" s="54">
        <f t="shared" si="0"/>
        <v>78</v>
      </c>
      <c r="C17" s="81"/>
      <c r="D17" s="51">
        <v>90.46520833333334</v>
      </c>
      <c r="E17" s="82"/>
      <c r="F17" s="83"/>
      <c r="G17" s="56"/>
      <c r="H17" s="19"/>
    </row>
    <row r="18" spans="1:10" ht="15">
      <c r="A18" s="56"/>
      <c r="B18" s="54">
        <f t="shared" si="0"/>
        <v>79</v>
      </c>
      <c r="C18" s="80">
        <f>C9*4</f>
        <v>8.08</v>
      </c>
      <c r="D18" s="51">
        <v>96.74320833333334</v>
      </c>
      <c r="E18" s="82"/>
      <c r="F18" s="83"/>
      <c r="G18" s="56"/>
      <c r="H18" s="19"/>
      <c r="J18" s="56"/>
    </row>
    <row r="19" spans="1:13" ht="15">
      <c r="A19" s="56"/>
      <c r="B19" s="54">
        <f t="shared" si="0"/>
        <v>80</v>
      </c>
      <c r="C19" s="81"/>
      <c r="D19" s="51">
        <v>83.51320833333334</v>
      </c>
      <c r="E19" s="82"/>
      <c r="F19" s="83"/>
      <c r="G19" s="56"/>
      <c r="H19" s="19"/>
      <c r="J19" s="52">
        <f>J16+J10</f>
        <v>0.08217592592592592</v>
      </c>
      <c r="M19" s="52">
        <f>J10*5</f>
        <v>0.1027199074074074</v>
      </c>
    </row>
    <row r="20" spans="1:10" ht="15">
      <c r="A20" s="56"/>
      <c r="B20" s="54">
        <f t="shared" si="0"/>
        <v>81</v>
      </c>
      <c r="C20" s="81"/>
      <c r="D20" s="51">
        <v>84.80320833333334</v>
      </c>
      <c r="E20" s="82"/>
      <c r="F20" s="83"/>
      <c r="G20" s="56"/>
      <c r="H20" s="19"/>
      <c r="J20" s="56"/>
    </row>
    <row r="21" spans="1:8" ht="15">
      <c r="A21" s="56"/>
      <c r="B21" s="54">
        <f t="shared" si="0"/>
        <v>82</v>
      </c>
      <c r="C21" s="86">
        <f>C9*5</f>
        <v>10.1</v>
      </c>
      <c r="D21" s="51">
        <v>74.90020833333334</v>
      </c>
      <c r="E21" s="82"/>
      <c r="F21" s="83"/>
      <c r="G21" s="56"/>
      <c r="H21" s="19"/>
    </row>
    <row r="22" spans="1:10" ht="15">
      <c r="A22" s="56"/>
      <c r="B22" s="54">
        <f t="shared" si="0"/>
        <v>83</v>
      </c>
      <c r="C22" s="86"/>
      <c r="D22" s="51">
        <v>77.21220833333334</v>
      </c>
      <c r="E22" s="82"/>
      <c r="F22" s="83"/>
      <c r="G22" s="56"/>
      <c r="H22" s="19"/>
      <c r="J22" s="52">
        <f>J19+J10</f>
        <v>0.1027199074074074</v>
      </c>
    </row>
    <row r="23" spans="1:8" ht="15">
      <c r="A23" s="56"/>
      <c r="B23" s="54">
        <f t="shared" si="0"/>
        <v>84</v>
      </c>
      <c r="C23" s="86"/>
      <c r="D23" s="51">
        <v>75.81120833333334</v>
      </c>
      <c r="E23" s="82"/>
      <c r="F23" s="83"/>
      <c r="G23" s="56"/>
      <c r="H23" s="56"/>
    </row>
    <row r="24" spans="1:8" ht="15">
      <c r="A24" s="56"/>
      <c r="B24" s="55"/>
      <c r="C24" s="23"/>
      <c r="D24" s="55"/>
      <c r="E24" s="56"/>
      <c r="F24" s="56"/>
      <c r="G24" s="56"/>
      <c r="H24" s="56"/>
    </row>
    <row r="25" spans="1:8" ht="15">
      <c r="A25" s="56"/>
      <c r="B25" s="76" t="s">
        <v>55</v>
      </c>
      <c r="C25" s="76"/>
      <c r="D25" s="76"/>
      <c r="E25" s="76"/>
      <c r="F25" s="76"/>
      <c r="G25" s="56"/>
      <c r="H25" s="56"/>
    </row>
    <row r="26" spans="1:8" ht="15" customHeight="1">
      <c r="A26" s="56"/>
      <c r="B26" s="76"/>
      <c r="C26" s="76"/>
      <c r="D26" s="76"/>
      <c r="E26" s="76"/>
      <c r="F26" s="76"/>
      <c r="G26" s="56"/>
      <c r="H26" s="56"/>
    </row>
    <row r="27" spans="1:8" ht="15">
      <c r="A27" s="56"/>
      <c r="B27" s="76"/>
      <c r="C27" s="76"/>
      <c r="D27" s="76"/>
      <c r="E27" s="76"/>
      <c r="F27" s="76"/>
      <c r="G27" s="56"/>
      <c r="H27" s="56"/>
    </row>
    <row r="28" spans="1:8" ht="15">
      <c r="A28" s="56"/>
      <c r="B28" s="53"/>
      <c r="C28" s="75" t="s">
        <v>47</v>
      </c>
      <c r="D28" s="75"/>
      <c r="E28" s="75" t="s">
        <v>21</v>
      </c>
      <c r="F28" s="75"/>
      <c r="G28" s="75"/>
      <c r="H28" s="56"/>
    </row>
    <row r="29" spans="1:8" ht="15">
      <c r="A29" s="19"/>
      <c r="B29" s="19"/>
      <c r="C29" s="19"/>
      <c r="D29" s="19"/>
      <c r="E29" s="19"/>
      <c r="F29" s="19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  <row r="33" spans="1:8" ht="15">
      <c r="A33" s="19" t="s">
        <v>53</v>
      </c>
      <c r="B33" s="19" t="s">
        <v>52</v>
      </c>
      <c r="C33" s="43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  <row r="49" spans="1:8" ht="15">
      <c r="A49" s="19"/>
      <c r="B49" s="19"/>
      <c r="C49" s="19"/>
      <c r="D49" s="19"/>
      <c r="E49" s="19"/>
      <c r="F49" s="19"/>
      <c r="G49" s="19"/>
      <c r="H49" s="19"/>
    </row>
    <row r="50" spans="1:8" ht="15">
      <c r="A50" s="19"/>
      <c r="B50" s="19"/>
      <c r="C50" s="19"/>
      <c r="D50" s="19"/>
      <c r="E50" s="19"/>
      <c r="F50" s="19"/>
      <c r="G50" s="19"/>
      <c r="H50" s="19"/>
    </row>
    <row r="51" spans="1:8" ht="15">
      <c r="A51" s="19"/>
      <c r="B51" s="19"/>
      <c r="C51" s="19"/>
      <c r="D51" s="19"/>
      <c r="E51" s="19"/>
      <c r="F51" s="19"/>
      <c r="G51" s="19"/>
      <c r="H51" s="19"/>
    </row>
    <row r="52" spans="1:8" ht="15">
      <c r="A52" s="19"/>
      <c r="B52" s="19"/>
      <c r="C52" s="19"/>
      <c r="D52" s="19"/>
      <c r="E52" s="19"/>
      <c r="F52" s="19"/>
      <c r="G52" s="19"/>
      <c r="H52" s="19"/>
    </row>
    <row r="53" spans="1:8" ht="15">
      <c r="A53" s="19"/>
      <c r="B53" s="19"/>
      <c r="C53" s="19"/>
      <c r="D53" s="19"/>
      <c r="E53" s="19"/>
      <c r="F53" s="19"/>
      <c r="G53" s="19"/>
      <c r="H53" s="19"/>
    </row>
    <row r="54" spans="1:8" ht="15">
      <c r="A54" s="19"/>
      <c r="B54" s="19"/>
      <c r="C54" s="19"/>
      <c r="D54" s="19"/>
      <c r="E54" s="19"/>
      <c r="F54" s="19"/>
      <c r="G54" s="19"/>
      <c r="H54" s="19"/>
    </row>
  </sheetData>
  <sheetProtection/>
  <mergeCells count="26">
    <mergeCell ref="B4:F4"/>
    <mergeCell ref="B5:C5"/>
    <mergeCell ref="E8:F8"/>
    <mergeCell ref="C9:C11"/>
    <mergeCell ref="E9:F9"/>
    <mergeCell ref="E10:F10"/>
    <mergeCell ref="E11:F11"/>
    <mergeCell ref="E23:F23"/>
    <mergeCell ref="C12:C14"/>
    <mergeCell ref="E12:F12"/>
    <mergeCell ref="E13:F13"/>
    <mergeCell ref="E14:F14"/>
    <mergeCell ref="C15:C17"/>
    <mergeCell ref="E15:F15"/>
    <mergeCell ref="E16:F16"/>
    <mergeCell ref="E17:F17"/>
    <mergeCell ref="B25:F27"/>
    <mergeCell ref="C28:D28"/>
    <mergeCell ref="E28:G28"/>
    <mergeCell ref="C18:C20"/>
    <mergeCell ref="E18:F18"/>
    <mergeCell ref="E19:F19"/>
    <mergeCell ref="E20:F20"/>
    <mergeCell ref="C21:C23"/>
    <mergeCell ref="E21:F21"/>
    <mergeCell ref="E22:F22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9">
      <selection activeCell="I58" sqref="I58"/>
    </sheetView>
  </sheetViews>
  <sheetFormatPr defaultColWidth="11.421875" defaultRowHeight="15"/>
  <cols>
    <col min="1" max="1" width="8.8515625" style="0" customWidth="1"/>
    <col min="2" max="2" width="15.421875" style="0" customWidth="1"/>
    <col min="3" max="3" width="16.00390625" style="0" customWidth="1"/>
    <col min="4" max="4" width="18.421875" style="0" customWidth="1"/>
    <col min="5" max="5" width="4.28125" style="0" customWidth="1"/>
    <col min="6" max="16384" width="8.8515625" style="0" customWidth="1"/>
  </cols>
  <sheetData>
    <row r="1" spans="1:8" ht="15" customHeight="1" thickBot="1">
      <c r="A1" s="19"/>
      <c r="B1" s="26"/>
      <c r="C1" s="26"/>
      <c r="D1" s="26"/>
      <c r="E1" s="26"/>
      <c r="F1" s="26"/>
      <c r="G1" s="19"/>
      <c r="H1" s="19"/>
    </row>
    <row r="2" spans="1:8" ht="15" customHeight="1" thickBot="1">
      <c r="A2" s="19"/>
      <c r="B2" s="26"/>
      <c r="C2" s="84" t="s">
        <v>16</v>
      </c>
      <c r="D2" s="85"/>
      <c r="E2" s="26"/>
      <c r="F2" s="26"/>
      <c r="G2" s="19"/>
      <c r="H2" s="19"/>
    </row>
    <row r="3" spans="1:8" ht="15" customHeight="1" thickBot="1">
      <c r="A3" s="19"/>
      <c r="B3" s="26"/>
      <c r="C3" s="26"/>
      <c r="D3" s="26"/>
      <c r="E3" s="26"/>
      <c r="F3" s="26"/>
      <c r="G3" s="19"/>
      <c r="H3" s="19"/>
    </row>
    <row r="4" spans="1:8" ht="15" customHeight="1" thickBot="1">
      <c r="A4" s="19"/>
      <c r="B4" s="77" t="s">
        <v>49</v>
      </c>
      <c r="C4" s="78"/>
      <c r="D4" s="25" t="s">
        <v>51</v>
      </c>
      <c r="E4" s="19"/>
      <c r="F4" s="19"/>
      <c r="G4" s="27"/>
      <c r="H4" s="19"/>
    </row>
    <row r="5" spans="1:8" ht="15" customHeight="1">
      <c r="A5" s="19"/>
      <c r="B5" s="24"/>
      <c r="C5" s="19"/>
      <c r="D5" s="21"/>
      <c r="E5" s="19"/>
      <c r="F5" s="19"/>
      <c r="G5" s="27"/>
      <c r="H5" s="19"/>
    </row>
    <row r="6" spans="1:8" ht="15" customHeight="1">
      <c r="A6" s="19"/>
      <c r="B6" s="47" t="s">
        <v>0</v>
      </c>
      <c r="C6" s="47"/>
      <c r="D6" s="47" t="s">
        <v>2</v>
      </c>
      <c r="E6" s="79" t="s">
        <v>6</v>
      </c>
      <c r="F6" s="79"/>
      <c r="G6" s="27"/>
      <c r="H6" s="19"/>
    </row>
    <row r="7" spans="1:8" ht="15" customHeight="1">
      <c r="A7" s="19"/>
      <c r="B7" s="47">
        <v>66</v>
      </c>
      <c r="C7" s="80"/>
      <c r="D7" s="49">
        <v>65.948</v>
      </c>
      <c r="E7" s="82"/>
      <c r="F7" s="83"/>
      <c r="G7" s="27"/>
      <c r="H7" s="19"/>
    </row>
    <row r="8" spans="1:8" ht="15" customHeight="1">
      <c r="A8" s="19"/>
      <c r="B8" s="47">
        <v>7</v>
      </c>
      <c r="C8" s="81"/>
      <c r="D8" s="44">
        <v>72.764</v>
      </c>
      <c r="E8" s="82"/>
      <c r="F8" s="83"/>
      <c r="G8" s="27"/>
      <c r="H8" s="19"/>
    </row>
    <row r="9" spans="1:8" ht="15" customHeight="1">
      <c r="A9" s="19"/>
      <c r="B9" s="47">
        <f aca="true" t="shared" si="0" ref="B9:B21">B8+1</f>
        <v>8</v>
      </c>
      <c r="C9" s="81"/>
      <c r="D9" s="44">
        <v>66.913</v>
      </c>
      <c r="E9" s="82"/>
      <c r="F9" s="83"/>
      <c r="G9" s="27"/>
      <c r="H9" s="19"/>
    </row>
    <row r="10" spans="1:8" ht="15" customHeight="1">
      <c r="A10" s="19"/>
      <c r="B10" s="47">
        <f t="shared" si="0"/>
        <v>9</v>
      </c>
      <c r="C10" s="80"/>
      <c r="D10" s="44">
        <v>80.279</v>
      </c>
      <c r="E10" s="82"/>
      <c r="F10" s="83"/>
      <c r="G10" s="27"/>
      <c r="H10" s="19"/>
    </row>
    <row r="11" spans="1:8" ht="15" customHeight="1">
      <c r="A11" s="19"/>
      <c r="B11" s="47">
        <f t="shared" si="0"/>
        <v>10</v>
      </c>
      <c r="C11" s="81"/>
      <c r="D11" s="44">
        <v>77.858</v>
      </c>
      <c r="E11" s="82"/>
      <c r="F11" s="83"/>
      <c r="G11" s="27"/>
      <c r="H11" s="19"/>
    </row>
    <row r="12" spans="1:8" ht="15" customHeight="1">
      <c r="A12" s="19"/>
      <c r="B12" s="47">
        <f t="shared" si="0"/>
        <v>11</v>
      </c>
      <c r="C12" s="81"/>
      <c r="D12" s="44">
        <v>74.186</v>
      </c>
      <c r="E12" s="82"/>
      <c r="F12" s="83"/>
      <c r="G12" s="27"/>
      <c r="H12" s="19"/>
    </row>
    <row r="13" spans="1:8" ht="15" customHeight="1">
      <c r="A13" s="19"/>
      <c r="B13" s="47">
        <f t="shared" si="0"/>
        <v>12</v>
      </c>
      <c r="C13" s="80"/>
      <c r="D13" s="44">
        <v>76.339</v>
      </c>
      <c r="E13" s="82"/>
      <c r="F13" s="83"/>
      <c r="G13" s="27"/>
      <c r="H13" s="19"/>
    </row>
    <row r="14" spans="1:8" ht="15" customHeight="1">
      <c r="A14" s="19"/>
      <c r="B14" s="47">
        <f t="shared" si="0"/>
        <v>13</v>
      </c>
      <c r="C14" s="81"/>
      <c r="D14" s="44">
        <v>67.895</v>
      </c>
      <c r="E14" s="82"/>
      <c r="F14" s="83"/>
      <c r="G14" s="27"/>
      <c r="H14" s="19"/>
    </row>
    <row r="15" spans="1:8" ht="15" customHeight="1">
      <c r="A15" s="19"/>
      <c r="B15" s="47">
        <f t="shared" si="0"/>
        <v>14</v>
      </c>
      <c r="C15" s="81"/>
      <c r="D15" s="44">
        <v>83.962</v>
      </c>
      <c r="E15" s="82"/>
      <c r="F15" s="83"/>
      <c r="G15" s="27"/>
      <c r="H15" s="19"/>
    </row>
    <row r="16" spans="1:8" ht="15" customHeight="1">
      <c r="A16" s="19"/>
      <c r="B16" s="47">
        <f t="shared" si="0"/>
        <v>15</v>
      </c>
      <c r="C16" s="80"/>
      <c r="D16" s="44">
        <v>87.1</v>
      </c>
      <c r="E16" s="82"/>
      <c r="F16" s="83"/>
      <c r="G16" s="27"/>
      <c r="H16" s="19"/>
    </row>
    <row r="17" spans="1:8" ht="15" customHeight="1">
      <c r="A17" s="19"/>
      <c r="B17" s="47">
        <f t="shared" si="0"/>
        <v>16</v>
      </c>
      <c r="C17" s="81"/>
      <c r="D17" s="44">
        <v>81.825</v>
      </c>
      <c r="E17" s="82"/>
      <c r="F17" s="83"/>
      <c r="G17" s="27"/>
      <c r="H17" s="19"/>
    </row>
    <row r="18" spans="1:8" ht="15" customHeight="1">
      <c r="A18" s="19"/>
      <c r="B18" s="47">
        <f t="shared" si="0"/>
        <v>17</v>
      </c>
      <c r="C18" s="81"/>
      <c r="D18" s="44">
        <v>67.812</v>
      </c>
      <c r="E18" s="82"/>
      <c r="F18" s="83"/>
      <c r="G18" s="27"/>
      <c r="H18" s="19"/>
    </row>
    <row r="19" spans="1:8" ht="15" customHeight="1">
      <c r="A19" s="19"/>
      <c r="B19" s="47">
        <f t="shared" si="0"/>
        <v>18</v>
      </c>
      <c r="C19" s="86"/>
      <c r="D19" s="44">
        <v>66.216</v>
      </c>
      <c r="E19" s="82"/>
      <c r="F19" s="83"/>
      <c r="G19" s="27"/>
      <c r="H19" s="19"/>
    </row>
    <row r="20" spans="1:8" ht="15" customHeight="1">
      <c r="A20" s="19"/>
      <c r="B20" s="47">
        <f t="shared" si="0"/>
        <v>19</v>
      </c>
      <c r="C20" s="86"/>
      <c r="D20" s="44">
        <v>87.115</v>
      </c>
      <c r="E20" s="82"/>
      <c r="F20" s="83"/>
      <c r="G20" s="27"/>
      <c r="H20" s="19"/>
    </row>
    <row r="21" spans="1:8" ht="15" customHeight="1">
      <c r="A21" s="19"/>
      <c r="B21" s="47">
        <f t="shared" si="0"/>
        <v>20</v>
      </c>
      <c r="C21" s="86"/>
      <c r="D21" s="44">
        <v>71.042</v>
      </c>
      <c r="E21" s="82"/>
      <c r="F21" s="83"/>
      <c r="G21" s="27"/>
      <c r="H21" s="19"/>
    </row>
    <row r="22" spans="1:8" ht="15" customHeight="1">
      <c r="A22" s="19"/>
      <c r="B22" s="27"/>
      <c r="C22" s="27"/>
      <c r="D22" s="27"/>
      <c r="E22" s="27"/>
      <c r="F22" s="27"/>
      <c r="G22" s="27"/>
      <c r="H22" s="19"/>
    </row>
    <row r="23" spans="1:8" ht="15">
      <c r="A23" s="19"/>
      <c r="B23" s="76" t="s">
        <v>48</v>
      </c>
      <c r="C23" s="76"/>
      <c r="D23" s="76"/>
      <c r="E23" s="76"/>
      <c r="F23" s="76"/>
      <c r="G23" s="19"/>
      <c r="H23" s="19"/>
    </row>
    <row r="24" spans="1:8" ht="15">
      <c r="A24" s="19"/>
      <c r="B24" s="76"/>
      <c r="C24" s="76"/>
      <c r="D24" s="76"/>
      <c r="E24" s="76"/>
      <c r="F24" s="76"/>
      <c r="G24" s="19"/>
      <c r="H24" s="19"/>
    </row>
    <row r="25" spans="1:8" ht="15">
      <c r="A25" s="19"/>
      <c r="B25" s="76"/>
      <c r="C25" s="76"/>
      <c r="D25" s="76"/>
      <c r="E25" s="76"/>
      <c r="F25" s="76"/>
      <c r="G25" s="19"/>
      <c r="H25" s="19"/>
    </row>
    <row r="26" spans="1:8" ht="15">
      <c r="A26" s="19"/>
      <c r="B26" s="76"/>
      <c r="C26" s="76"/>
      <c r="D26" s="76"/>
      <c r="E26" s="76"/>
      <c r="F26" s="76"/>
      <c r="G26" s="19"/>
      <c r="H26" s="19"/>
    </row>
    <row r="27" spans="1:8" ht="15">
      <c r="A27" s="19"/>
      <c r="B27" s="22"/>
      <c r="C27" s="23"/>
      <c r="D27" s="22"/>
      <c r="E27" s="18"/>
      <c r="F27" s="18"/>
      <c r="G27" s="19"/>
      <c r="H27" s="19"/>
    </row>
    <row r="28" spans="1:8" ht="15">
      <c r="A28" s="19"/>
      <c r="B28" s="75" t="s">
        <v>47</v>
      </c>
      <c r="C28" s="75"/>
      <c r="D28" s="75" t="s">
        <v>21</v>
      </c>
      <c r="E28" s="75"/>
      <c r="F28" s="75"/>
      <c r="G28" s="19"/>
      <c r="H28" s="19"/>
    </row>
    <row r="29" spans="1:8" ht="15">
      <c r="A29" s="19"/>
      <c r="B29" s="18"/>
      <c r="C29" s="75"/>
      <c r="D29" s="75"/>
      <c r="E29" s="18"/>
      <c r="F29" s="18"/>
      <c r="G29" s="19"/>
      <c r="H29" s="19"/>
    </row>
    <row r="30" spans="1:8" ht="15" customHeight="1">
      <c r="A30" s="19"/>
      <c r="B30" s="19"/>
      <c r="C30" s="43"/>
      <c r="D30" s="43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 t="s">
        <v>53</v>
      </c>
      <c r="B32" s="19" t="s">
        <v>52</v>
      </c>
      <c r="C32" s="43"/>
      <c r="D32" s="19"/>
      <c r="E32" s="19"/>
      <c r="F32" s="19"/>
      <c r="G32" s="19"/>
      <c r="H32" s="19"/>
    </row>
    <row r="33" spans="1:8" ht="15">
      <c r="A33" s="19"/>
      <c r="B33" s="19"/>
      <c r="C33" s="19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  <row r="49" spans="1:8" ht="15">
      <c r="A49" s="19"/>
      <c r="B49" s="19"/>
      <c r="C49" s="19"/>
      <c r="D49" s="19"/>
      <c r="E49" s="19"/>
      <c r="F49" s="19"/>
      <c r="G49" s="19"/>
      <c r="H49" s="19"/>
    </row>
    <row r="50" spans="1:8" ht="15">
      <c r="A50" s="19"/>
      <c r="B50" s="19"/>
      <c r="C50" s="19"/>
      <c r="D50" s="19"/>
      <c r="E50" s="19"/>
      <c r="F50" s="19"/>
      <c r="G50" s="19"/>
      <c r="H50" s="19"/>
    </row>
  </sheetData>
  <sheetProtection/>
  <mergeCells count="27">
    <mergeCell ref="B23:F26"/>
    <mergeCell ref="B28:C28"/>
    <mergeCell ref="D28:F28"/>
    <mergeCell ref="C29:D29"/>
    <mergeCell ref="C16:C18"/>
    <mergeCell ref="E16:F16"/>
    <mergeCell ref="E17:F17"/>
    <mergeCell ref="E18:F18"/>
    <mergeCell ref="C19:C21"/>
    <mergeCell ref="E19:F19"/>
    <mergeCell ref="E20:F20"/>
    <mergeCell ref="E21:F21"/>
    <mergeCell ref="C10:C12"/>
    <mergeCell ref="E10:F10"/>
    <mergeCell ref="E11:F11"/>
    <mergeCell ref="E12:F12"/>
    <mergeCell ref="C13:C15"/>
    <mergeCell ref="E13:F13"/>
    <mergeCell ref="E14:F14"/>
    <mergeCell ref="E15:F15"/>
    <mergeCell ref="C2:D2"/>
    <mergeCell ref="B4:C4"/>
    <mergeCell ref="E6:F6"/>
    <mergeCell ref="C7:C9"/>
    <mergeCell ref="E7:F7"/>
    <mergeCell ref="E8:F8"/>
    <mergeCell ref="E9:F9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Cassiana</dc:creator>
  <cp:keywords/>
  <dc:description/>
  <cp:lastModifiedBy>Eder Guidelli</cp:lastModifiedBy>
  <cp:lastPrinted>2019-05-28T18:25:03Z</cp:lastPrinted>
  <dcterms:created xsi:type="dcterms:W3CDTF">2009-09-25T11:20:02Z</dcterms:created>
  <dcterms:modified xsi:type="dcterms:W3CDTF">2021-02-24T21:49:56Z</dcterms:modified>
  <cp:category/>
  <cp:version/>
  <cp:contentType/>
  <cp:contentStatus/>
</cp:coreProperties>
</file>