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Tabela de escolha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<sst xmlns="http://schemas.openxmlformats.org/spreadsheetml/2006/main" count="71" uniqueCount="42">
  <si>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Raiz</t>
  </si>
  <si>
    <t>Hélice</t>
  </si>
  <si>
    <t>Strauss</t>
  </si>
  <si>
    <t>Franki</t>
  </si>
  <si>
    <t>Brocas</t>
  </si>
  <si>
    <t>Estacão</t>
  </si>
  <si>
    <t>Tubulão</t>
  </si>
  <si>
    <t>Tipo</t>
  </si>
  <si>
    <t>Seção</t>
  </si>
  <si>
    <t>circular</t>
  </si>
  <si>
    <t>quadrada</t>
  </si>
  <si>
    <t>retangular</t>
  </si>
  <si>
    <t>Carga por estaca (em tf)</t>
  </si>
  <si>
    <t>Blocos de 3 estacas</t>
  </si>
  <si>
    <t>Pilar médio (em tf)</t>
  </si>
  <si>
    <t>Número de pavimentos</t>
  </si>
  <si>
    <t>SPT mínimo (fund.dir.)</t>
  </si>
  <si>
    <t>Ocup. máx.</t>
  </si>
  <si>
    <t>(fundação direta)</t>
  </si>
  <si>
    <t>Carga distrib.</t>
  </si>
  <si>
    <r>
      <t>(tf /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/ pavim.)</t>
    </r>
  </si>
  <si>
    <t>Pilar médio</t>
  </si>
  <si>
    <r>
      <t xml:space="preserve">(tf / </t>
    </r>
    <r>
      <rPr>
        <sz val="11"/>
        <color indexed="8"/>
        <rFont val="Calibri"/>
        <family val="2"/>
      </rPr>
      <t>pavim.)</t>
    </r>
  </si>
  <si>
    <t>~</t>
  </si>
  <si>
    <t>Barrette</t>
  </si>
  <si>
    <t>circ./f.elip.</t>
  </si>
  <si>
    <t>Dimensão transversal das fundações (em cm)</t>
  </si>
  <si>
    <t>SPT mínimo (tubulão)</t>
  </si>
  <si>
    <t>40x250</t>
  </si>
  <si>
    <t>60x250</t>
  </si>
  <si>
    <t>60x320</t>
  </si>
  <si>
    <t>(condições específicas para diâmetro da base e do fuste, em função do solo, do concreto e do processo executivo)</t>
  </si>
  <si>
    <t>(SPT fora do intervalo de validade das correlações)</t>
  </si>
  <si>
    <t>Pré-moldada</t>
  </si>
  <si>
    <t>Blocos de 1 estaca</t>
  </si>
  <si>
    <t>Modificações: Waldemar Hachich, Adriano Macedo Silva, Rodrigo Sartorato</t>
  </si>
  <si>
    <t>Concepção original: Paulo Alberto Neme</t>
  </si>
  <si>
    <t>Colaboração: Frederico Falconi</t>
  </si>
  <si>
    <t>...</t>
  </si>
  <si>
    <t>50x250</t>
  </si>
  <si>
    <t>50x320</t>
  </si>
  <si>
    <t>80x250  ...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</si>
</sst>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5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30"/>
      </left>
      <right/>
      <top/>
      <bottom/>
    </border>
    <border>
      <left style="medium">
        <color indexed="30"/>
      </left>
      <right/>
      <top/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/>
      <bottom style="medium">
        <color indexed="30"/>
      </bottom>
    </border>
    <border>
      <left style="medium">
        <color indexed="30"/>
      </left>
      <right/>
      <top>
        <color indexed="63"/>
      </top>
      <bottom/>
    </border>
    <border>
      <left style="medium">
        <color indexed="30"/>
      </left>
      <right/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/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/>
      <bottom style="thick">
        <color indexed="30"/>
      </bottom>
    </border>
    <border>
      <left style="medium">
        <color indexed="30"/>
      </left>
      <right/>
      <top/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medium">
        <color indexed="30"/>
      </right>
      <top style="thick">
        <color indexed="30"/>
      </top>
      <bottom style="medium">
        <color indexed="30"/>
      </bottom>
    </border>
    <border>
      <left/>
      <right/>
      <top style="thick">
        <color indexed="30"/>
      </top>
      <bottom/>
    </border>
    <border>
      <left style="thick">
        <color indexed="30"/>
      </left>
      <right>
        <color indexed="63"/>
      </right>
      <top style="thick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thick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medium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medium">
        <color indexed="30"/>
      </bottom>
    </border>
    <border>
      <left style="thick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thick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/>
      <right style="thick">
        <color indexed="30"/>
      </right>
      <top style="thick">
        <color indexed="30"/>
      </top>
      <bottom/>
    </border>
    <border>
      <left style="thick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/>
      <right style="thick">
        <color indexed="30"/>
      </right>
      <top style="medium">
        <color indexed="30"/>
      </top>
      <bottom style="medium">
        <color indexed="30"/>
      </bottom>
    </border>
    <border>
      <left style="thick">
        <color indexed="30"/>
      </left>
      <right style="medium">
        <color indexed="30"/>
      </right>
      <top/>
      <bottom style="medium">
        <color indexed="30"/>
      </bottom>
    </border>
    <border>
      <left/>
      <right style="thick">
        <color indexed="30"/>
      </right>
      <top>
        <color indexed="63"/>
      </top>
      <bottom/>
    </border>
    <border>
      <left/>
      <right style="thick">
        <color indexed="30"/>
      </right>
      <top/>
      <bottom/>
    </border>
    <border>
      <left style="thick">
        <color indexed="30"/>
      </left>
      <right style="medium">
        <color indexed="30"/>
      </right>
      <top/>
      <bottom style="thick">
        <color indexed="30"/>
      </bottom>
    </border>
    <border>
      <left/>
      <right style="thick">
        <color indexed="30"/>
      </right>
      <top/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medium">
        <color indexed="30"/>
      </bottom>
    </border>
    <border>
      <left/>
      <right/>
      <top/>
      <bottom style="thick">
        <color indexed="30"/>
      </bottom>
    </border>
    <border>
      <left style="thick">
        <color indexed="30"/>
      </left>
      <right>
        <color indexed="63"/>
      </right>
      <top style="medium">
        <color indexed="30"/>
      </top>
      <bottom style="thick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ck">
        <color indexed="30"/>
      </bottom>
    </border>
    <border>
      <left style="thick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thick">
        <color indexed="30"/>
      </left>
      <right/>
      <top style="medium">
        <color indexed="30"/>
      </top>
      <bottom style="medium">
        <color indexed="30"/>
      </bottom>
    </border>
    <border>
      <left/>
      <right/>
      <top style="medium">
        <color indexed="30"/>
      </top>
      <bottom style="medium">
        <color indexed="30"/>
      </bottom>
    </border>
    <border>
      <left style="thick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/>
      <right style="thick">
        <color indexed="30"/>
      </right>
      <top/>
      <bottom style="medium">
        <color indexed="30"/>
      </bottom>
    </border>
    <border>
      <left style="medium">
        <color indexed="30"/>
      </left>
      <right/>
      <top style="thick">
        <color indexed="30"/>
      </top>
      <bottom/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0" borderId="3" applyNumberFormat="0" applyFill="0" applyAlignment="0" applyProtection="0"/>
    <xf numFmtId="0" fontId="6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8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2" fillId="0" borderId="12" xfId="46" applyBorder="1" applyAlignment="1">
      <alignment horizontal="center"/>
    </xf>
    <xf numFmtId="0" fontId="2" fillId="0" borderId="13" xfId="46" applyBorder="1" applyAlignment="1">
      <alignment/>
    </xf>
    <xf numFmtId="0" fontId="2" fillId="0" borderId="13" xfId="46" applyFill="1" applyBorder="1" applyAlignment="1">
      <alignment/>
    </xf>
    <xf numFmtId="0" fontId="0" fillId="2" borderId="5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16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46" applyFont="1" applyFill="1" applyBorder="1" applyAlignment="1">
      <alignment/>
    </xf>
    <xf numFmtId="9" fontId="0" fillId="0" borderId="0" xfId="0" applyNumberFormat="1" applyAlignment="1">
      <alignment horizontal="center"/>
    </xf>
    <xf numFmtId="0" fontId="0" fillId="0" borderId="16" xfId="0" applyBorder="1" applyAlignment="1">
      <alignment horizontal="right"/>
    </xf>
    <xf numFmtId="0" fontId="0" fillId="7" borderId="16" xfId="0" applyFill="1" applyBorder="1" applyAlignment="1">
      <alignment horizontal="right"/>
    </xf>
    <xf numFmtId="0" fontId="0" fillId="7" borderId="16" xfId="0" applyFill="1" applyBorder="1" applyAlignment="1">
      <alignment horizontal="center"/>
    </xf>
    <xf numFmtId="0" fontId="0" fillId="24" borderId="16" xfId="0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46" applyFont="1" applyFill="1" applyBorder="1" applyAlignment="1">
      <alignment/>
    </xf>
    <xf numFmtId="0" fontId="0" fillId="11" borderId="16" xfId="0" applyFill="1" applyBorder="1" applyAlignment="1">
      <alignment horizontal="center"/>
    </xf>
    <xf numFmtId="0" fontId="0" fillId="25" borderId="16" xfId="0" applyFill="1" applyBorder="1" applyAlignment="1">
      <alignment horizontal="right"/>
    </xf>
    <xf numFmtId="0" fontId="0" fillId="25" borderId="16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18" fillId="16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8" fillId="16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7" fillId="2" borderId="5" xfId="0" applyFont="1" applyFill="1" applyBorder="1" applyAlignment="1">
      <alignment/>
    </xf>
    <xf numFmtId="0" fontId="14" fillId="26" borderId="1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21" xfId="46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/>
    </xf>
    <xf numFmtId="0" fontId="0" fillId="26" borderId="3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46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46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2" fillId="0" borderId="39" xfId="46" applyBorder="1" applyAlignment="1">
      <alignment/>
    </xf>
    <xf numFmtId="0" fontId="0" fillId="0" borderId="40" xfId="0" applyBorder="1" applyAlignment="1">
      <alignment/>
    </xf>
    <xf numFmtId="0" fontId="4" fillId="0" borderId="3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36" xfId="46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right"/>
    </xf>
    <xf numFmtId="0" fontId="0" fillId="0" borderId="42" xfId="0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2" fillId="0" borderId="36" xfId="46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" fillId="0" borderId="43" xfId="46" applyFont="1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46" applyFont="1" applyBorder="1" applyAlignment="1">
      <alignment horizontal="center" wrapText="1"/>
    </xf>
    <xf numFmtId="0" fontId="2" fillId="0" borderId="48" xfId="46" applyBorder="1" applyAlignment="1">
      <alignment horizontal="center" wrapText="1"/>
    </xf>
    <xf numFmtId="0" fontId="2" fillId="0" borderId="36" xfId="46" applyFont="1" applyBorder="1" applyAlignment="1">
      <alignment horizontal="center"/>
    </xf>
    <xf numFmtId="0" fontId="2" fillId="0" borderId="13" xfId="46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0" fillId="2" borderId="0" xfId="0" applyFill="1" applyBorder="1" applyAlignment="1">
      <alignment horizontal="left"/>
    </xf>
    <xf numFmtId="0" fontId="17" fillId="8" borderId="37" xfId="0" applyFont="1" applyFill="1" applyBorder="1" applyAlignment="1">
      <alignment horizontal="center"/>
    </xf>
    <xf numFmtId="0" fontId="18" fillId="16" borderId="38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7" fillId="2" borderId="51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30"/>
  <sheetViews>
    <sheetView showGridLines="0" tabSelected="1" zoomScale="80" zoomScaleNormal="80" zoomScalePageLayoutView="0" workbookViewId="0" topLeftCell="B1">
      <selection activeCell="AI29" sqref="AI29"/>
    </sheetView>
  </sheetViews>
  <sheetFormatPr defaultColWidth="9.140625" defaultRowHeight="15"/>
  <cols>
    <col min="2" max="2" width="12.140625" style="0" bestFit="1" customWidth="1"/>
    <col min="3" max="3" width="10.28125" style="0" customWidth="1"/>
    <col min="4" max="39" width="5.421875" style="0" customWidth="1"/>
  </cols>
  <sheetData>
    <row r="2" ht="15.75" thickBot="1"/>
    <row r="3" spans="2:39" ht="16.5" thickBot="1" thickTop="1">
      <c r="B3" s="55" t="s">
        <v>15</v>
      </c>
      <c r="C3" s="53"/>
      <c r="D3" s="56"/>
      <c r="E3" s="57"/>
      <c r="F3" s="57"/>
      <c r="G3" s="57">
        <f>G5/20</f>
        <v>5</v>
      </c>
      <c r="H3" s="57"/>
      <c r="I3" s="57"/>
      <c r="J3" s="57">
        <f>J5/20</f>
        <v>10</v>
      </c>
      <c r="K3" s="57"/>
      <c r="L3" s="57"/>
      <c r="M3" s="57"/>
      <c r="N3" s="57">
        <f>N5/20</f>
        <v>15</v>
      </c>
      <c r="O3" s="57"/>
      <c r="P3" s="57"/>
      <c r="Q3" s="57">
        <f>Q5/20</f>
        <v>20</v>
      </c>
      <c r="R3" s="57"/>
      <c r="S3" s="57"/>
      <c r="T3" s="57"/>
      <c r="U3" s="57">
        <f>U5/20</f>
        <v>25</v>
      </c>
      <c r="V3" s="57"/>
      <c r="W3" s="57"/>
      <c r="X3" s="57">
        <f>X5/20</f>
        <v>30</v>
      </c>
      <c r="Y3" s="57"/>
      <c r="Z3" s="57"/>
      <c r="AA3" s="57">
        <f>AA5/20</f>
        <v>35</v>
      </c>
      <c r="AB3" s="57"/>
      <c r="AC3" s="57"/>
      <c r="AD3" s="57"/>
      <c r="AE3" s="57">
        <f>AE5/20</f>
        <v>40</v>
      </c>
      <c r="AF3" s="57"/>
      <c r="AG3" s="57"/>
      <c r="AH3" s="57">
        <f>AH5/20</f>
        <v>45</v>
      </c>
      <c r="AI3" s="57"/>
      <c r="AJ3" s="57"/>
      <c r="AK3" s="57">
        <f>AK5/20</f>
        <v>50</v>
      </c>
      <c r="AL3" s="57"/>
      <c r="AM3" s="58"/>
    </row>
    <row r="4" spans="2:39" ht="15.75" thickBot="1">
      <c r="B4" s="59" t="s">
        <v>16</v>
      </c>
      <c r="C4" s="17"/>
      <c r="D4" s="22"/>
      <c r="E4" s="16"/>
      <c r="F4" s="25" t="s">
        <v>23</v>
      </c>
      <c r="G4" s="16">
        <f>G3*$C$25/$C$24/2</f>
        <v>6</v>
      </c>
      <c r="H4" s="16"/>
      <c r="I4" s="25" t="s">
        <v>23</v>
      </c>
      <c r="J4" s="16">
        <f>J3*$C$25/$C$24/2</f>
        <v>12</v>
      </c>
      <c r="K4" s="16"/>
      <c r="L4" s="16"/>
      <c r="M4" s="25" t="s">
        <v>23</v>
      </c>
      <c r="N4" s="16">
        <f>N3*$C$25/$C$24/2</f>
        <v>18</v>
      </c>
      <c r="O4" s="16"/>
      <c r="P4" s="25" t="s">
        <v>23</v>
      </c>
      <c r="Q4" s="16">
        <f>Q3*$C$25/$C$24/2</f>
        <v>24</v>
      </c>
      <c r="R4" s="27"/>
      <c r="S4" s="27"/>
      <c r="T4" s="26" t="s">
        <v>23</v>
      </c>
      <c r="U4" s="27">
        <f>U3*$C$25/$C$24/2</f>
        <v>30</v>
      </c>
      <c r="V4" s="35"/>
      <c r="W4" s="36" t="s">
        <v>23</v>
      </c>
      <c r="X4" s="37">
        <f>X3*$C$25/$C$24/2</f>
        <v>36</v>
      </c>
      <c r="Y4" s="29"/>
      <c r="Z4" s="28" t="s">
        <v>23</v>
      </c>
      <c r="AA4" s="29">
        <f>AA3*$C$25/$C$24/2</f>
        <v>42</v>
      </c>
      <c r="AB4" s="38"/>
      <c r="AC4" s="46" t="s">
        <v>32</v>
      </c>
      <c r="AD4" s="38"/>
      <c r="AE4" s="38"/>
      <c r="AF4" s="38"/>
      <c r="AG4" s="38"/>
      <c r="AH4" s="38"/>
      <c r="AI4" s="38"/>
      <c r="AJ4" s="38"/>
      <c r="AK4" s="38"/>
      <c r="AL4" s="38"/>
      <c r="AM4" s="60"/>
    </row>
    <row r="5" spans="2:39" ht="15.75" thickBot="1">
      <c r="B5" s="88" t="s">
        <v>14</v>
      </c>
      <c r="C5" s="89"/>
      <c r="D5" s="61"/>
      <c r="E5" s="61"/>
      <c r="F5" s="61"/>
      <c r="G5" s="62">
        <f>ROUND(G6*3/50,0)*50</f>
        <v>100</v>
      </c>
      <c r="H5" s="61"/>
      <c r="I5" s="61"/>
      <c r="J5" s="62">
        <f>ROUND(J6*3/50,0)*50</f>
        <v>200</v>
      </c>
      <c r="K5" s="61"/>
      <c r="L5" s="61"/>
      <c r="M5" s="61"/>
      <c r="N5" s="61">
        <f>N7*3</f>
        <v>300</v>
      </c>
      <c r="O5" s="61"/>
      <c r="P5" s="61"/>
      <c r="Q5" s="62">
        <f>ROUND(Q6*3/50,0)*50</f>
        <v>400</v>
      </c>
      <c r="R5" s="61"/>
      <c r="S5" s="61"/>
      <c r="T5" s="61"/>
      <c r="U5" s="62">
        <f>ROUND(U6*3/50,0)*50</f>
        <v>500</v>
      </c>
      <c r="V5" s="61"/>
      <c r="W5" s="61"/>
      <c r="X5" s="61">
        <f>X7*3</f>
        <v>600</v>
      </c>
      <c r="Y5" s="61"/>
      <c r="Z5" s="61"/>
      <c r="AA5" s="62">
        <f>ROUND(AA6*3/50,0)*50</f>
        <v>700</v>
      </c>
      <c r="AB5" s="61"/>
      <c r="AC5" s="61"/>
      <c r="AD5" s="61"/>
      <c r="AE5" s="62">
        <f>ROUND(AE6*3/50,0)*50</f>
        <v>800</v>
      </c>
      <c r="AF5" s="61"/>
      <c r="AG5" s="61"/>
      <c r="AH5" s="61">
        <f>AH7*3</f>
        <v>900</v>
      </c>
      <c r="AI5" s="61"/>
      <c r="AJ5" s="61"/>
      <c r="AK5" s="62">
        <f>ROUND(AK6*3/50,0)*50</f>
        <v>1000</v>
      </c>
      <c r="AL5" s="61"/>
      <c r="AM5" s="63"/>
    </row>
    <row r="6" spans="2:39" ht="16.5" thickBot="1" thickTop="1">
      <c r="B6" s="94" t="s">
        <v>12</v>
      </c>
      <c r="C6" s="95"/>
      <c r="D6" s="104" t="str">
        <f>CHAR(124)</f>
        <v>|</v>
      </c>
      <c r="E6" s="54">
        <v>10</v>
      </c>
      <c r="F6" s="54">
        <v>20</v>
      </c>
      <c r="G6" s="54">
        <v>30</v>
      </c>
      <c r="H6" s="54">
        <v>40</v>
      </c>
      <c r="I6" s="54" t="str">
        <f>CHAR(124)</f>
        <v>|</v>
      </c>
      <c r="J6" s="54">
        <v>60</v>
      </c>
      <c r="K6" s="54">
        <v>70</v>
      </c>
      <c r="L6" s="54">
        <v>80</v>
      </c>
      <c r="M6" s="54">
        <v>90</v>
      </c>
      <c r="N6" s="54" t="str">
        <f>CHAR(124)</f>
        <v>|</v>
      </c>
      <c r="O6" s="54">
        <v>110</v>
      </c>
      <c r="P6" s="54">
        <v>120</v>
      </c>
      <c r="Q6" s="54">
        <v>130</v>
      </c>
      <c r="R6" s="54">
        <v>140</v>
      </c>
      <c r="S6" s="54" t="str">
        <f>CHAR(124)</f>
        <v>|</v>
      </c>
      <c r="T6" s="54">
        <v>160</v>
      </c>
      <c r="U6" s="54">
        <v>170</v>
      </c>
      <c r="V6" s="54">
        <v>180</v>
      </c>
      <c r="W6" s="54">
        <v>190</v>
      </c>
      <c r="X6" s="54" t="str">
        <f>CHAR(124)</f>
        <v>|</v>
      </c>
      <c r="Y6" s="54">
        <v>210</v>
      </c>
      <c r="Z6" s="54">
        <v>220</v>
      </c>
      <c r="AA6" s="54">
        <v>230</v>
      </c>
      <c r="AB6" s="54">
        <v>240</v>
      </c>
      <c r="AC6" s="54" t="str">
        <f>CHAR(124)</f>
        <v>|</v>
      </c>
      <c r="AD6" s="54">
        <v>260</v>
      </c>
      <c r="AE6" s="54">
        <v>270</v>
      </c>
      <c r="AF6" s="54">
        <v>280</v>
      </c>
      <c r="AG6" s="54">
        <v>290</v>
      </c>
      <c r="AH6" s="54" t="str">
        <f>CHAR(124)</f>
        <v>|</v>
      </c>
      <c r="AI6" s="54">
        <v>310</v>
      </c>
      <c r="AJ6" s="54">
        <v>320</v>
      </c>
      <c r="AK6" s="54">
        <v>330</v>
      </c>
      <c r="AL6" s="54">
        <v>340</v>
      </c>
      <c r="AM6" s="64" t="str">
        <f>CHAR(124)</f>
        <v>|</v>
      </c>
    </row>
    <row r="7" spans="2:39" ht="15.75" thickBot="1">
      <c r="B7" s="90" t="s">
        <v>13</v>
      </c>
      <c r="C7" s="91"/>
      <c r="D7" s="101">
        <v>0</v>
      </c>
      <c r="E7" s="9" t="str">
        <f>CHAR(124)</f>
        <v>|</v>
      </c>
      <c r="F7" s="9" t="str">
        <f>CHAR(124)</f>
        <v>|</v>
      </c>
      <c r="G7" s="9" t="str">
        <f>CHAR(124)</f>
        <v>|</v>
      </c>
      <c r="H7" s="9" t="str">
        <f>CHAR(124)</f>
        <v>|</v>
      </c>
      <c r="I7" s="102">
        <v>50</v>
      </c>
      <c r="J7" s="9" t="str">
        <f>CHAR(124)</f>
        <v>|</v>
      </c>
      <c r="K7" s="9" t="str">
        <f>CHAR(124)</f>
        <v>|</v>
      </c>
      <c r="L7" s="9" t="str">
        <f>CHAR(124)</f>
        <v>|</v>
      </c>
      <c r="M7" s="9" t="str">
        <f>CHAR(124)</f>
        <v>|</v>
      </c>
      <c r="N7" s="102">
        <v>100</v>
      </c>
      <c r="O7" s="9" t="str">
        <f>CHAR(124)</f>
        <v>|</v>
      </c>
      <c r="P7" s="9" t="str">
        <f>CHAR(124)</f>
        <v>|</v>
      </c>
      <c r="Q7" s="9" t="str">
        <f>CHAR(124)</f>
        <v>|</v>
      </c>
      <c r="R7" s="9" t="str">
        <f>CHAR(124)</f>
        <v>|</v>
      </c>
      <c r="S7" s="102">
        <v>150</v>
      </c>
      <c r="T7" s="9" t="str">
        <f>CHAR(124)</f>
        <v>|</v>
      </c>
      <c r="U7" s="9" t="str">
        <f>CHAR(124)</f>
        <v>|</v>
      </c>
      <c r="V7" s="9" t="str">
        <f>CHAR(124)</f>
        <v>|</v>
      </c>
      <c r="W7" s="9" t="str">
        <f>CHAR(124)</f>
        <v>|</v>
      </c>
      <c r="X7" s="102">
        <v>200</v>
      </c>
      <c r="Y7" s="9" t="str">
        <f>CHAR(124)</f>
        <v>|</v>
      </c>
      <c r="Z7" s="9" t="str">
        <f>CHAR(124)</f>
        <v>|</v>
      </c>
      <c r="AA7" s="9" t="str">
        <f>CHAR(124)</f>
        <v>|</v>
      </c>
      <c r="AB7" s="9" t="str">
        <f>CHAR(124)</f>
        <v>|</v>
      </c>
      <c r="AC7" s="102">
        <v>250</v>
      </c>
      <c r="AD7" s="9" t="str">
        <f>CHAR(124)</f>
        <v>|</v>
      </c>
      <c r="AE7" s="9" t="str">
        <f>CHAR(124)</f>
        <v>|</v>
      </c>
      <c r="AF7" s="9" t="str">
        <f>CHAR(124)</f>
        <v>|</v>
      </c>
      <c r="AG7" s="9" t="str">
        <f>CHAR(124)</f>
        <v>|</v>
      </c>
      <c r="AH7" s="102">
        <v>300</v>
      </c>
      <c r="AI7" s="9" t="str">
        <f>CHAR(124)</f>
        <v>|</v>
      </c>
      <c r="AJ7" s="9" t="str">
        <f>CHAR(124)</f>
        <v>|</v>
      </c>
      <c r="AK7" s="9" t="str">
        <f>CHAR(124)</f>
        <v>|</v>
      </c>
      <c r="AL7" s="9" t="str">
        <f>CHAR(124)</f>
        <v>|</v>
      </c>
      <c r="AM7" s="103">
        <v>350</v>
      </c>
    </row>
    <row r="8" spans="2:39" ht="15.75" thickBot="1">
      <c r="B8" s="65" t="s">
        <v>7</v>
      </c>
      <c r="C8" s="10" t="s">
        <v>8</v>
      </c>
      <c r="D8" s="30"/>
      <c r="E8" s="31"/>
      <c r="F8" s="31"/>
      <c r="G8" s="31"/>
      <c r="H8" s="31"/>
      <c r="I8" s="32"/>
      <c r="J8" s="31"/>
      <c r="K8" s="31"/>
      <c r="L8" s="31"/>
      <c r="M8" s="31"/>
      <c r="N8" s="32"/>
      <c r="O8" s="31"/>
      <c r="P8" s="31"/>
      <c r="Q8" s="31"/>
      <c r="R8" s="33" t="s">
        <v>26</v>
      </c>
      <c r="S8" s="32"/>
      <c r="T8" s="31"/>
      <c r="U8" s="31"/>
      <c r="V8" s="31"/>
      <c r="W8" s="31"/>
      <c r="X8" s="32"/>
      <c r="Y8" s="31"/>
      <c r="Z8" s="31"/>
      <c r="AA8" s="31"/>
      <c r="AB8" s="31"/>
      <c r="AC8" s="32"/>
      <c r="AD8" s="31"/>
      <c r="AE8" s="31"/>
      <c r="AF8" s="31"/>
      <c r="AG8" s="31"/>
      <c r="AH8" s="32"/>
      <c r="AI8" s="31"/>
      <c r="AJ8" s="31"/>
      <c r="AK8" s="31"/>
      <c r="AL8" s="31"/>
      <c r="AM8" s="66"/>
    </row>
    <row r="9" spans="2:39" ht="15.75" thickBot="1">
      <c r="B9" s="67" t="s">
        <v>4</v>
      </c>
      <c r="C9" s="11" t="s">
        <v>9</v>
      </c>
      <c r="D9" s="85">
        <v>25</v>
      </c>
      <c r="E9" s="98">
        <v>30</v>
      </c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68"/>
    </row>
    <row r="10" spans="2:39" ht="15.75" thickBot="1">
      <c r="B10" s="67" t="s">
        <v>2</v>
      </c>
      <c r="C10" s="11" t="s">
        <v>9</v>
      </c>
      <c r="D10" s="7"/>
      <c r="E10" s="3"/>
      <c r="F10" s="39">
        <v>25</v>
      </c>
      <c r="G10" s="41">
        <v>32</v>
      </c>
      <c r="H10" s="41">
        <v>38</v>
      </c>
      <c r="I10" s="3"/>
      <c r="J10" s="41">
        <v>45</v>
      </c>
      <c r="K10" s="3"/>
      <c r="L10" s="84">
        <v>55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69"/>
    </row>
    <row r="11" spans="2:39" ht="15.75" thickBot="1">
      <c r="B11" s="81" t="s">
        <v>33</v>
      </c>
      <c r="C11" s="11" t="s">
        <v>10</v>
      </c>
      <c r="D11" s="6"/>
      <c r="E11" s="20"/>
      <c r="F11" s="40">
        <v>14</v>
      </c>
      <c r="G11" s="20"/>
      <c r="H11" s="20"/>
      <c r="I11" s="20"/>
      <c r="J11" s="20">
        <v>30</v>
      </c>
      <c r="K11" s="82"/>
      <c r="L11" s="82"/>
      <c r="M11" s="82"/>
      <c r="N11" s="82"/>
      <c r="O11" s="8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70"/>
    </row>
    <row r="12" spans="2:39" ht="15.75" thickBot="1">
      <c r="B12" s="81" t="s">
        <v>33</v>
      </c>
      <c r="C12" s="11" t="s">
        <v>9</v>
      </c>
      <c r="D12" s="7"/>
      <c r="E12" s="2"/>
      <c r="F12" s="2"/>
      <c r="G12" s="42">
        <v>20</v>
      </c>
      <c r="H12" s="1"/>
      <c r="I12" s="1"/>
      <c r="J12" s="1"/>
      <c r="K12" s="42">
        <v>38</v>
      </c>
      <c r="L12" s="1"/>
      <c r="M12" s="42">
        <v>42</v>
      </c>
      <c r="N12" s="1"/>
      <c r="O12" s="1"/>
      <c r="P12" s="1"/>
      <c r="Q12" s="1">
        <v>50</v>
      </c>
      <c r="R12" s="1"/>
      <c r="S12" s="1"/>
      <c r="T12" s="1"/>
      <c r="U12" s="42">
        <v>60</v>
      </c>
      <c r="V12" s="1"/>
      <c r="W12" s="1"/>
      <c r="X12" s="1"/>
      <c r="Y12" s="1"/>
      <c r="Z12" s="1"/>
      <c r="AA12" s="42">
        <v>70</v>
      </c>
      <c r="AB12" s="4"/>
      <c r="AC12" s="4"/>
      <c r="AD12" s="4"/>
      <c r="AE12" s="4"/>
      <c r="AF12" s="4"/>
      <c r="AG12" s="4"/>
      <c r="AH12" s="44"/>
      <c r="AI12" s="2"/>
      <c r="AJ12" s="2"/>
      <c r="AK12" s="2"/>
      <c r="AL12" s="2"/>
      <c r="AM12" s="69"/>
    </row>
    <row r="13" spans="2:39" ht="15.75" thickBot="1">
      <c r="B13" s="67" t="s">
        <v>3</v>
      </c>
      <c r="C13" s="11" t="s">
        <v>9</v>
      </c>
      <c r="D13" s="7"/>
      <c r="E13" s="2"/>
      <c r="F13" s="2"/>
      <c r="G13" s="2"/>
      <c r="H13" s="2"/>
      <c r="I13" s="41">
        <v>35</v>
      </c>
      <c r="J13" s="3"/>
      <c r="K13" s="3">
        <v>40</v>
      </c>
      <c r="L13" s="3"/>
      <c r="M13" s="3"/>
      <c r="N13" s="3"/>
      <c r="O13" s="3"/>
      <c r="P13" s="3"/>
      <c r="Q13" s="41">
        <v>52</v>
      </c>
      <c r="R13" s="3"/>
      <c r="S13" s="3"/>
      <c r="T13" s="3"/>
      <c r="U13" s="41">
        <v>60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69"/>
    </row>
    <row r="14" spans="2:39" ht="15.75" thickBot="1">
      <c r="B14" s="67" t="s">
        <v>0</v>
      </c>
      <c r="C14" s="11" t="s">
        <v>9</v>
      </c>
      <c r="D14" s="7"/>
      <c r="E14" s="40">
        <v>10</v>
      </c>
      <c r="F14" s="20"/>
      <c r="G14" s="20"/>
      <c r="H14" s="43">
        <v>15</v>
      </c>
      <c r="I14" s="40">
        <v>20</v>
      </c>
      <c r="J14" s="20"/>
      <c r="K14" s="40">
        <v>25</v>
      </c>
      <c r="L14" s="20"/>
      <c r="M14" s="20"/>
      <c r="N14" s="40"/>
      <c r="O14" s="40">
        <v>31</v>
      </c>
      <c r="P14" s="20"/>
      <c r="Q14" s="20"/>
      <c r="R14" s="40">
        <v>41</v>
      </c>
      <c r="S14" s="20"/>
      <c r="T14" s="20"/>
      <c r="U14" s="40">
        <v>45</v>
      </c>
      <c r="V14" s="82"/>
      <c r="W14" s="82"/>
      <c r="X14" s="8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69"/>
    </row>
    <row r="15" spans="2:39" ht="15.75" thickBot="1">
      <c r="B15" s="71" t="s">
        <v>1</v>
      </c>
      <c r="C15" s="48" t="s">
        <v>9</v>
      </c>
      <c r="D15" s="49"/>
      <c r="E15" s="50"/>
      <c r="F15" s="50"/>
      <c r="G15" s="50"/>
      <c r="H15" s="50"/>
      <c r="I15" s="51">
        <v>35</v>
      </c>
      <c r="J15" s="52"/>
      <c r="K15" s="52"/>
      <c r="L15" s="52"/>
      <c r="M15" s="52"/>
      <c r="N15" s="51">
        <v>50</v>
      </c>
      <c r="O15" s="52"/>
      <c r="P15" s="52"/>
      <c r="Q15" s="52"/>
      <c r="R15" s="51">
        <v>60</v>
      </c>
      <c r="S15" s="52"/>
      <c r="T15" s="52"/>
      <c r="U15" s="52"/>
      <c r="V15" s="52"/>
      <c r="W15" s="51">
        <v>70</v>
      </c>
      <c r="X15" s="52"/>
      <c r="Y15" s="52"/>
      <c r="Z15" s="52"/>
      <c r="AA15" s="52"/>
      <c r="AB15" s="52"/>
      <c r="AC15" s="51">
        <v>80</v>
      </c>
      <c r="AD15" s="52"/>
      <c r="AE15" s="52"/>
      <c r="AF15" s="52"/>
      <c r="AG15" s="52"/>
      <c r="AH15" s="52"/>
      <c r="AI15" s="51">
        <v>90</v>
      </c>
      <c r="AJ15" s="50"/>
      <c r="AK15" s="50"/>
      <c r="AL15" s="50"/>
      <c r="AM15" s="72"/>
    </row>
    <row r="16" spans="2:39" ht="16.5" thickBot="1" thickTop="1">
      <c r="B16" s="96" t="s">
        <v>12</v>
      </c>
      <c r="C16" s="97"/>
      <c r="D16" s="105" t="str">
        <f>CHAR(124)</f>
        <v>|</v>
      </c>
      <c r="E16" s="47">
        <f>E6*3</f>
        <v>30</v>
      </c>
      <c r="F16" s="47">
        <f>F6*3</f>
        <v>60</v>
      </c>
      <c r="G16" s="47">
        <f>G6*3</f>
        <v>90</v>
      </c>
      <c r="H16" s="47">
        <f>H6*3</f>
        <v>120</v>
      </c>
      <c r="I16" s="47" t="str">
        <f>CHAR(124)</f>
        <v>|</v>
      </c>
      <c r="J16" s="47">
        <f>J6*3</f>
        <v>180</v>
      </c>
      <c r="K16" s="47">
        <f>K6*3</f>
        <v>210</v>
      </c>
      <c r="L16" s="47">
        <f>L6*3</f>
        <v>240</v>
      </c>
      <c r="M16" s="47">
        <f>M6*3</f>
        <v>270</v>
      </c>
      <c r="N16" s="47" t="str">
        <f>CHAR(124)</f>
        <v>|</v>
      </c>
      <c r="O16" s="47">
        <f>O6*3</f>
        <v>330</v>
      </c>
      <c r="P16" s="47">
        <f>P6*3</f>
        <v>360</v>
      </c>
      <c r="Q16" s="47">
        <f>Q6*3</f>
        <v>390</v>
      </c>
      <c r="R16" s="47">
        <f>R6*3</f>
        <v>420</v>
      </c>
      <c r="S16" s="47" t="str">
        <f>CHAR(124)</f>
        <v>|</v>
      </c>
      <c r="T16" s="47">
        <f>T6*3</f>
        <v>480</v>
      </c>
      <c r="U16" s="47">
        <f>U6*3</f>
        <v>510</v>
      </c>
      <c r="V16" s="47">
        <f>V6*3</f>
        <v>540</v>
      </c>
      <c r="W16" s="47">
        <f>W6*3</f>
        <v>570</v>
      </c>
      <c r="X16" s="47" t="str">
        <f>CHAR(124)</f>
        <v>|</v>
      </c>
      <c r="Y16" s="47">
        <f>Y6*3</f>
        <v>630</v>
      </c>
      <c r="Z16" s="47">
        <f>Z6*3</f>
        <v>660</v>
      </c>
      <c r="AA16" s="47">
        <f>AA6*3</f>
        <v>690</v>
      </c>
      <c r="AB16" s="47">
        <f>AB6*3</f>
        <v>720</v>
      </c>
      <c r="AC16" s="47" t="str">
        <f>CHAR(124)</f>
        <v>|</v>
      </c>
      <c r="AD16" s="47">
        <f>AD6*3</f>
        <v>780</v>
      </c>
      <c r="AE16" s="47">
        <f>AE6*3</f>
        <v>810</v>
      </c>
      <c r="AF16" s="47">
        <f>AF6*3</f>
        <v>840</v>
      </c>
      <c r="AG16" s="47">
        <f>AG6*3</f>
        <v>870</v>
      </c>
      <c r="AH16" s="47" t="str">
        <f>CHAR(124)</f>
        <v>|</v>
      </c>
      <c r="AI16" s="47">
        <f>AI6*3</f>
        <v>930</v>
      </c>
      <c r="AJ16" s="47">
        <f>AJ6*3</f>
        <v>960</v>
      </c>
      <c r="AK16" s="47">
        <f>AK6*3</f>
        <v>990</v>
      </c>
      <c r="AL16" s="47">
        <f>AL6*3</f>
        <v>1020</v>
      </c>
      <c r="AM16" s="73" t="str">
        <f>CHAR(124)</f>
        <v>|</v>
      </c>
    </row>
    <row r="17" spans="2:39" ht="15.75" thickBot="1">
      <c r="B17" s="92" t="s">
        <v>34</v>
      </c>
      <c r="C17" s="93"/>
      <c r="D17" s="18">
        <v>0</v>
      </c>
      <c r="E17" s="19" t="str">
        <f>CHAR(124)</f>
        <v>|</v>
      </c>
      <c r="F17" s="19" t="str">
        <f>CHAR(124)</f>
        <v>|</v>
      </c>
      <c r="G17" s="19" t="str">
        <f>CHAR(124)</f>
        <v>|</v>
      </c>
      <c r="H17" s="19" t="str">
        <f>CHAR(124)</f>
        <v>|</v>
      </c>
      <c r="I17" s="19">
        <f>I7*3</f>
        <v>150</v>
      </c>
      <c r="J17" s="19" t="str">
        <f>CHAR(124)</f>
        <v>|</v>
      </c>
      <c r="K17" s="19" t="str">
        <f>CHAR(124)</f>
        <v>|</v>
      </c>
      <c r="L17" s="19" t="str">
        <f>CHAR(124)</f>
        <v>|</v>
      </c>
      <c r="M17" s="19" t="str">
        <f>CHAR(124)</f>
        <v>|</v>
      </c>
      <c r="N17" s="19">
        <f>N7*3</f>
        <v>300</v>
      </c>
      <c r="O17" s="19" t="str">
        <f>CHAR(124)</f>
        <v>|</v>
      </c>
      <c r="P17" s="19" t="str">
        <f>CHAR(124)</f>
        <v>|</v>
      </c>
      <c r="Q17" s="19" t="str">
        <f>CHAR(124)</f>
        <v>|</v>
      </c>
      <c r="R17" s="19" t="str">
        <f>CHAR(124)</f>
        <v>|</v>
      </c>
      <c r="S17" s="19">
        <f>S7*3</f>
        <v>450</v>
      </c>
      <c r="T17" s="19" t="str">
        <f>CHAR(124)</f>
        <v>|</v>
      </c>
      <c r="U17" s="19" t="str">
        <f>CHAR(124)</f>
        <v>|</v>
      </c>
      <c r="V17" s="19" t="str">
        <f>CHAR(124)</f>
        <v>|</v>
      </c>
      <c r="W17" s="19" t="str">
        <f>CHAR(124)</f>
        <v>|</v>
      </c>
      <c r="X17" s="19">
        <f>X7*3</f>
        <v>600</v>
      </c>
      <c r="Y17" s="19" t="str">
        <f>CHAR(124)</f>
        <v>|</v>
      </c>
      <c r="Z17" s="19" t="str">
        <f>CHAR(124)</f>
        <v>|</v>
      </c>
      <c r="AA17" s="19" t="str">
        <f>CHAR(124)</f>
        <v>|</v>
      </c>
      <c r="AB17" s="19" t="str">
        <f>CHAR(124)</f>
        <v>|</v>
      </c>
      <c r="AC17" s="19">
        <f>AC7*3</f>
        <v>750</v>
      </c>
      <c r="AD17" s="19" t="str">
        <f>CHAR(124)</f>
        <v>|</v>
      </c>
      <c r="AE17" s="19" t="str">
        <f>CHAR(124)</f>
        <v>|</v>
      </c>
      <c r="AF17" s="19" t="str">
        <f>CHAR(124)</f>
        <v>|</v>
      </c>
      <c r="AG17" s="19" t="str">
        <f>CHAR(124)</f>
        <v>|</v>
      </c>
      <c r="AH17" s="19">
        <f>AH7*3</f>
        <v>900</v>
      </c>
      <c r="AI17" s="19" t="str">
        <f>CHAR(124)</f>
        <v>|</v>
      </c>
      <c r="AJ17" s="19" t="str">
        <f>CHAR(124)</f>
        <v>|</v>
      </c>
      <c r="AK17" s="19" t="str">
        <f>CHAR(124)</f>
        <v>|</v>
      </c>
      <c r="AL17" s="19" t="str">
        <f>CHAR(124)</f>
        <v>|</v>
      </c>
      <c r="AM17" s="74">
        <f>AM7*3</f>
        <v>1050</v>
      </c>
    </row>
    <row r="18" spans="2:39" ht="15.75" thickBot="1">
      <c r="B18" s="65" t="s">
        <v>7</v>
      </c>
      <c r="C18" s="10" t="s">
        <v>8</v>
      </c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33" t="s">
        <v>26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75"/>
    </row>
    <row r="19" spans="2:39" ht="15.75" thickBot="1">
      <c r="B19" s="67" t="s">
        <v>5</v>
      </c>
      <c r="C19" s="12" t="s">
        <v>9</v>
      </c>
      <c r="D19" s="14"/>
      <c r="E19" s="2"/>
      <c r="F19" s="2"/>
      <c r="G19" s="2"/>
      <c r="H19" s="3"/>
      <c r="I19" s="39">
        <f>ROUND(SQRT(4*I17/500/PI())*10,0)*10</f>
        <v>60</v>
      </c>
      <c r="J19" s="3"/>
      <c r="K19" s="39">
        <f>ROUND(SQRT(4*K16/500/PI())*10,0)*10</f>
        <v>70</v>
      </c>
      <c r="L19" s="3">
        <f>ROUND(SQRT(4*L16/500/PI())*10,0)*10</f>
        <v>80</v>
      </c>
      <c r="M19" s="3"/>
      <c r="N19" s="41"/>
      <c r="O19" s="3"/>
      <c r="P19" s="3"/>
      <c r="Q19" s="3">
        <f>ROUND(SQRT(4*Q16/500/PI())*10,0)*10</f>
        <v>100</v>
      </c>
      <c r="R19" s="3"/>
      <c r="S19" s="41"/>
      <c r="T19" s="3"/>
      <c r="U19" s="3"/>
      <c r="V19" s="3"/>
      <c r="W19" s="39">
        <f>ROUND(SQRT(4*W16/500/PI())*10,0)*10</f>
        <v>120</v>
      </c>
      <c r="X19" s="41"/>
      <c r="Y19" s="3"/>
      <c r="Z19" s="3"/>
      <c r="AA19" s="3"/>
      <c r="AB19" s="39"/>
      <c r="AC19" s="3"/>
      <c r="AD19" s="41">
        <f>ROUND(SQRT(4*AD16/500/PI())*10,0)*10</f>
        <v>140</v>
      </c>
      <c r="AE19" s="3"/>
      <c r="AF19" s="3"/>
      <c r="AG19" s="3"/>
      <c r="AH19" s="3"/>
      <c r="AI19" s="3"/>
      <c r="AJ19" s="3"/>
      <c r="AK19" s="3"/>
      <c r="AL19" s="41">
        <f>ROUND(SQRT(4*AL16/500/PI())*10,0)*10</f>
        <v>160</v>
      </c>
      <c r="AM19" s="99" t="s">
        <v>38</v>
      </c>
    </row>
    <row r="20" spans="2:39" ht="15.75" thickBot="1">
      <c r="B20" s="76" t="s">
        <v>24</v>
      </c>
      <c r="C20" s="12" t="s">
        <v>11</v>
      </c>
      <c r="D20" s="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0"/>
      <c r="S20" s="20"/>
      <c r="T20" s="20"/>
      <c r="U20" s="20" t="s">
        <v>28</v>
      </c>
      <c r="V20" s="20"/>
      <c r="W20" s="20"/>
      <c r="X20" s="20"/>
      <c r="Y20" s="20" t="s">
        <v>39</v>
      </c>
      <c r="Z20" s="20"/>
      <c r="AA20" s="20"/>
      <c r="AB20" s="20"/>
      <c r="AC20" s="40" t="s">
        <v>29</v>
      </c>
      <c r="AD20" s="20"/>
      <c r="AE20" s="43" t="s">
        <v>40</v>
      </c>
      <c r="AF20" s="20"/>
      <c r="AG20" s="20"/>
      <c r="AH20" s="20"/>
      <c r="AI20" s="20"/>
      <c r="AJ20" s="40" t="s">
        <v>30</v>
      </c>
      <c r="AK20" s="20"/>
      <c r="AL20" s="43" t="s">
        <v>41</v>
      </c>
      <c r="AM20" s="100"/>
    </row>
    <row r="21" spans="2:39" ht="15.75" thickBot="1">
      <c r="B21" s="67" t="s">
        <v>6</v>
      </c>
      <c r="C21" s="34" t="s">
        <v>25</v>
      </c>
      <c r="D21" s="8"/>
      <c r="E21" s="5"/>
      <c r="F21" s="5"/>
      <c r="G21" s="5"/>
      <c r="H21" s="5"/>
      <c r="I21" s="45" t="s">
        <v>31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06" t="s">
        <v>38</v>
      </c>
    </row>
    <row r="22" spans="2:39" ht="15.75" thickBot="1">
      <c r="B22" s="86" t="s">
        <v>27</v>
      </c>
      <c r="C22" s="87"/>
      <c r="D22" s="49"/>
      <c r="E22" s="77"/>
      <c r="F22" s="77"/>
      <c r="G22" s="77"/>
      <c r="H22" s="78" t="s">
        <v>23</v>
      </c>
      <c r="I22" s="79">
        <v>14</v>
      </c>
      <c r="J22" s="78" t="s">
        <v>23</v>
      </c>
      <c r="K22" s="79">
        <v>18</v>
      </c>
      <c r="L22" s="80"/>
      <c r="M22" s="78" t="s">
        <v>23</v>
      </c>
      <c r="N22" s="79">
        <v>21</v>
      </c>
      <c r="O22" s="80"/>
      <c r="P22" s="78" t="s">
        <v>23</v>
      </c>
      <c r="Q22" s="79">
        <v>21</v>
      </c>
      <c r="R22" s="80"/>
      <c r="S22" s="80"/>
      <c r="T22" s="78" t="s">
        <v>23</v>
      </c>
      <c r="U22" s="79">
        <v>21</v>
      </c>
      <c r="V22" s="80"/>
      <c r="W22" s="78" t="s">
        <v>23</v>
      </c>
      <c r="X22" s="79">
        <v>21</v>
      </c>
      <c r="Y22" s="80"/>
      <c r="Z22" s="78" t="s">
        <v>23</v>
      </c>
      <c r="AA22" s="79">
        <v>23</v>
      </c>
      <c r="AB22" s="80"/>
      <c r="AC22" s="80"/>
      <c r="AD22" s="78" t="s">
        <v>23</v>
      </c>
      <c r="AE22" s="79">
        <v>24</v>
      </c>
      <c r="AF22" s="80"/>
      <c r="AG22" s="78" t="s">
        <v>23</v>
      </c>
      <c r="AH22" s="79">
        <v>26</v>
      </c>
      <c r="AI22" s="80"/>
      <c r="AJ22" s="78" t="s">
        <v>23</v>
      </c>
      <c r="AK22" s="79">
        <v>27</v>
      </c>
      <c r="AL22" s="80"/>
      <c r="AM22" s="107" t="s">
        <v>38</v>
      </c>
    </row>
    <row r="23" ht="15.75" thickTop="1"/>
    <row r="24" spans="2:26" ht="15">
      <c r="B24" s="23" t="s">
        <v>17</v>
      </c>
      <c r="C24" s="24">
        <v>0.5</v>
      </c>
      <c r="D24" t="s">
        <v>18</v>
      </c>
      <c r="Z24" t="s">
        <v>36</v>
      </c>
    </row>
    <row r="25" spans="2:26" ht="17.25">
      <c r="B25" s="23" t="s">
        <v>19</v>
      </c>
      <c r="C25" s="21">
        <v>1.2</v>
      </c>
      <c r="D25" t="s">
        <v>20</v>
      </c>
      <c r="Z25" t="s">
        <v>35</v>
      </c>
    </row>
    <row r="26" spans="2:26" ht="15">
      <c r="B26" s="23" t="s">
        <v>21</v>
      </c>
      <c r="C26" s="21">
        <v>20</v>
      </c>
      <c r="D26" t="s">
        <v>22</v>
      </c>
      <c r="Z26" t="s">
        <v>37</v>
      </c>
    </row>
    <row r="30" ht="15">
      <c r="O30" t="str">
        <f>CHAR(148)</f>
        <v>”</v>
      </c>
    </row>
  </sheetData>
  <sheetProtection/>
  <mergeCells count="6">
    <mergeCell ref="B22:C22"/>
    <mergeCell ref="B5:C5"/>
    <mergeCell ref="B7:C7"/>
    <mergeCell ref="B17:C17"/>
    <mergeCell ref="B6:C6"/>
    <mergeCell ref="B16:C1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auxiliar para escolha de fundação</dc:title>
  <dc:subject>Fundações</dc:subject>
  <dc:creator>Paulo Neme / Waldemar Hachich</dc:creator>
  <cp:keywords/>
  <dc:description/>
  <cp:lastModifiedBy>Waldemar Hachich</cp:lastModifiedBy>
  <cp:lastPrinted>2011-09-30T21:42:31Z</cp:lastPrinted>
  <dcterms:created xsi:type="dcterms:W3CDTF">2011-09-30T19:29:00Z</dcterms:created>
  <dcterms:modified xsi:type="dcterms:W3CDTF">2012-09-29T04:20:02Z</dcterms:modified>
  <cp:category/>
  <cp:version/>
  <cp:contentType/>
  <cp:contentStatus/>
</cp:coreProperties>
</file>