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G5" i="2"/>
  <c r="H5" s="1"/>
  <c r="I5" s="1"/>
  <c r="C5" i="3" l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4"/>
  <c r="G4" i="1"/>
  <c r="B5" i="2" s="1"/>
  <c r="B9" s="1"/>
  <c r="B10" l="1"/>
  <c r="B129"/>
  <c r="B127"/>
  <c r="B125"/>
  <c r="B123"/>
  <c r="B121"/>
  <c r="B119"/>
  <c r="B117"/>
  <c r="B115"/>
  <c r="B113"/>
  <c r="B111"/>
  <c r="B109"/>
  <c r="B107"/>
  <c r="B105"/>
  <c r="B103"/>
  <c r="B101"/>
  <c r="B99"/>
  <c r="B97"/>
  <c r="B95"/>
  <c r="B93"/>
  <c r="B91"/>
  <c r="B89"/>
  <c r="B87"/>
  <c r="B85"/>
  <c r="B83"/>
  <c r="B81"/>
  <c r="B79"/>
  <c r="B77"/>
  <c r="B75"/>
  <c r="B73"/>
  <c r="B71"/>
  <c r="B69"/>
  <c r="B67"/>
  <c r="B65"/>
  <c r="B63"/>
  <c r="B61"/>
  <c r="B59"/>
  <c r="B57"/>
  <c r="B55"/>
  <c r="B53"/>
  <c r="B51"/>
  <c r="B49"/>
  <c r="B47"/>
  <c r="B45"/>
  <c r="B43"/>
  <c r="B41"/>
  <c r="B39"/>
  <c r="B37"/>
  <c r="B35"/>
  <c r="B33"/>
  <c r="B31"/>
  <c r="B29"/>
  <c r="B27"/>
  <c r="B25"/>
  <c r="B23"/>
  <c r="B21"/>
  <c r="B19"/>
  <c r="B17"/>
  <c r="B15"/>
  <c r="B13"/>
  <c r="B11"/>
  <c r="B128"/>
  <c r="B126"/>
  <c r="B124"/>
  <c r="B122"/>
  <c r="B120"/>
  <c r="B118"/>
  <c r="B116"/>
  <c r="B114"/>
  <c r="B112"/>
  <c r="B110"/>
  <c r="B108"/>
  <c r="B106"/>
  <c r="B104"/>
  <c r="B102"/>
  <c r="B100"/>
  <c r="B98"/>
  <c r="B96"/>
  <c r="B94"/>
  <c r="B92"/>
  <c r="B90"/>
  <c r="B88"/>
  <c r="B86"/>
  <c r="B84"/>
  <c r="B82"/>
  <c r="B80"/>
  <c r="B78"/>
  <c r="B76"/>
  <c r="B74"/>
  <c r="B72"/>
  <c r="B70"/>
  <c r="B68"/>
  <c r="B66"/>
  <c r="B64"/>
  <c r="B62"/>
  <c r="B60"/>
  <c r="B58"/>
  <c r="B56"/>
  <c r="B54"/>
  <c r="B52"/>
  <c r="B50"/>
  <c r="B48"/>
  <c r="B46"/>
  <c r="B44"/>
  <c r="B42"/>
  <c r="B40"/>
  <c r="B38"/>
  <c r="B36"/>
  <c r="B34"/>
  <c r="B32"/>
  <c r="B30"/>
  <c r="B28"/>
  <c r="B26"/>
  <c r="B24"/>
  <c r="B22"/>
  <c r="B20"/>
  <c r="B18"/>
  <c r="B16"/>
  <c r="B14"/>
  <c r="B12"/>
  <c r="I4" i="1"/>
  <c r="K4" l="1"/>
  <c r="L4"/>
  <c r="H4"/>
  <c r="J4" s="1"/>
  <c r="M4" l="1"/>
  <c r="D15" s="1"/>
  <c r="D5" i="2"/>
  <c r="E5" s="1"/>
  <c r="C9" s="1"/>
  <c r="B7" i="1"/>
  <c r="C7" l="1"/>
  <c r="B10" s="1"/>
  <c r="E10" s="1"/>
  <c r="G10" s="1"/>
  <c r="C11" i="2"/>
  <c r="C13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C55"/>
  <c r="C57"/>
  <c r="C59"/>
  <c r="C61"/>
  <c r="C63"/>
  <c r="C65"/>
  <c r="C67"/>
  <c r="C69"/>
  <c r="C71"/>
  <c r="C73"/>
  <c r="C75"/>
  <c r="C77"/>
  <c r="C79"/>
  <c r="C81"/>
  <c r="C83"/>
  <c r="C85"/>
  <c r="C87"/>
  <c r="C89"/>
  <c r="C91"/>
  <c r="C93"/>
  <c r="C95"/>
  <c r="C97"/>
  <c r="C99"/>
  <c r="C101"/>
  <c r="C103"/>
  <c r="C105"/>
  <c r="C107"/>
  <c r="C109"/>
  <c r="C111"/>
  <c r="C113"/>
  <c r="C115"/>
  <c r="C117"/>
  <c r="C119"/>
  <c r="C121"/>
  <c r="C123"/>
  <c r="C125"/>
  <c r="C127"/>
  <c r="C129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60"/>
  <c r="C62"/>
  <c r="C64"/>
  <c r="C66"/>
  <c r="C68"/>
  <c r="C70"/>
  <c r="C72"/>
  <c r="C74"/>
  <c r="C76"/>
  <c r="C78"/>
  <c r="C80"/>
  <c r="C82"/>
  <c r="C84"/>
  <c r="C86"/>
  <c r="C88"/>
  <c r="C90"/>
  <c r="C92"/>
  <c r="C94"/>
  <c r="C96"/>
  <c r="C98"/>
  <c r="C100"/>
  <c r="C102"/>
  <c r="C104"/>
  <c r="C106"/>
  <c r="C108"/>
  <c r="C110"/>
  <c r="C112"/>
  <c r="C114"/>
  <c r="C116"/>
  <c r="C118"/>
  <c r="C120"/>
  <c r="C122"/>
  <c r="C124"/>
  <c r="C126"/>
  <c r="C128"/>
  <c r="C10" i="1" l="1"/>
  <c r="F10" s="1"/>
  <c r="H10" s="1"/>
</calcChain>
</file>

<file path=xl/sharedStrings.xml><?xml version="1.0" encoding="utf-8"?>
<sst xmlns="http://schemas.openxmlformats.org/spreadsheetml/2006/main" count="38" uniqueCount="38">
  <si>
    <t>eta</t>
  </si>
  <si>
    <t>csi</t>
  </si>
  <si>
    <t>n*k</t>
  </si>
  <si>
    <t>n*k = c</t>
  </si>
  <si>
    <t>x1</t>
  </si>
  <si>
    <t>x2</t>
  </si>
  <si>
    <t>n2</t>
  </si>
  <si>
    <t>k2</t>
  </si>
  <si>
    <t>I0</t>
  </si>
  <si>
    <t>h</t>
  </si>
  <si>
    <t>z</t>
  </si>
  <si>
    <r>
      <t>b = n</t>
    </r>
    <r>
      <rPr>
        <vertAlign val="superscript"/>
        <sz val="11"/>
        <color theme="9" tint="-0.249977111117893"/>
        <rFont val="Calibri"/>
        <family val="2"/>
        <scheme val="minor"/>
      </rPr>
      <t xml:space="preserve">2 </t>
    </r>
    <r>
      <rPr>
        <sz val="11"/>
        <color theme="9" tint="-0.249977111117893"/>
        <rFont val="Calibri"/>
        <family val="2"/>
        <scheme val="minor"/>
      </rPr>
      <t>– k</t>
    </r>
    <r>
      <rPr>
        <vertAlign val="superscript"/>
        <sz val="11"/>
        <color theme="9" tint="-0.249977111117893"/>
        <rFont val="Calibri"/>
        <family val="2"/>
        <scheme val="minor"/>
      </rPr>
      <t xml:space="preserve">2  </t>
    </r>
  </si>
  <si>
    <r>
      <t xml:space="preserve">a </t>
    </r>
    <r>
      <rPr>
        <b/>
        <sz val="12"/>
        <color rgb="FF800080"/>
        <rFont val="Calibri"/>
        <family val="2"/>
      </rPr>
      <t>(graus)</t>
    </r>
  </si>
  <si>
    <r>
      <t xml:space="preserve">sinal </t>
    </r>
    <r>
      <rPr>
        <b/>
        <sz val="12"/>
        <color rgb="FF800080"/>
        <rFont val="Symbol"/>
        <family val="1"/>
        <charset val="2"/>
      </rPr>
      <t></t>
    </r>
  </si>
  <si>
    <r>
      <t xml:space="preserve">q </t>
    </r>
    <r>
      <rPr>
        <b/>
        <sz val="12"/>
        <color rgb="FF800080"/>
        <rFont val="Calibri"/>
        <family val="2"/>
      </rPr>
      <t>(graus)</t>
    </r>
  </si>
  <si>
    <r>
      <t xml:space="preserve"> </t>
    </r>
    <r>
      <rPr>
        <b/>
        <sz val="12"/>
        <color rgb="FF800080"/>
        <rFont val="Calibri"/>
        <family val="2"/>
      </rPr>
      <t xml:space="preserve">tan </t>
    </r>
    <r>
      <rPr>
        <b/>
        <sz val="12"/>
        <color rgb="FF800080"/>
        <rFont val="Symbol"/>
        <family val="1"/>
        <charset val="2"/>
      </rPr>
      <t>Y</t>
    </r>
  </si>
  <si>
    <r>
      <rPr>
        <b/>
        <sz val="12"/>
        <color rgb="FF800080"/>
        <rFont val="Calibri"/>
        <family val="2"/>
      </rPr>
      <t xml:space="preserve">cos </t>
    </r>
    <r>
      <rPr>
        <b/>
        <sz val="12"/>
        <color rgb="FF800080"/>
        <rFont val="Symbol"/>
        <family val="1"/>
        <charset val="2"/>
      </rPr>
      <t>D</t>
    </r>
  </si>
  <si>
    <r>
      <t>Y (</t>
    </r>
    <r>
      <rPr>
        <b/>
        <sz val="12"/>
        <color rgb="FF800080"/>
        <rFont val="Calibri"/>
        <family val="2"/>
      </rPr>
      <t>graus)</t>
    </r>
  </si>
  <si>
    <r>
      <t xml:space="preserve">D </t>
    </r>
    <r>
      <rPr>
        <b/>
        <sz val="12"/>
        <color rgb="FF800080"/>
        <rFont val="Calibri"/>
        <family val="2"/>
      </rPr>
      <t>(graus)</t>
    </r>
  </si>
  <si>
    <r>
      <t xml:space="preserve">   </t>
    </r>
    <r>
      <rPr>
        <b/>
        <sz val="12"/>
        <color rgb="FF800080"/>
        <rFont val="Calibri"/>
        <family val="2"/>
      </rPr>
      <t>(rad)</t>
    </r>
  </si>
  <si>
    <r>
      <t xml:space="preserve">Y </t>
    </r>
    <r>
      <rPr>
        <b/>
        <sz val="12"/>
        <color rgb="FF800080"/>
        <rFont val="Calibri"/>
        <family val="2"/>
      </rPr>
      <t>(rad)</t>
    </r>
  </si>
  <si>
    <r>
      <rPr>
        <b/>
        <sz val="12"/>
        <color rgb="FF800080"/>
        <rFont val="Symbol"/>
        <family val="1"/>
        <charset val="2"/>
      </rPr>
      <t xml:space="preserve"> </t>
    </r>
    <r>
      <rPr>
        <b/>
        <sz val="12"/>
        <color rgb="FF800080"/>
        <rFont val="Calibri"/>
        <family val="2"/>
      </rPr>
      <t>(rad)</t>
    </r>
  </si>
  <si>
    <r>
      <t>n</t>
    </r>
    <r>
      <rPr>
        <b/>
        <vertAlign val="superscript"/>
        <sz val="11"/>
        <color theme="9" tint="-0.499984740745262"/>
        <rFont val="Calibri"/>
        <family val="2"/>
        <scheme val="minor"/>
      </rPr>
      <t xml:space="preserve">2 </t>
    </r>
    <r>
      <rPr>
        <b/>
        <sz val="11"/>
        <color theme="9" tint="-0.499984740745262"/>
        <rFont val="Calibri"/>
        <family val="2"/>
        <scheme val="minor"/>
      </rPr>
      <t>– k</t>
    </r>
    <r>
      <rPr>
        <b/>
        <vertAlign val="superscript"/>
        <sz val="11"/>
        <color theme="9" tint="-0.499984740745262"/>
        <rFont val="Calibri"/>
        <family val="2"/>
        <scheme val="minor"/>
      </rPr>
      <t>2</t>
    </r>
  </si>
  <si>
    <t>n</t>
  </si>
  <si>
    <t>k</t>
  </si>
  <si>
    <r>
      <t>n</t>
    </r>
    <r>
      <rPr>
        <vertAlign val="superscript"/>
        <sz val="11"/>
        <color rgb="FFC00000"/>
        <rFont val="Calibri"/>
        <family val="2"/>
        <scheme val="minor"/>
      </rPr>
      <t>2</t>
    </r>
    <r>
      <rPr>
        <sz val="11"/>
        <color rgb="FFC00000"/>
        <rFont val="Calibri"/>
        <family val="2"/>
        <scheme val="minor"/>
      </rPr>
      <t xml:space="preserve"> = x</t>
    </r>
  </si>
  <si>
    <r>
      <t>n</t>
    </r>
    <r>
      <rPr>
        <vertAlign val="superscript"/>
        <sz val="11"/>
        <color rgb="FFC00000"/>
        <rFont val="Calibri"/>
        <family val="2"/>
        <scheme val="minor"/>
      </rPr>
      <t>4</t>
    </r>
    <r>
      <rPr>
        <sz val="11"/>
        <color rgb="FFC00000"/>
        <rFont val="Calibri"/>
        <family val="2"/>
        <scheme val="minor"/>
      </rPr>
      <t xml:space="preserve"> – bn</t>
    </r>
    <r>
      <rPr>
        <vertAlign val="superscript"/>
        <sz val="11"/>
        <color rgb="FFC00000"/>
        <rFont val="Calibri"/>
        <family val="2"/>
        <scheme val="minor"/>
      </rPr>
      <t>2</t>
    </r>
    <r>
      <rPr>
        <sz val="11"/>
        <color rgb="FFC00000"/>
        <rFont val="Calibri"/>
        <family val="2"/>
        <scheme val="minor"/>
      </rPr>
      <t xml:space="preserve"> – c</t>
    </r>
    <r>
      <rPr>
        <vertAlign val="superscript"/>
        <sz val="11"/>
        <color rgb="FFC00000"/>
        <rFont val="Calibri"/>
        <family val="2"/>
        <scheme val="minor"/>
      </rPr>
      <t>2</t>
    </r>
    <r>
      <rPr>
        <sz val="11"/>
        <color rgb="FFC00000"/>
        <rFont val="Calibri"/>
        <family val="2"/>
        <scheme val="minor"/>
      </rPr>
      <t xml:space="preserve"> = 0</t>
    </r>
  </si>
  <si>
    <r>
      <t xml:space="preserve">                      </t>
    </r>
    <r>
      <rPr>
        <b/>
        <sz val="20"/>
        <color theme="9" tint="-0.499984740745262"/>
        <rFont val="Calibri"/>
        <family val="2"/>
        <scheme val="minor"/>
      </rPr>
      <t xml:space="preserve"> CONDUTOR</t>
    </r>
  </si>
  <si>
    <t>INCLINAÇÃO DA ELIPSE</t>
  </si>
  <si>
    <r>
      <t xml:space="preserve">   </t>
    </r>
    <r>
      <rPr>
        <b/>
        <sz val="12"/>
        <color rgb="FF000099"/>
        <rFont val="Symbol"/>
        <family val="1"/>
        <charset val="2"/>
      </rPr>
      <t>g</t>
    </r>
    <r>
      <rPr>
        <b/>
        <sz val="12"/>
        <color rgb="FF000099"/>
        <rFont val="Calibri"/>
        <family val="2"/>
        <scheme val="minor"/>
      </rPr>
      <t xml:space="preserve"> (graus)</t>
    </r>
  </si>
  <si>
    <t>E0x</t>
  </si>
  <si>
    <t>E0y</t>
  </si>
  <si>
    <t>Phase</t>
  </si>
  <si>
    <t>Phase rad</t>
  </si>
  <si>
    <t>Lambda</t>
  </si>
  <si>
    <t>f</t>
  </si>
  <si>
    <t>ome</t>
  </si>
  <si>
    <t>T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</si>
</sst>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rgb="FF0066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vertAlign val="superscript"/>
      <sz val="11"/>
      <color theme="9" tint="-0.249977111117893"/>
      <name val="Calibri"/>
      <family val="2"/>
      <scheme val="minor"/>
    </font>
    <font>
      <b/>
      <sz val="14"/>
      <color rgb="FF00009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800080"/>
      <name val="Symbol"/>
      <family val="1"/>
      <charset val="2"/>
    </font>
    <font>
      <b/>
      <sz val="12"/>
      <color rgb="FF800080"/>
      <name val="Calibri"/>
      <family val="2"/>
    </font>
    <font>
      <b/>
      <sz val="12"/>
      <color rgb="FF80008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vertAlign val="superscript"/>
      <sz val="11"/>
      <color theme="9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4"/>
      <color rgb="FF800080"/>
      <name val="Calibri"/>
      <family val="2"/>
      <scheme val="minor"/>
    </font>
    <font>
      <sz val="11"/>
      <color rgb="FFC00000"/>
      <name val="Calibri"/>
      <family val="2"/>
      <scheme val="minor"/>
    </font>
    <font>
      <vertAlign val="superscript"/>
      <sz val="11"/>
      <color rgb="FFC00000"/>
      <name val="Calibri"/>
      <family val="2"/>
      <scheme val="minor"/>
    </font>
    <font>
      <b/>
      <sz val="20"/>
      <color theme="9" tint="-0.499984740745262"/>
      <name val="Calibri"/>
      <family val="2"/>
      <scheme val="minor"/>
    </font>
    <font>
      <b/>
      <sz val="12"/>
      <color rgb="FFFF33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000099"/>
      <name val="Calibri"/>
      <family val="2"/>
      <scheme val="minor"/>
    </font>
    <font>
      <b/>
      <sz val="12"/>
      <color rgb="FF000099"/>
      <name val="Symbol"/>
      <family val="1"/>
      <charset val="2"/>
    </font>
    <font>
      <b/>
      <sz val="14"/>
      <color rgb="FF0066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5" fillId="2" borderId="1" applyNumberFormat="0" applyFont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/>
    <xf numFmtId="166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21" fillId="2" borderId="1" xfId="1" applyFont="1" applyAlignment="1">
      <alignment horizontal="center"/>
    </xf>
    <xf numFmtId="0" fontId="22" fillId="0" borderId="0" xfId="0" applyFont="1"/>
    <xf numFmtId="2" fontId="25" fillId="0" borderId="0" xfId="0" applyNumberFormat="1" applyFont="1" applyAlignment="1">
      <alignment horizontal="center"/>
    </xf>
    <xf numFmtId="2" fontId="0" fillId="0" borderId="0" xfId="0" applyNumberFormat="1"/>
    <xf numFmtId="164" fontId="0" fillId="0" borderId="0" xfId="0" applyNumberFormat="1"/>
    <xf numFmtId="11" fontId="0" fillId="0" borderId="0" xfId="0" applyNumberFormat="1"/>
    <xf numFmtId="11" fontId="0" fillId="0" borderId="0" xfId="0" applyNumberFormat="1" applyAlignment="1">
      <alignment horizontal="center"/>
    </xf>
    <xf numFmtId="164" fontId="26" fillId="2" borderId="1" xfId="1" applyNumberFormat="1" applyFont="1" applyAlignment="1">
      <alignment horizontal="center"/>
    </xf>
    <xf numFmtId="0" fontId="23" fillId="0" borderId="0" xfId="0" applyFont="1" applyAlignment="1"/>
  </cellXfs>
  <cellStyles count="2">
    <cellStyle name="Normal" xfId="0" builtinId="0"/>
    <cellStyle name="Nota" xfId="1" builtinId="10"/>
  </cellStyles>
  <dxfs count="0"/>
  <tableStyles count="0" defaultTableStyle="TableStyleMedium9" defaultPivotStyle="PivotStyleLight16"/>
  <colors>
    <mruColors>
      <color rgb="FF006600"/>
      <color rgb="FF000099"/>
      <color rgb="FFFF3300"/>
      <color rgb="FF80008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14002327644653836"/>
          <c:y val="4.8795056058149044E-2"/>
          <c:w val="0.65918301335879004"/>
          <c:h val="0.89714078869687219"/>
        </c:manualLayout>
      </c:layout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Plan2!$B$9:$B$129</c:f>
              <c:numCache>
                <c:formatCode>0.00E+00</c:formatCode>
                <c:ptCount val="121"/>
                <c:pt idx="0">
                  <c:v>0.99999999999999989</c:v>
                </c:pt>
                <c:pt idx="1">
                  <c:v>0.99822592960931888</c:v>
                </c:pt>
                <c:pt idx="2">
                  <c:v>0.99291001308877791</c:v>
                </c:pt>
                <c:pt idx="3">
                  <c:v>0.98407111205857378</c:v>
                </c:pt>
                <c:pt idx="4">
                  <c:v>0.9717405881839144</c:v>
                </c:pt>
                <c:pt idx="5">
                  <c:v>0.95596219189941489</c:v>
                </c:pt>
                <c:pt idx="6">
                  <c:v>0.93679190717639671</c:v>
                </c:pt>
                <c:pt idx="7">
                  <c:v>0.91429775288387594</c:v>
                </c:pt>
                <c:pt idx="8">
                  <c:v>0.88855954144804017</c:v>
                </c:pt>
                <c:pt idx="9">
                  <c:v>0.85966859566652432</c:v>
                </c:pt>
                <c:pt idx="10">
                  <c:v>0.82772742468226768</c:v>
                </c:pt>
                <c:pt idx="11">
                  <c:v>0.7928493602666441</c:v>
                </c:pt>
                <c:pt idx="12">
                  <c:v>0.75515815470238157</c:v>
                </c:pt>
                <c:pt idx="13">
                  <c:v>0.71478754169304148</c:v>
                </c:pt>
                <c:pt idx="14">
                  <c:v>0.67188076185701051</c:v>
                </c:pt>
                <c:pt idx="15">
                  <c:v>0.62659005448962224</c:v>
                </c:pt>
                <c:pt idx="16">
                  <c:v>0.57907611739670328</c:v>
                </c:pt>
                <c:pt idx="17">
                  <c:v>0.52950753671613637</c:v>
                </c:pt>
                <c:pt idx="18">
                  <c:v>0.47806018875050854</c:v>
                </c:pt>
                <c:pt idx="19">
                  <c:v>0.42491661593322899</c:v>
                </c:pt>
                <c:pt idx="20">
                  <c:v>0.37026537914227853</c:v>
                </c:pt>
                <c:pt idx="21">
                  <c:v>0.31430038865966686</c:v>
                </c:pt>
                <c:pt idx="22">
                  <c:v>0.25722021615045387</c:v>
                </c:pt>
                <c:pt idx="23">
                  <c:v>0.19922739010252671</c:v>
                </c:pt>
                <c:pt idx="24">
                  <c:v>0.14052767722701243</c:v>
                </c:pt>
                <c:pt idx="25">
                  <c:v>8.1329352369018892E-2</c:v>
                </c:pt>
                <c:pt idx="26">
                  <c:v>2.1842459519163287E-2</c:v>
                </c:pt>
                <c:pt idx="27">
                  <c:v>-3.7721933452077951E-2</c:v>
                </c:pt>
                <c:pt idx="28">
                  <c:v>-9.715248369288583E-2</c:v>
                </c:pt>
                <c:pt idx="29">
                  <c:v>-0.15623832324429213</c:v>
                </c:pt>
                <c:pt idx="30">
                  <c:v>-0.21476980722938419</c:v>
                </c:pt>
                <c:pt idx="31">
                  <c:v>-0.27253925770284015</c:v>
                </c:pt>
                <c:pt idx="32">
                  <c:v>-0.32934170052151873</c:v>
                </c:pt>
                <c:pt idx="33">
                  <c:v>-0.38497559262157333</c:v>
                </c:pt>
                <c:pt idx="34">
                  <c:v>-0.43924353712161873</c:v>
                </c:pt>
                <c:pt idx="35">
                  <c:v>-0.49195298371465274</c:v>
                </c:pt>
                <c:pt idx="36">
                  <c:v>-0.54291691186365598</c:v>
                </c:pt>
                <c:pt idx="37">
                  <c:v>-0.59195449437678516</c:v>
                </c:pt>
                <c:pt idx="38">
                  <c:v>-0.63889173900770535</c:v>
                </c:pt>
                <c:pt idx="39">
                  <c:v>-0.68356210580457666</c:v>
                </c:pt>
                <c:pt idx="40">
                  <c:v>-0.7258070980172493</c:v>
                </c:pt>
                <c:pt idx="41">
                  <c:v>-0.76547682446604448</c:v>
                </c:pt>
                <c:pt idx="42">
                  <c:v>-0.80243053137676457</c:v>
                </c:pt>
                <c:pt idx="43">
                  <c:v>-0.83653710179489627</c:v>
                </c:pt>
                <c:pt idx="44">
                  <c:v>-0.86767552080702737</c:v>
                </c:pt>
                <c:pt idx="45">
                  <c:v>-0.89573530491879327</c:v>
                </c:pt>
                <c:pt idx="46">
                  <c:v>-0.92061689406587111</c:v>
                </c:pt>
                <c:pt idx="47">
                  <c:v>-0.94223200486710301</c:v>
                </c:pt>
                <c:pt idx="48">
                  <c:v>-0.96050394386636107</c:v>
                </c:pt>
                <c:pt idx="49">
                  <c:v>-0.97536787965172789</c:v>
                </c:pt>
                <c:pt idx="50">
                  <c:v>-0.98677107288647181</c:v>
                </c:pt>
                <c:pt idx="51">
                  <c:v>-0.99467306343563877</c:v>
                </c:pt>
                <c:pt idx="52">
                  <c:v>-0.99904581392430736</c:v>
                </c:pt>
                <c:pt idx="53">
                  <c:v>-0.99987380921814195</c:v>
                </c:pt>
                <c:pt idx="54">
                  <c:v>-0.99715411147327393</c:v>
                </c:pt>
                <c:pt idx="55">
                  <c:v>-0.99089637056018465</c:v>
                </c:pt>
                <c:pt idx="56">
                  <c:v>-0.98112278982460699</c:v>
                </c:pt>
                <c:pt idx="57">
                  <c:v>-0.96786804730692899</c:v>
                </c:pt>
                <c:pt idx="58">
                  <c:v>-0.95117917269962404</c:v>
                </c:pt>
                <c:pt idx="59">
                  <c:v>-0.931115380479281</c:v>
                </c:pt>
                <c:pt idx="60">
                  <c:v>-0.90774785980530615</c:v>
                </c:pt>
                <c:pt idx="61">
                  <c:v>-0.88115952193076208</c:v>
                </c:pt>
                <c:pt idx="62">
                  <c:v>-0.85144470602156963</c:v>
                </c:pt>
                <c:pt idx="63">
                  <c:v>-0.8187088444278674</c:v>
                </c:pt>
                <c:pt idx="64">
                  <c:v>-0.78306808859518839</c:v>
                </c:pt>
                <c:pt idx="65">
                  <c:v>-0.74464889694278202</c:v>
                </c:pt>
                <c:pt idx="66">
                  <c:v>-0.70358758617133665</c:v>
                </c:pt>
                <c:pt idx="67">
                  <c:v>-0.66002984759213634</c:v>
                </c:pt>
                <c:pt idx="68">
                  <c:v>-0.6141302301937781</c:v>
                </c:pt>
                <c:pt idx="69">
                  <c:v>-0.56605159228060242</c:v>
                </c:pt>
                <c:pt idx="70">
                  <c:v>-0.51596452362850098</c:v>
                </c:pt>
                <c:pt idx="71">
                  <c:v>-0.46404674020837727</c:v>
                </c:pt>
                <c:pt idx="72">
                  <c:v>-0.41048245362486202</c:v>
                </c:pt>
                <c:pt idx="73">
                  <c:v>-0.35546171750760597</c:v>
                </c:pt>
                <c:pt idx="74">
                  <c:v>-0.29917975317424905</c:v>
                </c:pt>
                <c:pt idx="75">
                  <c:v>-0.24183625695769673</c:v>
                </c:pt>
                <c:pt idx="76">
                  <c:v>-0.18363469165541996</c:v>
                </c:pt>
                <c:pt idx="77">
                  <c:v>-0.12478156461480862</c:v>
                </c:pt>
                <c:pt idx="78">
                  <c:v>-6.5485695016025289E-2</c:v>
                </c:pt>
                <c:pt idx="79">
                  <c:v>-5.9574729521588883E-3</c:v>
                </c:pt>
                <c:pt idx="80">
                  <c:v>5.3591887064442047E-2</c:v>
                </c:pt>
                <c:pt idx="81">
                  <c:v>0.11295109552099948</c:v>
                </c:pt>
                <c:pt idx="82">
                  <c:v>0.17190953758923933</c:v>
                </c:pt>
                <c:pt idx="83">
                  <c:v>0.23025802041645371</c:v>
                </c:pt>
                <c:pt idx="84">
                  <c:v>0.28778951537119363</c:v>
                </c:pt>
                <c:pt idx="85">
                  <c:v>0.34429989260999572</c:v>
                </c:pt>
                <c:pt idx="86">
                  <c:v>0.39958864535880967</c:v>
                </c:pt>
                <c:pt idx="87">
                  <c:v>0.45345960133925767</c:v>
                </c:pt>
                <c:pt idx="88">
                  <c:v>0.50572161881549271</c:v>
                </c:pt>
                <c:pt idx="89">
                  <c:v>0.55618926479199216</c:v>
                </c:pt>
                <c:pt idx="90">
                  <c:v>0.60468347295592739</c:v>
                </c:pt>
                <c:pt idx="91">
                  <c:v>0.6510321790296526</c:v>
                </c:pt>
                <c:pt idx="92">
                  <c:v>0.69507093127898312</c:v>
                </c:pt>
                <c:pt idx="93">
                  <c:v>0.73664347401110331</c:v>
                </c:pt>
                <c:pt idx="94">
                  <c:v>0.77560230199176095</c:v>
                </c:pt>
                <c:pt idx="95">
                  <c:v>0.81180918381460287</c:v>
                </c:pt>
                <c:pt idx="96">
                  <c:v>0.84513565236566779</c:v>
                </c:pt>
                <c:pt idx="97">
                  <c:v>0.87546346064279112</c:v>
                </c:pt>
                <c:pt idx="98">
                  <c:v>0.90268500131261542</c:v>
                </c:pt>
                <c:pt idx="99">
                  <c:v>0.92670368851655849</c:v>
                </c:pt>
                <c:pt idx="100">
                  <c:v>0.94743430057103761</c:v>
                </c:pt>
                <c:pt idx="101">
                  <c:v>0.9648032823459991</c:v>
                </c:pt>
                <c:pt idx="102">
                  <c:v>0.97874900624887673</c:v>
                </c:pt>
                <c:pt idx="103">
                  <c:v>0.98922199088796503</c:v>
                </c:pt>
                <c:pt idx="104">
                  <c:v>0.99618507663936373</c:v>
                </c:pt>
                <c:pt idx="105">
                  <c:v>0.99961355749455394</c:v>
                </c:pt>
                <c:pt idx="106">
                  <c:v>0.99949526872079508</c:v>
                </c:pt>
                <c:pt idx="107">
                  <c:v>0.99583063002330963</c:v>
                </c:pt>
                <c:pt idx="108">
                  <c:v>0.98863264405610896</c:v>
                </c:pt>
                <c:pt idx="109">
                  <c:v>0.97792685028674708</c:v>
                </c:pt>
                <c:pt idx="110">
                  <c:v>0.9637512343786937</c:v>
                </c:pt>
                <c:pt idx="111">
                  <c:v>0.94615609341285301</c:v>
                </c:pt>
                <c:pt idx="112">
                  <c:v>0.92520385742644018</c:v>
                </c:pt>
                <c:pt idx="113">
                  <c:v>0.90096886790241915</c:v>
                </c:pt>
                <c:pt idx="114">
                  <c:v>0.87353711399545586</c:v>
                </c:pt>
                <c:pt idx="115">
                  <c:v>0.84300592743029201</c:v>
                </c:pt>
                <c:pt idx="116">
                  <c:v>0.80948363715508276</c:v>
                </c:pt>
                <c:pt idx="117">
                  <c:v>0.77308918497503709</c:v>
                </c:pt>
                <c:pt idx="118">
                  <c:v>0.7339517035301526</c:v>
                </c:pt>
                <c:pt idx="119">
                  <c:v>0.69221005811442271</c:v>
                </c:pt>
                <c:pt idx="120">
                  <c:v>0.64801235396222789</c:v>
                </c:pt>
              </c:numCache>
            </c:numRef>
          </c:xVal>
          <c:yVal>
            <c:numRef>
              <c:f>Plan2!$C$9:$C$129</c:f>
              <c:numCache>
                <c:formatCode>0.00E+00</c:formatCode>
                <c:ptCount val="121"/>
                <c:pt idx="0">
                  <c:v>6.1257422745431001E-17</c:v>
                </c:pt>
                <c:pt idx="1">
                  <c:v>-5.9539847628382457E-2</c:v>
                </c:pt>
                <c:pt idx="2">
                  <c:v>-0.11886843949527863</c:v>
                </c:pt>
                <c:pt idx="3">
                  <c:v>-0.17777526940438473</c:v>
                </c:pt>
                <c:pt idx="4">
                  <c:v>-0.23605132763019948</c:v>
                </c:pt>
                <c:pt idx="5">
                  <c:v>-0.29348984251395488</c:v>
                </c:pt>
                <c:pt idx="6">
                  <c:v>-0.34988701411857098</c:v>
                </c:pt>
                <c:pt idx="7">
                  <c:v>-0.40504273733952395</c:v>
                </c:pt>
                <c:pt idx="8">
                  <c:v>-0.458761311905928</c:v>
                </c:pt>
                <c:pt idx="9">
                  <c:v>-0.51085213675264729</c:v>
                </c:pt>
                <c:pt idx="10">
                  <c:v>-0.56113038629970891</c:v>
                </c:pt>
                <c:pt idx="11">
                  <c:v>-0.60941766623947902</c:v>
                </c:pt>
                <c:pt idx="12">
                  <c:v>-0.655542646504782</c:v>
                </c:pt>
                <c:pt idx="13">
                  <c:v>-0.69934166917209939</c:v>
                </c:pt>
                <c:pt idx="14">
                  <c:v>-0.74065932914292165</c:v>
                </c:pt>
                <c:pt idx="15">
                  <c:v>-0.77934902554291563</c:v>
                </c:pt>
                <c:pt idx="16">
                  <c:v>-0.81527348188246573</c:v>
                </c:pt>
                <c:pt idx="17">
                  <c:v>-0.84830523313298578</c:v>
                </c:pt>
                <c:pt idx="18">
                  <c:v>-0.87832707799078358</c:v>
                </c:pt>
                <c:pt idx="19">
                  <c:v>-0.90523249472378786</c:v>
                </c:pt>
                <c:pt idx="20">
                  <c:v>-0.92892601912564843</c:v>
                </c:pt>
                <c:pt idx="21">
                  <c:v>-0.94932358323618105</c:v>
                </c:pt>
                <c:pt idx="22">
                  <c:v>-0.96635281362632452</c:v>
                </c:pt>
                <c:pt idx="23">
                  <c:v>-0.97995328818925631</c:v>
                </c:pt>
                <c:pt idx="24">
                  <c:v>-0.99007675052653399</c:v>
                </c:pt>
                <c:pt idx="25">
                  <c:v>-0.99668728116858996</c:v>
                </c:pt>
                <c:pt idx="26">
                  <c:v>-0.99976142502206677</c:v>
                </c:pt>
                <c:pt idx="27">
                  <c:v>-0.99928827459179015</c:v>
                </c:pt>
                <c:pt idx="28">
                  <c:v>-0.9952695086820974</c:v>
                </c:pt>
                <c:pt idx="29">
                  <c:v>-0.98771938644020352</c:v>
                </c:pt>
                <c:pt idx="30">
                  <c:v>-0.97666469676273904</c:v>
                </c:pt>
                <c:pt idx="31">
                  <c:v>-0.96214466324497427</c:v>
                </c:pt>
                <c:pt idx="32">
                  <c:v>-0.94421080500997989</c:v>
                </c:pt>
                <c:pt idx="33">
                  <c:v>-0.92292675391152701</c:v>
                </c:pt>
                <c:pt idx="34">
                  <c:v>-0.89836802875931043</c:v>
                </c:pt>
                <c:pt idx="35">
                  <c:v>-0.87062176736758112</c:v>
                </c:pt>
                <c:pt idx="36">
                  <c:v>-0.83978641737791349</c:v>
                </c:pt>
                <c:pt idx="37">
                  <c:v>-0.80597138695311299</c:v>
                </c:pt>
                <c:pt idx="38">
                  <c:v>-0.76929665658165325</c:v>
                </c:pt>
                <c:pt idx="39">
                  <c:v>-0.72989235337001079</c:v>
                </c:pt>
                <c:pt idx="40">
                  <c:v>-0.6878982893333716</c:v>
                </c:pt>
                <c:pt idx="41">
                  <c:v>-0.64346346532291943</c:v>
                </c:pt>
                <c:pt idx="42">
                  <c:v>-0.59674554234983879</c:v>
                </c:pt>
                <c:pt idx="43">
                  <c:v>-0.54791028218185067</c:v>
                </c:pt>
                <c:pt idx="44">
                  <c:v>-0.49713095919712469</c:v>
                </c:pt>
                <c:pt idx="45">
                  <c:v>-0.44458774558239533</c:v>
                </c:pt>
                <c:pt idx="46">
                  <c:v>-0.39046707205666964</c:v>
                </c:pt>
                <c:pt idx="47">
                  <c:v>-0.33496096638880063</c:v>
                </c:pt>
                <c:pt idx="48">
                  <c:v>-0.27826637205592469</c:v>
                </c:pt>
                <c:pt idx="49">
                  <c:v>-0.22058444946027378</c:v>
                </c:pt>
                <c:pt idx="50">
                  <c:v>-0.1621198621837594</c:v>
                </c:pt>
                <c:pt idx="51">
                  <c:v>-0.10308005081276206</c:v>
                </c:pt>
                <c:pt idx="52">
                  <c:v>-4.3674496909731061E-2</c:v>
                </c:pt>
                <c:pt idx="53">
                  <c:v>1.5886020256891707E-2</c:v>
                </c:pt>
                <c:pt idx="54">
                  <c:v>7.5390171587186569E-2</c:v>
                </c:pt>
                <c:pt idx="55">
                  <c:v>0.13462682797515904</c:v>
                </c:pt>
                <c:pt idx="56">
                  <c:v>0.19338580942452746</c:v>
                </c:pt>
                <c:pt idx="57">
                  <c:v>0.25145863079694081</c:v>
                </c:pt>
                <c:pt idx="58">
                  <c:v>0.30863924154659639</c:v>
                </c:pt>
                <c:pt idx="59">
                  <c:v>0.3647247568165935</c:v>
                </c:pt>
                <c:pt idx="60">
                  <c:v>0.41951617730295726</c:v>
                </c:pt>
                <c:pt idx="61">
                  <c:v>0.47281909533218969</c:v>
                </c:pt>
                <c:pt idx="62">
                  <c:v>0.52444438464706877</c:v>
                </c:pt>
                <c:pt idx="63">
                  <c:v>0.57420887145322452</c:v>
                </c:pt>
                <c:pt idx="64">
                  <c:v>0.62193598434555786</c:v>
                </c:pt>
                <c:pt idx="65">
                  <c:v>0.66745638080843739</c:v>
                </c:pt>
                <c:pt idx="66">
                  <c:v>0.7106085480667903</c:v>
                </c:pt>
                <c:pt idx="67">
                  <c:v>0.75123937615616276</c:v>
                </c:pt>
                <c:pt idx="68">
                  <c:v>0.78920470117843122</c:v>
                </c:pt>
                <c:pt idx="69">
                  <c:v>0.82436981681560517</c:v>
                </c:pt>
                <c:pt idx="70">
                  <c:v>0.85660995228681169</c:v>
                </c:pt>
                <c:pt idx="71">
                  <c:v>0.88581071505258879</c:v>
                </c:pt>
                <c:pt idx="72">
                  <c:v>0.91186849669572034</c:v>
                </c:pt>
                <c:pt idx="73">
                  <c:v>0.93469084053848672</c:v>
                </c:pt>
                <c:pt idx="74">
                  <c:v>0.95419676969197254</c:v>
                </c:pt>
                <c:pt idx="75">
                  <c:v>0.97031707437347037</c:v>
                </c:pt>
                <c:pt idx="76">
                  <c:v>0.98299455747253184</c:v>
                </c:pt>
                <c:pt idx="77">
                  <c:v>0.9921842374943679</c:v>
                </c:pt>
                <c:pt idx="78">
                  <c:v>0.99785350816052554</c:v>
                </c:pt>
                <c:pt idx="79">
                  <c:v>0.99998225410055364</c:v>
                </c:pt>
                <c:pt idx="80">
                  <c:v>0.9985629222241692</c:v>
                </c:pt>
                <c:pt idx="81">
                  <c:v>0.99360054852068502</c:v>
                </c:pt>
                <c:pt idx="82">
                  <c:v>0.98511274019061079</c:v>
                </c:pt>
                <c:pt idx="83">
                  <c:v>0.97312961317282709</c:v>
                </c:pt>
                <c:pt idx="84">
                  <c:v>0.95769368528899335</c:v>
                </c:pt>
                <c:pt idx="85">
                  <c:v>0.93885972538433315</c:v>
                </c:pt>
                <c:pt idx="86">
                  <c:v>0.91669455900005836</c:v>
                </c:pt>
                <c:pt idx="87">
                  <c:v>0.89127683126694224</c:v>
                </c:pt>
                <c:pt idx="88">
                  <c:v>0.86269672786132523</c:v>
                </c:pt>
                <c:pt idx="89">
                  <c:v>0.83105565501363576</c:v>
                </c:pt>
                <c:pt idx="90">
                  <c:v>0.79646587970481086</c:v>
                </c:pt>
                <c:pt idx="91">
                  <c:v>0.75905013132724131</c:v>
                </c:pt>
                <c:pt idx="92">
                  <c:v>0.71894116622361182</c:v>
                </c:pt>
                <c:pt idx="93">
                  <c:v>0.6762812966487044</c:v>
                </c:pt>
                <c:pt idx="94">
                  <c:v>0.63122188582548455</c:v>
                </c:pt>
                <c:pt idx="95">
                  <c:v>0.58392281088707976</c:v>
                </c:pt>
                <c:pt idx="96">
                  <c:v>0.53455189561019889</c:v>
                </c:pt>
                <c:pt idx="97">
                  <c:v>0.48328431495274904</c:v>
                </c:pt>
                <c:pt idx="98">
                  <c:v>0.43030197350842275</c:v>
                </c:pt>
                <c:pt idx="99">
                  <c:v>0.37579286008359064</c:v>
                </c:pt>
                <c:pt idx="100">
                  <c:v>0.31995038068655041</c:v>
                </c:pt>
                <c:pt idx="101">
                  <c:v>0.26297267229578475</c:v>
                </c:pt>
                <c:pt idx="102">
                  <c:v>0.20506189984206263</c:v>
                </c:pt>
                <c:pt idx="103">
                  <c:v>0.1464235388988073</c:v>
                </c:pt>
                <c:pt idx="104">
                  <c:v>8.7265646625833776E-2</c:v>
                </c:pt>
                <c:pt idx="105">
                  <c:v>2.7798123553254298E-2</c:v>
                </c:pt>
                <c:pt idx="106">
                  <c:v>-3.176803117514982E-2</c:v>
                </c:pt>
                <c:pt idx="107">
                  <c:v>-9.1221468456596927E-2</c:v>
                </c:pt>
                <c:pt idx="108">
                  <c:v>-0.15035123912567744</c:v>
                </c:pt>
                <c:pt idx="109">
                  <c:v>-0.20894754243168695</c:v>
                </c:pt>
                <c:pt idx="110">
                  <c:v>-0.26680247044123095</c:v>
                </c:pt>
                <c:pt idx="111">
                  <c:v>-0.32371074572483421</c:v>
                </c:pt>
                <c:pt idx="112">
                  <c:v>-0.37947044971016608</c:v>
                </c:pt>
                <c:pt idx="113">
                  <c:v>-0.43388373911755784</c:v>
                </c:pt>
                <c:pt idx="114">
                  <c:v>-0.48675754793581677</c:v>
                </c:pt>
                <c:pt idx="115">
                  <c:v>-0.53790427244761041</c:v>
                </c:pt>
                <c:pt idx="116">
                  <c:v>-0.58714243687386369</c:v>
                </c:pt>
                <c:pt idx="117">
                  <c:v>-0.6342973372753764</c:v>
                </c:pt>
                <c:pt idx="118">
                  <c:v>-0.67920166142699301</c:v>
                </c:pt>
                <c:pt idx="119">
                  <c:v>-0.72169608246493022</c:v>
                </c:pt>
                <c:pt idx="120">
                  <c:v>-0.76162982420092451</c:v>
                </c:pt>
              </c:numCache>
            </c:numRef>
          </c:yVal>
          <c:smooth val="1"/>
        </c:ser>
        <c:axId val="46936064"/>
        <c:axId val="64778240"/>
      </c:scatterChart>
      <c:valAx>
        <c:axId val="46936064"/>
        <c:scaling>
          <c:orientation val="minMax"/>
          <c:max val="1"/>
          <c:min val="-1"/>
        </c:scaling>
        <c:axPos val="b"/>
        <c:title>
          <c:tx>
            <c:rich>
              <a:bodyPr/>
              <a:lstStyle/>
              <a:p>
                <a:pPr>
                  <a:defRPr sz="1800">
                    <a:solidFill>
                      <a:srgbClr val="FF0000"/>
                    </a:solidFill>
                  </a:defRPr>
                </a:pPr>
                <a:r>
                  <a:rPr lang="pt-BR" sz="1800">
                    <a:solidFill>
                      <a:srgbClr val="FF0000"/>
                    </a:solidFill>
                  </a:rPr>
                  <a:t>p</a:t>
                </a:r>
              </a:p>
            </c:rich>
          </c:tx>
          <c:layout/>
        </c:title>
        <c:numFmt formatCode="#,##0.0" sourceLinked="0"/>
        <c:tickLblPos val="nextTo"/>
        <c:crossAx val="64778240"/>
        <c:crosses val="autoZero"/>
        <c:crossBetween val="midCat"/>
        <c:majorUnit val="0.2"/>
        <c:minorUnit val="0.1"/>
      </c:valAx>
      <c:valAx>
        <c:axId val="64778240"/>
        <c:scaling>
          <c:orientation val="minMax"/>
          <c:max val="1"/>
          <c:min val="-1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2000">
                    <a:solidFill>
                      <a:srgbClr val="FF0000"/>
                    </a:solidFill>
                  </a:defRPr>
                </a:pPr>
                <a:r>
                  <a:rPr lang="pt-BR" sz="2000">
                    <a:solidFill>
                      <a:srgbClr val="FF0000"/>
                    </a:solidFill>
                  </a:rPr>
                  <a:t>s</a:t>
                </a:r>
              </a:p>
            </c:rich>
          </c:tx>
          <c:layout>
            <c:manualLayout>
              <c:xMode val="edge"/>
              <c:yMode val="edge"/>
              <c:x val="3.9397070879362089E-2"/>
              <c:y val="0.51161873830948656"/>
            </c:manualLayout>
          </c:layout>
        </c:title>
        <c:numFmt formatCode="#,##0.0" sourceLinked="0"/>
        <c:tickLblPos val="nextTo"/>
        <c:crossAx val="46936064"/>
        <c:crosses val="autoZero"/>
        <c:crossBetween val="midCat"/>
        <c:majorUnit val="0.2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Plan2!$B$9:$B$129</c:f>
              <c:numCache>
                <c:formatCode>0.00E+00</c:formatCode>
                <c:ptCount val="121"/>
                <c:pt idx="0">
                  <c:v>0.99999999999999989</c:v>
                </c:pt>
                <c:pt idx="1">
                  <c:v>0.99822592960931888</c:v>
                </c:pt>
                <c:pt idx="2">
                  <c:v>0.99291001308877791</c:v>
                </c:pt>
                <c:pt idx="3">
                  <c:v>0.98407111205857378</c:v>
                </c:pt>
                <c:pt idx="4">
                  <c:v>0.9717405881839144</c:v>
                </c:pt>
                <c:pt idx="5">
                  <c:v>0.95596219189941489</c:v>
                </c:pt>
                <c:pt idx="6">
                  <c:v>0.93679190717639671</c:v>
                </c:pt>
                <c:pt idx="7">
                  <c:v>0.91429775288387594</c:v>
                </c:pt>
                <c:pt idx="8">
                  <c:v>0.88855954144804017</c:v>
                </c:pt>
                <c:pt idx="9">
                  <c:v>0.85966859566652432</c:v>
                </c:pt>
                <c:pt idx="10">
                  <c:v>0.82772742468226768</c:v>
                </c:pt>
                <c:pt idx="11">
                  <c:v>0.7928493602666441</c:v>
                </c:pt>
                <c:pt idx="12">
                  <c:v>0.75515815470238157</c:v>
                </c:pt>
                <c:pt idx="13">
                  <c:v>0.71478754169304148</c:v>
                </c:pt>
                <c:pt idx="14">
                  <c:v>0.67188076185701051</c:v>
                </c:pt>
                <c:pt idx="15">
                  <c:v>0.62659005448962224</c:v>
                </c:pt>
                <c:pt idx="16">
                  <c:v>0.57907611739670328</c:v>
                </c:pt>
                <c:pt idx="17">
                  <c:v>0.52950753671613637</c:v>
                </c:pt>
                <c:pt idx="18">
                  <c:v>0.47806018875050854</c:v>
                </c:pt>
                <c:pt idx="19">
                  <c:v>0.42491661593322899</c:v>
                </c:pt>
                <c:pt idx="20">
                  <c:v>0.37026537914227853</c:v>
                </c:pt>
                <c:pt idx="21">
                  <c:v>0.31430038865966686</c:v>
                </c:pt>
                <c:pt idx="22">
                  <c:v>0.25722021615045387</c:v>
                </c:pt>
                <c:pt idx="23">
                  <c:v>0.19922739010252671</c:v>
                </c:pt>
                <c:pt idx="24">
                  <c:v>0.14052767722701243</c:v>
                </c:pt>
                <c:pt idx="25">
                  <c:v>8.1329352369018892E-2</c:v>
                </c:pt>
                <c:pt idx="26">
                  <c:v>2.1842459519163287E-2</c:v>
                </c:pt>
                <c:pt idx="27">
                  <c:v>-3.7721933452077951E-2</c:v>
                </c:pt>
                <c:pt idx="28">
                  <c:v>-9.715248369288583E-2</c:v>
                </c:pt>
                <c:pt idx="29">
                  <c:v>-0.15623832324429213</c:v>
                </c:pt>
                <c:pt idx="30">
                  <c:v>-0.21476980722938419</c:v>
                </c:pt>
                <c:pt idx="31">
                  <c:v>-0.27253925770284015</c:v>
                </c:pt>
                <c:pt idx="32">
                  <c:v>-0.32934170052151873</c:v>
                </c:pt>
                <c:pt idx="33">
                  <c:v>-0.38497559262157333</c:v>
                </c:pt>
                <c:pt idx="34">
                  <c:v>-0.43924353712161873</c:v>
                </c:pt>
                <c:pt idx="35">
                  <c:v>-0.49195298371465274</c:v>
                </c:pt>
                <c:pt idx="36">
                  <c:v>-0.54291691186365598</c:v>
                </c:pt>
                <c:pt idx="37">
                  <c:v>-0.59195449437678516</c:v>
                </c:pt>
                <c:pt idx="38">
                  <c:v>-0.63889173900770535</c:v>
                </c:pt>
                <c:pt idx="39">
                  <c:v>-0.68356210580457666</c:v>
                </c:pt>
                <c:pt idx="40">
                  <c:v>-0.7258070980172493</c:v>
                </c:pt>
                <c:pt idx="41">
                  <c:v>-0.76547682446604448</c:v>
                </c:pt>
                <c:pt idx="42">
                  <c:v>-0.80243053137676457</c:v>
                </c:pt>
                <c:pt idx="43">
                  <c:v>-0.83653710179489627</c:v>
                </c:pt>
                <c:pt idx="44">
                  <c:v>-0.86767552080702737</c:v>
                </c:pt>
                <c:pt idx="45">
                  <c:v>-0.89573530491879327</c:v>
                </c:pt>
                <c:pt idx="46">
                  <c:v>-0.92061689406587111</c:v>
                </c:pt>
                <c:pt idx="47">
                  <c:v>-0.94223200486710301</c:v>
                </c:pt>
                <c:pt idx="48">
                  <c:v>-0.96050394386636107</c:v>
                </c:pt>
                <c:pt idx="49">
                  <c:v>-0.97536787965172789</c:v>
                </c:pt>
                <c:pt idx="50">
                  <c:v>-0.98677107288647181</c:v>
                </c:pt>
                <c:pt idx="51">
                  <c:v>-0.99467306343563877</c:v>
                </c:pt>
                <c:pt idx="52">
                  <c:v>-0.99904581392430736</c:v>
                </c:pt>
                <c:pt idx="53">
                  <c:v>-0.99987380921814195</c:v>
                </c:pt>
                <c:pt idx="54">
                  <c:v>-0.99715411147327393</c:v>
                </c:pt>
                <c:pt idx="55">
                  <c:v>-0.99089637056018465</c:v>
                </c:pt>
                <c:pt idx="56">
                  <c:v>-0.98112278982460699</c:v>
                </c:pt>
                <c:pt idx="57">
                  <c:v>-0.96786804730692899</c:v>
                </c:pt>
                <c:pt idx="58">
                  <c:v>-0.95117917269962404</c:v>
                </c:pt>
                <c:pt idx="59">
                  <c:v>-0.931115380479281</c:v>
                </c:pt>
                <c:pt idx="60">
                  <c:v>-0.90774785980530615</c:v>
                </c:pt>
                <c:pt idx="61">
                  <c:v>-0.88115952193076208</c:v>
                </c:pt>
                <c:pt idx="62">
                  <c:v>-0.85144470602156963</c:v>
                </c:pt>
                <c:pt idx="63">
                  <c:v>-0.8187088444278674</c:v>
                </c:pt>
                <c:pt idx="64">
                  <c:v>-0.78306808859518839</c:v>
                </c:pt>
                <c:pt idx="65">
                  <c:v>-0.74464889694278202</c:v>
                </c:pt>
                <c:pt idx="66">
                  <c:v>-0.70358758617133665</c:v>
                </c:pt>
                <c:pt idx="67">
                  <c:v>-0.66002984759213634</c:v>
                </c:pt>
                <c:pt idx="68">
                  <c:v>-0.6141302301937781</c:v>
                </c:pt>
                <c:pt idx="69">
                  <c:v>-0.56605159228060242</c:v>
                </c:pt>
                <c:pt idx="70">
                  <c:v>-0.51596452362850098</c:v>
                </c:pt>
                <c:pt idx="71">
                  <c:v>-0.46404674020837727</c:v>
                </c:pt>
                <c:pt idx="72">
                  <c:v>-0.41048245362486202</c:v>
                </c:pt>
                <c:pt idx="73">
                  <c:v>-0.35546171750760597</c:v>
                </c:pt>
                <c:pt idx="74">
                  <c:v>-0.29917975317424905</c:v>
                </c:pt>
                <c:pt idx="75">
                  <c:v>-0.24183625695769673</c:v>
                </c:pt>
                <c:pt idx="76">
                  <c:v>-0.18363469165541996</c:v>
                </c:pt>
                <c:pt idx="77">
                  <c:v>-0.12478156461480862</c:v>
                </c:pt>
                <c:pt idx="78">
                  <c:v>-6.5485695016025289E-2</c:v>
                </c:pt>
                <c:pt idx="79">
                  <c:v>-5.9574729521588883E-3</c:v>
                </c:pt>
                <c:pt idx="80">
                  <c:v>5.3591887064442047E-2</c:v>
                </c:pt>
                <c:pt idx="81">
                  <c:v>0.11295109552099948</c:v>
                </c:pt>
                <c:pt idx="82">
                  <c:v>0.17190953758923933</c:v>
                </c:pt>
                <c:pt idx="83">
                  <c:v>0.23025802041645371</c:v>
                </c:pt>
                <c:pt idx="84">
                  <c:v>0.28778951537119363</c:v>
                </c:pt>
                <c:pt idx="85">
                  <c:v>0.34429989260999572</c:v>
                </c:pt>
                <c:pt idx="86">
                  <c:v>0.39958864535880967</c:v>
                </c:pt>
                <c:pt idx="87">
                  <c:v>0.45345960133925767</c:v>
                </c:pt>
                <c:pt idx="88">
                  <c:v>0.50572161881549271</c:v>
                </c:pt>
                <c:pt idx="89">
                  <c:v>0.55618926479199216</c:v>
                </c:pt>
                <c:pt idx="90">
                  <c:v>0.60468347295592739</c:v>
                </c:pt>
                <c:pt idx="91">
                  <c:v>0.6510321790296526</c:v>
                </c:pt>
                <c:pt idx="92">
                  <c:v>0.69507093127898312</c:v>
                </c:pt>
                <c:pt idx="93">
                  <c:v>0.73664347401110331</c:v>
                </c:pt>
                <c:pt idx="94">
                  <c:v>0.77560230199176095</c:v>
                </c:pt>
                <c:pt idx="95">
                  <c:v>0.81180918381460287</c:v>
                </c:pt>
                <c:pt idx="96">
                  <c:v>0.84513565236566779</c:v>
                </c:pt>
                <c:pt idx="97">
                  <c:v>0.87546346064279112</c:v>
                </c:pt>
                <c:pt idx="98">
                  <c:v>0.90268500131261542</c:v>
                </c:pt>
                <c:pt idx="99">
                  <c:v>0.92670368851655849</c:v>
                </c:pt>
                <c:pt idx="100">
                  <c:v>0.94743430057103761</c:v>
                </c:pt>
                <c:pt idx="101">
                  <c:v>0.9648032823459991</c:v>
                </c:pt>
                <c:pt idx="102">
                  <c:v>0.97874900624887673</c:v>
                </c:pt>
                <c:pt idx="103">
                  <c:v>0.98922199088796503</c:v>
                </c:pt>
                <c:pt idx="104">
                  <c:v>0.99618507663936373</c:v>
                </c:pt>
                <c:pt idx="105">
                  <c:v>0.99961355749455394</c:v>
                </c:pt>
                <c:pt idx="106">
                  <c:v>0.99949526872079508</c:v>
                </c:pt>
                <c:pt idx="107">
                  <c:v>0.99583063002330963</c:v>
                </c:pt>
                <c:pt idx="108">
                  <c:v>0.98863264405610896</c:v>
                </c:pt>
                <c:pt idx="109">
                  <c:v>0.97792685028674708</c:v>
                </c:pt>
                <c:pt idx="110">
                  <c:v>0.9637512343786937</c:v>
                </c:pt>
                <c:pt idx="111">
                  <c:v>0.94615609341285301</c:v>
                </c:pt>
                <c:pt idx="112">
                  <c:v>0.92520385742644018</c:v>
                </c:pt>
                <c:pt idx="113">
                  <c:v>0.90096886790241915</c:v>
                </c:pt>
                <c:pt idx="114">
                  <c:v>0.87353711399545586</c:v>
                </c:pt>
                <c:pt idx="115">
                  <c:v>0.84300592743029201</c:v>
                </c:pt>
                <c:pt idx="116">
                  <c:v>0.80948363715508276</c:v>
                </c:pt>
                <c:pt idx="117">
                  <c:v>0.77308918497503709</c:v>
                </c:pt>
                <c:pt idx="118">
                  <c:v>0.7339517035301526</c:v>
                </c:pt>
                <c:pt idx="119">
                  <c:v>0.69221005811442271</c:v>
                </c:pt>
                <c:pt idx="120">
                  <c:v>0.64801235396222789</c:v>
                </c:pt>
              </c:numCache>
            </c:numRef>
          </c:xVal>
          <c:yVal>
            <c:numRef>
              <c:f>Plan2!$C$9:$C$129</c:f>
              <c:numCache>
                <c:formatCode>0.00E+00</c:formatCode>
                <c:ptCount val="121"/>
                <c:pt idx="0">
                  <c:v>6.1257422745431001E-17</c:v>
                </c:pt>
                <c:pt idx="1">
                  <c:v>-5.9539847628382457E-2</c:v>
                </c:pt>
                <c:pt idx="2">
                  <c:v>-0.11886843949527863</c:v>
                </c:pt>
                <c:pt idx="3">
                  <c:v>-0.17777526940438473</c:v>
                </c:pt>
                <c:pt idx="4">
                  <c:v>-0.23605132763019948</c:v>
                </c:pt>
                <c:pt idx="5">
                  <c:v>-0.29348984251395488</c:v>
                </c:pt>
                <c:pt idx="6">
                  <c:v>-0.34988701411857098</c:v>
                </c:pt>
                <c:pt idx="7">
                  <c:v>-0.40504273733952395</c:v>
                </c:pt>
                <c:pt idx="8">
                  <c:v>-0.458761311905928</c:v>
                </c:pt>
                <c:pt idx="9">
                  <c:v>-0.51085213675264729</c:v>
                </c:pt>
                <c:pt idx="10">
                  <c:v>-0.56113038629970891</c:v>
                </c:pt>
                <c:pt idx="11">
                  <c:v>-0.60941766623947902</c:v>
                </c:pt>
                <c:pt idx="12">
                  <c:v>-0.655542646504782</c:v>
                </c:pt>
                <c:pt idx="13">
                  <c:v>-0.69934166917209939</c:v>
                </c:pt>
                <c:pt idx="14">
                  <c:v>-0.74065932914292165</c:v>
                </c:pt>
                <c:pt idx="15">
                  <c:v>-0.77934902554291563</c:v>
                </c:pt>
                <c:pt idx="16">
                  <c:v>-0.81527348188246573</c:v>
                </c:pt>
                <c:pt idx="17">
                  <c:v>-0.84830523313298578</c:v>
                </c:pt>
                <c:pt idx="18">
                  <c:v>-0.87832707799078358</c:v>
                </c:pt>
                <c:pt idx="19">
                  <c:v>-0.90523249472378786</c:v>
                </c:pt>
                <c:pt idx="20">
                  <c:v>-0.92892601912564843</c:v>
                </c:pt>
                <c:pt idx="21">
                  <c:v>-0.94932358323618105</c:v>
                </c:pt>
                <c:pt idx="22">
                  <c:v>-0.96635281362632452</c:v>
                </c:pt>
                <c:pt idx="23">
                  <c:v>-0.97995328818925631</c:v>
                </c:pt>
                <c:pt idx="24">
                  <c:v>-0.99007675052653399</c:v>
                </c:pt>
                <c:pt idx="25">
                  <c:v>-0.99668728116858996</c:v>
                </c:pt>
                <c:pt idx="26">
                  <c:v>-0.99976142502206677</c:v>
                </c:pt>
                <c:pt idx="27">
                  <c:v>-0.99928827459179015</c:v>
                </c:pt>
                <c:pt idx="28">
                  <c:v>-0.9952695086820974</c:v>
                </c:pt>
                <c:pt idx="29">
                  <c:v>-0.98771938644020352</c:v>
                </c:pt>
                <c:pt idx="30">
                  <c:v>-0.97666469676273904</c:v>
                </c:pt>
                <c:pt idx="31">
                  <c:v>-0.96214466324497427</c:v>
                </c:pt>
                <c:pt idx="32">
                  <c:v>-0.94421080500997989</c:v>
                </c:pt>
                <c:pt idx="33">
                  <c:v>-0.92292675391152701</c:v>
                </c:pt>
                <c:pt idx="34">
                  <c:v>-0.89836802875931043</c:v>
                </c:pt>
                <c:pt idx="35">
                  <c:v>-0.87062176736758112</c:v>
                </c:pt>
                <c:pt idx="36">
                  <c:v>-0.83978641737791349</c:v>
                </c:pt>
                <c:pt idx="37">
                  <c:v>-0.80597138695311299</c:v>
                </c:pt>
                <c:pt idx="38">
                  <c:v>-0.76929665658165325</c:v>
                </c:pt>
                <c:pt idx="39">
                  <c:v>-0.72989235337001079</c:v>
                </c:pt>
                <c:pt idx="40">
                  <c:v>-0.6878982893333716</c:v>
                </c:pt>
                <c:pt idx="41">
                  <c:v>-0.64346346532291943</c:v>
                </c:pt>
                <c:pt idx="42">
                  <c:v>-0.59674554234983879</c:v>
                </c:pt>
                <c:pt idx="43">
                  <c:v>-0.54791028218185067</c:v>
                </c:pt>
                <c:pt idx="44">
                  <c:v>-0.49713095919712469</c:v>
                </c:pt>
                <c:pt idx="45">
                  <c:v>-0.44458774558239533</c:v>
                </c:pt>
                <c:pt idx="46">
                  <c:v>-0.39046707205666964</c:v>
                </c:pt>
                <c:pt idx="47">
                  <c:v>-0.33496096638880063</c:v>
                </c:pt>
                <c:pt idx="48">
                  <c:v>-0.27826637205592469</c:v>
                </c:pt>
                <c:pt idx="49">
                  <c:v>-0.22058444946027378</c:v>
                </c:pt>
                <c:pt idx="50">
                  <c:v>-0.1621198621837594</c:v>
                </c:pt>
                <c:pt idx="51">
                  <c:v>-0.10308005081276206</c:v>
                </c:pt>
                <c:pt idx="52">
                  <c:v>-4.3674496909731061E-2</c:v>
                </c:pt>
                <c:pt idx="53">
                  <c:v>1.5886020256891707E-2</c:v>
                </c:pt>
                <c:pt idx="54">
                  <c:v>7.5390171587186569E-2</c:v>
                </c:pt>
                <c:pt idx="55">
                  <c:v>0.13462682797515904</c:v>
                </c:pt>
                <c:pt idx="56">
                  <c:v>0.19338580942452746</c:v>
                </c:pt>
                <c:pt idx="57">
                  <c:v>0.25145863079694081</c:v>
                </c:pt>
                <c:pt idx="58">
                  <c:v>0.30863924154659639</c:v>
                </c:pt>
                <c:pt idx="59">
                  <c:v>0.3647247568165935</c:v>
                </c:pt>
                <c:pt idx="60">
                  <c:v>0.41951617730295726</c:v>
                </c:pt>
                <c:pt idx="61">
                  <c:v>0.47281909533218969</c:v>
                </c:pt>
                <c:pt idx="62">
                  <c:v>0.52444438464706877</c:v>
                </c:pt>
                <c:pt idx="63">
                  <c:v>0.57420887145322452</c:v>
                </c:pt>
                <c:pt idx="64">
                  <c:v>0.62193598434555786</c:v>
                </c:pt>
                <c:pt idx="65">
                  <c:v>0.66745638080843739</c:v>
                </c:pt>
                <c:pt idx="66">
                  <c:v>0.7106085480667903</c:v>
                </c:pt>
                <c:pt idx="67">
                  <c:v>0.75123937615616276</c:v>
                </c:pt>
                <c:pt idx="68">
                  <c:v>0.78920470117843122</c:v>
                </c:pt>
                <c:pt idx="69">
                  <c:v>0.82436981681560517</c:v>
                </c:pt>
                <c:pt idx="70">
                  <c:v>0.85660995228681169</c:v>
                </c:pt>
                <c:pt idx="71">
                  <c:v>0.88581071505258879</c:v>
                </c:pt>
                <c:pt idx="72">
                  <c:v>0.91186849669572034</c:v>
                </c:pt>
                <c:pt idx="73">
                  <c:v>0.93469084053848672</c:v>
                </c:pt>
                <c:pt idx="74">
                  <c:v>0.95419676969197254</c:v>
                </c:pt>
                <c:pt idx="75">
                  <c:v>0.97031707437347037</c:v>
                </c:pt>
                <c:pt idx="76">
                  <c:v>0.98299455747253184</c:v>
                </c:pt>
                <c:pt idx="77">
                  <c:v>0.9921842374943679</c:v>
                </c:pt>
                <c:pt idx="78">
                  <c:v>0.99785350816052554</c:v>
                </c:pt>
                <c:pt idx="79">
                  <c:v>0.99998225410055364</c:v>
                </c:pt>
                <c:pt idx="80">
                  <c:v>0.9985629222241692</c:v>
                </c:pt>
                <c:pt idx="81">
                  <c:v>0.99360054852068502</c:v>
                </c:pt>
                <c:pt idx="82">
                  <c:v>0.98511274019061079</c:v>
                </c:pt>
                <c:pt idx="83">
                  <c:v>0.97312961317282709</c:v>
                </c:pt>
                <c:pt idx="84">
                  <c:v>0.95769368528899335</c:v>
                </c:pt>
                <c:pt idx="85">
                  <c:v>0.93885972538433315</c:v>
                </c:pt>
                <c:pt idx="86">
                  <c:v>0.91669455900005836</c:v>
                </c:pt>
                <c:pt idx="87">
                  <c:v>0.89127683126694224</c:v>
                </c:pt>
                <c:pt idx="88">
                  <c:v>0.86269672786132523</c:v>
                </c:pt>
                <c:pt idx="89">
                  <c:v>0.83105565501363576</c:v>
                </c:pt>
                <c:pt idx="90">
                  <c:v>0.79646587970481086</c:v>
                </c:pt>
                <c:pt idx="91">
                  <c:v>0.75905013132724131</c:v>
                </c:pt>
                <c:pt idx="92">
                  <c:v>0.71894116622361182</c:v>
                </c:pt>
                <c:pt idx="93">
                  <c:v>0.6762812966487044</c:v>
                </c:pt>
                <c:pt idx="94">
                  <c:v>0.63122188582548455</c:v>
                </c:pt>
                <c:pt idx="95">
                  <c:v>0.58392281088707976</c:v>
                </c:pt>
                <c:pt idx="96">
                  <c:v>0.53455189561019889</c:v>
                </c:pt>
                <c:pt idx="97">
                  <c:v>0.48328431495274904</c:v>
                </c:pt>
                <c:pt idx="98">
                  <c:v>0.43030197350842275</c:v>
                </c:pt>
                <c:pt idx="99">
                  <c:v>0.37579286008359064</c:v>
                </c:pt>
                <c:pt idx="100">
                  <c:v>0.31995038068655041</c:v>
                </c:pt>
                <c:pt idx="101">
                  <c:v>0.26297267229578475</c:v>
                </c:pt>
                <c:pt idx="102">
                  <c:v>0.20506189984206263</c:v>
                </c:pt>
                <c:pt idx="103">
                  <c:v>0.1464235388988073</c:v>
                </c:pt>
                <c:pt idx="104">
                  <c:v>8.7265646625833776E-2</c:v>
                </c:pt>
                <c:pt idx="105">
                  <c:v>2.7798123553254298E-2</c:v>
                </c:pt>
                <c:pt idx="106">
                  <c:v>-3.176803117514982E-2</c:v>
                </c:pt>
                <c:pt idx="107">
                  <c:v>-9.1221468456596927E-2</c:v>
                </c:pt>
                <c:pt idx="108">
                  <c:v>-0.15035123912567744</c:v>
                </c:pt>
                <c:pt idx="109">
                  <c:v>-0.20894754243168695</c:v>
                </c:pt>
                <c:pt idx="110">
                  <c:v>-0.26680247044123095</c:v>
                </c:pt>
                <c:pt idx="111">
                  <c:v>-0.32371074572483421</c:v>
                </c:pt>
                <c:pt idx="112">
                  <c:v>-0.37947044971016608</c:v>
                </c:pt>
                <c:pt idx="113">
                  <c:v>-0.43388373911755784</c:v>
                </c:pt>
                <c:pt idx="114">
                  <c:v>-0.48675754793581677</c:v>
                </c:pt>
                <c:pt idx="115">
                  <c:v>-0.53790427244761041</c:v>
                </c:pt>
                <c:pt idx="116">
                  <c:v>-0.58714243687386369</c:v>
                </c:pt>
                <c:pt idx="117">
                  <c:v>-0.6342973372753764</c:v>
                </c:pt>
                <c:pt idx="118">
                  <c:v>-0.67920166142699301</c:v>
                </c:pt>
                <c:pt idx="119">
                  <c:v>-0.72169608246493022</c:v>
                </c:pt>
                <c:pt idx="120">
                  <c:v>-0.76162982420092451</c:v>
                </c:pt>
              </c:numCache>
            </c:numRef>
          </c:yVal>
        </c:ser>
        <c:axId val="72402432"/>
        <c:axId val="72403968"/>
      </c:scatterChart>
      <c:valAx>
        <c:axId val="72402432"/>
        <c:scaling>
          <c:orientation val="minMax"/>
        </c:scaling>
        <c:axPos val="b"/>
        <c:numFmt formatCode="0.00E+00" sourceLinked="1"/>
        <c:tickLblPos val="nextTo"/>
        <c:crossAx val="72403968"/>
        <c:crosses val="autoZero"/>
        <c:crossBetween val="midCat"/>
      </c:valAx>
      <c:valAx>
        <c:axId val="72403968"/>
        <c:scaling>
          <c:orientation val="minMax"/>
        </c:scaling>
        <c:axPos val="l"/>
        <c:majorGridlines/>
        <c:numFmt formatCode="0.00E+00" sourceLinked="1"/>
        <c:tickLblPos val="nextTo"/>
        <c:crossAx val="72402432"/>
        <c:crosses val="autoZero"/>
        <c:crossBetween val="midCat"/>
        <c:majorUnit val="0.2"/>
      </c:valAx>
    </c:plotArea>
    <c:legend>
      <c:legendPos val="r"/>
    </c:legend>
    <c:plotVisOnly val="1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scatterChart>
        <c:scatterStyle val="lineMarker"/>
        <c:ser>
          <c:idx val="0"/>
          <c:order val="0"/>
          <c:spPr>
            <a:ln w="2222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Plan3!$B$4:$B$94</c:f>
              <c:numCache>
                <c:formatCode>General</c:formatCode>
                <c:ptCount val="9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</c:numCache>
            </c:numRef>
          </c:xVal>
          <c:yVal>
            <c:numRef>
              <c:f>Plan3!$C$4:$C$94</c:f>
              <c:numCache>
                <c:formatCode>General</c:formatCode>
                <c:ptCount val="91"/>
                <c:pt idx="0">
                  <c:v>1.9599</c:v>
                </c:pt>
                <c:pt idx="1">
                  <c:v>2.1146144590678184</c:v>
                </c:pt>
                <c:pt idx="2">
                  <c:v>2.2704756928301859</c:v>
                </c:pt>
                <c:pt idx="3">
                  <c:v>2.4267243610233291</c:v>
                </c:pt>
                <c:pt idx="4">
                  <c:v>2.5825992358418732</c:v>
                </c:pt>
                <c:pt idx="5">
                  <c:v>2.7373409105641886</c:v>
                </c:pt>
                <c:pt idx="6">
                  <c:v>2.8901954993056078</c:v>
                </c:pt>
                <c:pt idx="7">
                  <c:v>3.040418309874672</c:v>
                </c:pt>
                <c:pt idx="8">
                  <c:v>3.1872774718386321</c:v>
                </c:pt>
                <c:pt idx="9">
                  <c:v>3.330057502122632</c:v>
                </c:pt>
                <c:pt idx="10">
                  <c:v>3.4680627907713251</c:v>
                </c:pt>
                <c:pt idx="11">
                  <c:v>3.6006209898906603</c:v>
                </c:pt>
                <c:pt idx="12">
                  <c:v>3.7270862892592298</c:v>
                </c:pt>
                <c:pt idx="13">
                  <c:v>3.8468425626507581</c:v>
                </c:pt>
                <c:pt idx="14">
                  <c:v>3.9593063695391399</c:v>
                </c:pt>
                <c:pt idx="15">
                  <c:v>4.0639297975620385</c:v>
                </c:pt>
                <c:pt idx="16">
                  <c:v>4.1602031318948347</c:v>
                </c:pt>
                <c:pt idx="17">
                  <c:v>4.247657338530022</c:v>
                </c:pt>
                <c:pt idx="18">
                  <c:v>4.3258663493637401</c:v>
                </c:pt>
                <c:pt idx="19">
                  <c:v>4.394449137956749</c:v>
                </c:pt>
                <c:pt idx="20">
                  <c:v>4.4530715758569404</c:v>
                </c:pt>
                <c:pt idx="21">
                  <c:v>4.5014480604395732</c:v>
                </c:pt>
                <c:pt idx="22">
                  <c:v>4.5393429063345474</c:v>
                </c:pt>
                <c:pt idx="23">
                  <c:v>4.5665714936618382</c:v>
                </c:pt>
                <c:pt idx="24">
                  <c:v>4.5830011674809965</c:v>
                </c:pt>
                <c:pt idx="25">
                  <c:v>4.5885518840726798</c:v>
                </c:pt>
                <c:pt idx="26">
                  <c:v>4.5831966009036096</c:v>
                </c:pt>
                <c:pt idx="27">
                  <c:v>4.5669614083750742</c:v>
                </c:pt>
                <c:pt idx="28">
                  <c:v>4.5399254027131164</c:v>
                </c:pt>
                <c:pt idx="29">
                  <c:v>4.5022203006196726</c:v>
                </c:pt>
                <c:pt idx="30">
                  <c:v>4.454029797562038</c:v>
                </c:pt>
                <c:pt idx="31">
                  <c:v>4.3955886728270164</c:v>
                </c:pt>
                <c:pt idx="32">
                  <c:v>4.3271816456998371</c:v>
                </c:pt>
                <c:pt idx="33">
                  <c:v>4.2491419883404102</c:v>
                </c:pt>
                <c:pt idx="34">
                  <c:v>4.1618499021148754</c:v>
                </c:pt>
                <c:pt idx="35">
                  <c:v>4.0657306652927518</c:v>
                </c:pt>
                <c:pt idx="36">
                  <c:v>3.961252561133966</c:v>
                </c:pt>
                <c:pt idx="37">
                  <c:v>3.8489245964598751</c:v>
                </c:pt>
                <c:pt idx="38">
                  <c:v>3.7292940218232071</c:v>
                </c:pt>
                <c:pt idx="39">
                  <c:v>3.6029436653583655</c:v>
                </c:pt>
                <c:pt idx="40">
                  <c:v>3.4704890933013552</c:v>
                </c:pt>
                <c:pt idx="41">
                  <c:v>3.3325756110129507</c:v>
                </c:pt>
                <c:pt idx="42">
                  <c:v>3.1898751191158445</c:v>
                </c:pt>
                <c:pt idx="43">
                  <c:v>3.0430828400623593</c:v>
                </c:pt>
                <c:pt idx="44">
                  <c:v>2.8929139310805336</c:v>
                </c:pt>
                <c:pt idx="45">
                  <c:v>2.7401000000000004</c:v>
                </c:pt>
                <c:pt idx="46">
                  <c:v>2.5853855409321831</c:v>
                </c:pt>
                <c:pt idx="47">
                  <c:v>2.4295243071698147</c:v>
                </c:pt>
                <c:pt idx="48">
                  <c:v>2.2732756389766715</c:v>
                </c:pt>
                <c:pt idx="49">
                  <c:v>2.1174007641581274</c:v>
                </c:pt>
                <c:pt idx="50">
                  <c:v>1.9626590894358116</c:v>
                </c:pt>
                <c:pt idx="51">
                  <c:v>1.8098045006943935</c:v>
                </c:pt>
                <c:pt idx="52">
                  <c:v>1.6595816901253284</c:v>
                </c:pt>
                <c:pt idx="53">
                  <c:v>1.5127225281613683</c:v>
                </c:pt>
                <c:pt idx="54">
                  <c:v>1.3699424978773689</c:v>
                </c:pt>
                <c:pt idx="55">
                  <c:v>1.2319372092286751</c:v>
                </c:pt>
                <c:pt idx="56">
                  <c:v>1.0993790101093399</c:v>
                </c:pt>
                <c:pt idx="57">
                  <c:v>0.97291371074077115</c:v>
                </c:pt>
                <c:pt idx="58">
                  <c:v>0.85315743734924165</c:v>
                </c:pt>
                <c:pt idx="59">
                  <c:v>0.74069363046086101</c:v>
                </c:pt>
                <c:pt idx="60">
                  <c:v>0.63607020243796286</c:v>
                </c:pt>
                <c:pt idx="61">
                  <c:v>0.53979686810516592</c:v>
                </c:pt>
                <c:pt idx="62">
                  <c:v>0.45234266146997826</c:v>
                </c:pt>
                <c:pt idx="63">
                  <c:v>0.37413365063626014</c:v>
                </c:pt>
                <c:pt idx="64">
                  <c:v>0.30555086204325149</c:v>
                </c:pt>
                <c:pt idx="65">
                  <c:v>0.24692842414305963</c:v>
                </c:pt>
                <c:pt idx="66">
                  <c:v>0.19855193956042677</c:v>
                </c:pt>
                <c:pt idx="67">
                  <c:v>0.16065709366545344</c:v>
                </c:pt>
                <c:pt idx="68">
                  <c:v>0.13342850633816153</c:v>
                </c:pt>
                <c:pt idx="69">
                  <c:v>0.11699883251900377</c:v>
                </c:pt>
                <c:pt idx="70">
                  <c:v>0.11144811592732044</c:v>
                </c:pt>
                <c:pt idx="71">
                  <c:v>0.11680339909639056</c:v>
                </c:pt>
                <c:pt idx="72">
                  <c:v>0.13303859162492596</c:v>
                </c:pt>
                <c:pt idx="73">
                  <c:v>0.16007459728688334</c:v>
                </c:pt>
                <c:pt idx="74">
                  <c:v>0.19777969938032702</c:v>
                </c:pt>
                <c:pt idx="75">
                  <c:v>0.24597020243796205</c:v>
                </c:pt>
                <c:pt idx="76">
                  <c:v>0.3044113271729828</c:v>
                </c:pt>
                <c:pt idx="77">
                  <c:v>0.3728183543001638</c:v>
                </c:pt>
                <c:pt idx="78">
                  <c:v>0.45085801165958872</c:v>
                </c:pt>
                <c:pt idx="79">
                  <c:v>0.53815009788512402</c:v>
                </c:pt>
                <c:pt idx="80">
                  <c:v>0.63426933470724778</c:v>
                </c:pt>
                <c:pt idx="81">
                  <c:v>0.738747438866034</c:v>
                </c:pt>
                <c:pt idx="82">
                  <c:v>0.85107540354012301</c:v>
                </c:pt>
                <c:pt idx="83">
                  <c:v>0.9707059781767936</c:v>
                </c:pt>
                <c:pt idx="84">
                  <c:v>1.0970563346416349</c:v>
                </c:pt>
                <c:pt idx="85">
                  <c:v>1.229510906698646</c:v>
                </c:pt>
                <c:pt idx="86">
                  <c:v>1.3674243889870494</c:v>
                </c:pt>
                <c:pt idx="87">
                  <c:v>1.5101248808841543</c:v>
                </c:pt>
                <c:pt idx="88">
                  <c:v>1.6569171599376404</c:v>
                </c:pt>
                <c:pt idx="89">
                  <c:v>1.8070860689194685</c:v>
                </c:pt>
                <c:pt idx="90">
                  <c:v>1.9598999999999995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</c:marker>
          <c:xVal>
            <c:numRef>
              <c:f>Plan3!$E$4:$E$35</c:f>
              <c:numCache>
                <c:formatCode>General</c:formatCode>
                <c:ptCount val="32"/>
                <c:pt idx="0">
                  <c:v>0</c:v>
                </c:pt>
                <c:pt idx="1">
                  <c:v>5.63</c:v>
                </c:pt>
                <c:pt idx="2">
                  <c:v>11.25</c:v>
                </c:pt>
                <c:pt idx="3">
                  <c:v>16.87</c:v>
                </c:pt>
                <c:pt idx="4">
                  <c:v>22.5</c:v>
                </c:pt>
                <c:pt idx="5">
                  <c:v>28.12</c:v>
                </c:pt>
                <c:pt idx="6">
                  <c:v>33.75</c:v>
                </c:pt>
                <c:pt idx="7">
                  <c:v>39.380000000000003</c:v>
                </c:pt>
                <c:pt idx="8">
                  <c:v>45</c:v>
                </c:pt>
                <c:pt idx="9">
                  <c:v>50.63</c:v>
                </c:pt>
                <c:pt idx="10">
                  <c:v>56.25</c:v>
                </c:pt>
                <c:pt idx="11">
                  <c:v>61.88</c:v>
                </c:pt>
                <c:pt idx="12">
                  <c:v>67.5</c:v>
                </c:pt>
                <c:pt idx="13">
                  <c:v>73.12</c:v>
                </c:pt>
                <c:pt idx="14">
                  <c:v>78.75</c:v>
                </c:pt>
                <c:pt idx="15">
                  <c:v>84.37</c:v>
                </c:pt>
                <c:pt idx="16">
                  <c:v>90</c:v>
                </c:pt>
                <c:pt idx="17">
                  <c:v>95.62</c:v>
                </c:pt>
                <c:pt idx="18">
                  <c:v>101.25</c:v>
                </c:pt>
                <c:pt idx="19">
                  <c:v>106.87</c:v>
                </c:pt>
                <c:pt idx="20">
                  <c:v>112.5</c:v>
                </c:pt>
                <c:pt idx="21">
                  <c:v>118.12</c:v>
                </c:pt>
                <c:pt idx="22">
                  <c:v>123.75</c:v>
                </c:pt>
                <c:pt idx="23">
                  <c:v>129.38</c:v>
                </c:pt>
                <c:pt idx="24">
                  <c:v>135</c:v>
                </c:pt>
                <c:pt idx="25">
                  <c:v>140.63</c:v>
                </c:pt>
                <c:pt idx="26">
                  <c:v>146.25</c:v>
                </c:pt>
                <c:pt idx="27">
                  <c:v>151.88</c:v>
                </c:pt>
                <c:pt idx="28">
                  <c:v>157.5</c:v>
                </c:pt>
                <c:pt idx="29">
                  <c:v>163.13</c:v>
                </c:pt>
                <c:pt idx="30">
                  <c:v>168.75</c:v>
                </c:pt>
                <c:pt idx="31">
                  <c:v>174.38</c:v>
                </c:pt>
              </c:numCache>
            </c:numRef>
          </c:xVal>
          <c:yVal>
            <c:numRef>
              <c:f>Plan3!$F$4:$F$35</c:f>
              <c:numCache>
                <c:formatCode>General</c:formatCode>
                <c:ptCount val="32"/>
                <c:pt idx="0">
                  <c:v>1.88</c:v>
                </c:pt>
                <c:pt idx="1">
                  <c:v>2.4</c:v>
                </c:pt>
                <c:pt idx="2">
                  <c:v>2.81</c:v>
                </c:pt>
                <c:pt idx="3">
                  <c:v>3.26</c:v>
                </c:pt>
                <c:pt idx="4">
                  <c:v>3.66</c:v>
                </c:pt>
                <c:pt idx="5">
                  <c:v>3.95</c:v>
                </c:pt>
                <c:pt idx="6">
                  <c:v>4.25</c:v>
                </c:pt>
                <c:pt idx="7">
                  <c:v>4.49</c:v>
                </c:pt>
                <c:pt idx="8">
                  <c:v>4.59</c:v>
                </c:pt>
                <c:pt idx="9">
                  <c:v>4.58</c:v>
                </c:pt>
                <c:pt idx="10">
                  <c:v>4.51</c:v>
                </c:pt>
                <c:pt idx="11">
                  <c:v>4.3099999999999996</c:v>
                </c:pt>
                <c:pt idx="12">
                  <c:v>4.05</c:v>
                </c:pt>
                <c:pt idx="13">
                  <c:v>3.72</c:v>
                </c:pt>
                <c:pt idx="14">
                  <c:v>3.34</c:v>
                </c:pt>
                <c:pt idx="15">
                  <c:v>2.94</c:v>
                </c:pt>
                <c:pt idx="16">
                  <c:v>2.52</c:v>
                </c:pt>
                <c:pt idx="17">
                  <c:v>2.08</c:v>
                </c:pt>
                <c:pt idx="18">
                  <c:v>1.68</c:v>
                </c:pt>
                <c:pt idx="19">
                  <c:v>1.34</c:v>
                </c:pt>
                <c:pt idx="20">
                  <c:v>1</c:v>
                </c:pt>
                <c:pt idx="21">
                  <c:v>0.73</c:v>
                </c:pt>
                <c:pt idx="22">
                  <c:v>0.48</c:v>
                </c:pt>
                <c:pt idx="23">
                  <c:v>0.31</c:v>
                </c:pt>
                <c:pt idx="24">
                  <c:v>0.21</c:v>
                </c:pt>
                <c:pt idx="25">
                  <c:v>0.16</c:v>
                </c:pt>
                <c:pt idx="26">
                  <c:v>0.21</c:v>
                </c:pt>
                <c:pt idx="27">
                  <c:v>0.31</c:v>
                </c:pt>
                <c:pt idx="28">
                  <c:v>0.53</c:v>
                </c:pt>
                <c:pt idx="29">
                  <c:v>0.82</c:v>
                </c:pt>
                <c:pt idx="30">
                  <c:v>1.17</c:v>
                </c:pt>
                <c:pt idx="31">
                  <c:v>1.62</c:v>
                </c:pt>
              </c:numCache>
            </c:numRef>
          </c:yVal>
        </c:ser>
        <c:axId val="48366720"/>
        <c:axId val="48368256"/>
      </c:scatterChart>
      <c:valAx>
        <c:axId val="48366720"/>
        <c:scaling>
          <c:orientation val="minMax"/>
        </c:scaling>
        <c:axPos val="b"/>
        <c:numFmt formatCode="General" sourceLinked="1"/>
        <c:tickLblPos val="nextTo"/>
        <c:crossAx val="48368256"/>
        <c:crosses val="autoZero"/>
        <c:crossBetween val="midCat"/>
      </c:valAx>
      <c:valAx>
        <c:axId val="48368256"/>
        <c:scaling>
          <c:orientation val="minMax"/>
        </c:scaling>
        <c:axPos val="l"/>
        <c:majorGridlines/>
        <c:numFmt formatCode="General" sourceLinked="1"/>
        <c:tickLblPos val="nextTo"/>
        <c:crossAx val="4836672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19308</xdr:colOff>
      <xdr:row>16</xdr:row>
      <xdr:rowOff>51487</xdr:rowOff>
    </xdr:from>
    <xdr:to>
      <xdr:col>9</xdr:col>
      <xdr:colOff>360406</xdr:colOff>
      <xdr:row>31</xdr:row>
      <xdr:rowOff>45050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457199</xdr:colOff>
      <xdr:row>15</xdr:row>
      <xdr:rowOff>152400</xdr:rowOff>
    </xdr:from>
    <xdr:to>
      <xdr:col>16</xdr:col>
      <xdr:colOff>333374</xdr:colOff>
      <xdr:row>48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224117</xdr:colOff>
      <xdr:row>1</xdr:row>
      <xdr:rowOff>98051</xdr:rowOff>
    </xdr:from>
    <xdr:to>
      <xdr:col>13</xdr:col>
      <xdr:colOff>532279</xdr:colOff>
      <xdr:row>16</xdr:row>
      <xdr:rowOff>7003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148" zoomScaleNormal="148" workbookViewId="0">
      <selection activeCell="K12" sqref="K12"/>
    </sheetView>
  </sheetViews>
  <sheetFormatPr defaultRowHeight="15"/>
  <cols>
    <col min="2" max="2" width="10.140625" customWidth="1"/>
    <col min="4" max="4" width="10" customWidth="1"/>
    <col min="9" max="9" width="11.140625" customWidth="1"/>
    <col min="10" max="10" width="10.42578125" customWidth="1"/>
    <col min="11" max="11" width="9.5703125" customWidth="1"/>
    <col min="12" max="12" width="9.85546875" customWidth="1"/>
  </cols>
  <sheetData>
    <row r="1" spans="1:17" ht="26.25">
      <c r="E1" s="22" t="s">
        <v>27</v>
      </c>
    </row>
    <row r="2" spans="1:17">
      <c r="O2" s="13"/>
      <c r="P2" s="13"/>
    </row>
    <row r="3" spans="1:17" ht="15.75">
      <c r="B3" s="17" t="s">
        <v>12</v>
      </c>
      <c r="C3" s="18" t="s">
        <v>13</v>
      </c>
      <c r="D3" s="17" t="s">
        <v>14</v>
      </c>
      <c r="E3" s="17" t="s">
        <v>9</v>
      </c>
      <c r="F3" s="17" t="s">
        <v>10</v>
      </c>
      <c r="G3" s="17" t="s">
        <v>15</v>
      </c>
      <c r="H3" s="17" t="s">
        <v>16</v>
      </c>
      <c r="I3" s="17" t="s">
        <v>17</v>
      </c>
      <c r="J3" s="17" t="s">
        <v>18</v>
      </c>
      <c r="K3" s="17" t="s">
        <v>19</v>
      </c>
      <c r="L3" s="17" t="s">
        <v>20</v>
      </c>
      <c r="M3" s="19" t="s">
        <v>21</v>
      </c>
      <c r="O3" s="13"/>
      <c r="P3" s="13"/>
    </row>
    <row r="4" spans="1:17" ht="15.75">
      <c r="B4" s="20">
        <v>45</v>
      </c>
      <c r="C4" s="20">
        <v>1</v>
      </c>
      <c r="D4" s="27"/>
      <c r="E4" s="34"/>
      <c r="F4" s="34"/>
      <c r="G4" s="21">
        <f>SQRT((1+F$4)/(1-F$4))*ABS(TAN(B4*PI()/180))</f>
        <v>0.99999999999999989</v>
      </c>
      <c r="H4" s="21">
        <f>E4/SQRT(1-F4^2)*C4</f>
        <v>0</v>
      </c>
      <c r="I4" s="21">
        <f>ATAN(G4)*180/PI()</f>
        <v>45</v>
      </c>
      <c r="J4" s="21">
        <f>ACOS(H4)*180/PI()</f>
        <v>90</v>
      </c>
      <c r="K4" s="21">
        <f>D4*PI()/180</f>
        <v>0</v>
      </c>
      <c r="L4" s="21">
        <f>I4*PI()/180</f>
        <v>0.78539816339744828</v>
      </c>
      <c r="M4" s="21">
        <f>J4*PI()/180</f>
        <v>1.5707963267948966</v>
      </c>
      <c r="O4" s="13"/>
    </row>
    <row r="6" spans="1:17" ht="17.25">
      <c r="B6" s="20" t="s">
        <v>22</v>
      </c>
      <c r="C6" s="20" t="s">
        <v>2</v>
      </c>
      <c r="E6" s="15" t="s">
        <v>3</v>
      </c>
      <c r="F6" s="15" t="s">
        <v>11</v>
      </c>
      <c r="G6" s="15"/>
      <c r="H6" s="25" t="s">
        <v>25</v>
      </c>
      <c r="I6" s="15"/>
      <c r="J6" s="26" t="s">
        <v>26</v>
      </c>
      <c r="K6" s="25"/>
    </row>
    <row r="7" spans="1:17">
      <c r="B7" s="14">
        <f>SIN(K4)^2*(1+(TAN(K4)^2*(COS(2*L4)^2-SIN(2*L4)^2*SIN(M4)^2))/(1+SIN(2*L4)*COS(M4))^2)</f>
        <v>0</v>
      </c>
      <c r="C7" s="14">
        <f>SIN(K4)^2*TAN(K4)^2*SIN(2*L4)*COS(2*L4)*SIN(M4)/(1+SIN(2*L4)*COS(M4))^2</f>
        <v>0</v>
      </c>
      <c r="O7" s="10"/>
      <c r="P7" s="10"/>
    </row>
    <row r="8" spans="1:17">
      <c r="O8" s="9"/>
      <c r="P8" s="9"/>
    </row>
    <row r="9" spans="1:17" ht="16.5" customHeight="1">
      <c r="B9" s="1" t="s">
        <v>4</v>
      </c>
      <c r="C9" s="1" t="s">
        <v>5</v>
      </c>
      <c r="D9" s="1"/>
      <c r="E9" s="23" t="s">
        <v>23</v>
      </c>
      <c r="F9" s="1" t="s">
        <v>6</v>
      </c>
      <c r="G9" s="24" t="s">
        <v>24</v>
      </c>
      <c r="H9" s="1" t="s">
        <v>7</v>
      </c>
    </row>
    <row r="10" spans="1:17" ht="18.75">
      <c r="B10" s="14">
        <f>(B7+SQRT(B7^2+4*C7^2))/2</f>
        <v>0</v>
      </c>
      <c r="C10" s="14">
        <f>(B7-SQRT(B7^2+4*C7^2))/2</f>
        <v>0</v>
      </c>
      <c r="D10" s="2"/>
      <c r="E10" s="16">
        <f>SQRT(B10)</f>
        <v>0</v>
      </c>
      <c r="F10" s="2">
        <f>SQRT(C10)</f>
        <v>0</v>
      </c>
      <c r="G10" s="16" t="e">
        <f>C7/E10</f>
        <v>#DIV/0!</v>
      </c>
      <c r="H10" s="2" t="e">
        <f>C7/F10</f>
        <v>#DIV/0!</v>
      </c>
      <c r="J10" s="1"/>
      <c r="K10" s="11"/>
      <c r="L10" s="11"/>
      <c r="M10" s="1"/>
      <c r="N10" s="1"/>
      <c r="O10" s="1"/>
      <c r="P10" s="2"/>
      <c r="Q10" s="1"/>
    </row>
    <row r="11" spans="1:17">
      <c r="J11" s="1"/>
      <c r="K11" s="1"/>
      <c r="L11" s="1"/>
      <c r="M11" s="1"/>
      <c r="N11" s="1"/>
      <c r="O11" s="1"/>
      <c r="P11" s="1"/>
      <c r="Q11" s="1"/>
    </row>
    <row r="12" spans="1:17">
      <c r="J12" s="12"/>
      <c r="K12" s="9"/>
      <c r="L12" s="9"/>
      <c r="M12" s="1"/>
      <c r="N12" s="1"/>
      <c r="O12" s="1"/>
      <c r="P12" s="10"/>
      <c r="Q12" s="10"/>
    </row>
    <row r="13" spans="1:17" ht="18.75">
      <c r="A13" s="28" t="s">
        <v>28</v>
      </c>
      <c r="H13" s="8"/>
      <c r="J13" s="12"/>
      <c r="K13" s="9"/>
      <c r="L13" s="9"/>
      <c r="M13" s="1"/>
      <c r="N13" s="2"/>
      <c r="O13" s="2"/>
      <c r="P13" s="10"/>
      <c r="Q13" s="10"/>
    </row>
    <row r="14" spans="1:17" ht="15.75">
      <c r="D14" s="35" t="s">
        <v>29</v>
      </c>
      <c r="J14" s="3"/>
      <c r="K14" s="2"/>
      <c r="L14" s="2"/>
      <c r="M14" s="1"/>
      <c r="N14" s="5"/>
      <c r="O14" s="5"/>
      <c r="P14" s="1"/>
      <c r="Q14" s="1"/>
    </row>
    <row r="15" spans="1:17" ht="18.75">
      <c r="D15" s="29">
        <f>0.5*ATAN(-2*COS(PI()-M4)/(1/G4-G4))*180/PI()</f>
        <v>-23.908648358193677</v>
      </c>
      <c r="E15" s="1"/>
      <c r="F15" s="1"/>
      <c r="G15" s="1"/>
      <c r="H15" s="8"/>
      <c r="J15" s="12"/>
      <c r="K15" s="9"/>
      <c r="L15" s="9"/>
      <c r="M15" s="1"/>
      <c r="P15" s="8"/>
      <c r="Q15" s="8"/>
    </row>
    <row r="16" spans="1:17">
      <c r="J16" s="3"/>
      <c r="K16" s="2"/>
      <c r="L16" s="2"/>
      <c r="M16" s="1"/>
    </row>
    <row r="17" spans="1:15">
      <c r="E17" s="1"/>
      <c r="F17" s="1"/>
      <c r="J17" s="3"/>
      <c r="K17" s="2"/>
      <c r="L17" s="2"/>
      <c r="M17" s="1"/>
      <c r="N17" s="4"/>
      <c r="O17" s="4"/>
    </row>
    <row r="18" spans="1:15">
      <c r="J18" s="3"/>
      <c r="K18" s="2"/>
      <c r="L18" s="2"/>
      <c r="M18" s="1"/>
      <c r="N18" s="4"/>
      <c r="O18" s="4"/>
    </row>
    <row r="19" spans="1:15">
      <c r="A19">
        <v>0</v>
      </c>
      <c r="J19" s="3"/>
      <c r="K19" s="2"/>
      <c r="L19" s="2"/>
      <c r="M19" s="1"/>
    </row>
    <row r="24" spans="1:15">
      <c r="E24" s="1"/>
      <c r="F24" s="1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29"/>
  <sheetViews>
    <sheetView zoomScaleNormal="100" workbookViewId="0">
      <selection activeCell="D5" sqref="D5"/>
    </sheetView>
  </sheetViews>
  <sheetFormatPr defaultRowHeight="15"/>
  <cols>
    <col min="3" max="3" width="9.28515625" bestFit="1" customWidth="1"/>
  </cols>
  <sheetData>
    <row r="3" spans="1:9">
      <c r="B3" s="6"/>
      <c r="C3" s="6"/>
      <c r="H3" s="6"/>
      <c r="I3" s="6"/>
    </row>
    <row r="4" spans="1:9">
      <c r="B4" t="s">
        <v>30</v>
      </c>
      <c r="C4" t="s">
        <v>31</v>
      </c>
      <c r="D4" t="s">
        <v>32</v>
      </c>
      <c r="E4" t="s">
        <v>33</v>
      </c>
      <c r="F4" t="s">
        <v>34</v>
      </c>
      <c r="G4" t="s">
        <v>35</v>
      </c>
      <c r="H4" t="s">
        <v>36</v>
      </c>
      <c r="I4" t="s">
        <v>37</v>
      </c>
    </row>
    <row r="5" spans="1:9">
      <c r="B5">
        <f>(Plan1!G4)</f>
        <v>0.99999999999999989</v>
      </c>
      <c r="C5">
        <v>1</v>
      </c>
      <c r="D5" s="30">
        <f>Plan1!J4</f>
        <v>90</v>
      </c>
      <c r="E5" s="31">
        <f>D$5*PI()/180</f>
        <v>1.5707963267948966</v>
      </c>
      <c r="F5" s="32">
        <v>6.328E-7</v>
      </c>
      <c r="G5" s="32">
        <f>300000000/F$5</f>
        <v>474083438685208.62</v>
      </c>
      <c r="H5" s="32">
        <f>2*PI()*G$5</f>
        <v>2978754096324077</v>
      </c>
      <c r="I5" s="32">
        <f>2*PI()/H$5</f>
        <v>2.1093333333333334E-15</v>
      </c>
    </row>
    <row r="6" spans="1:9">
      <c r="B6" s="6"/>
      <c r="C6" s="6"/>
      <c r="H6" s="6"/>
      <c r="I6" s="6"/>
    </row>
    <row r="7" spans="1:9">
      <c r="B7" s="6"/>
      <c r="C7" s="6"/>
      <c r="H7" s="6"/>
      <c r="I7" s="6"/>
    </row>
    <row r="8" spans="1:9">
      <c r="B8" s="6"/>
      <c r="C8" s="6"/>
      <c r="H8" s="6"/>
      <c r="I8" s="6"/>
    </row>
    <row r="9" spans="1:9">
      <c r="A9">
        <v>0</v>
      </c>
      <c r="B9" s="33">
        <f>B$5*COS(H$5*A9)</f>
        <v>0.99999999999999989</v>
      </c>
      <c r="C9" s="33">
        <f>C$5*COS(H$5*A9+E$5)</f>
        <v>6.1257422745431001E-17</v>
      </c>
      <c r="H9" s="6"/>
      <c r="I9" s="6"/>
    </row>
    <row r="10" spans="1:9">
      <c r="A10" s="32">
        <v>2.0000000000000001E-17</v>
      </c>
      <c r="B10" s="33">
        <f t="shared" ref="B10:B73" si="0">B$5*COS(H$5*A10)</f>
        <v>0.99822592960931888</v>
      </c>
      <c r="C10" s="33">
        <f t="shared" ref="C10:C73" si="1">C$5*COS(H$5*A10+E$5)</f>
        <v>-5.9539847628382457E-2</v>
      </c>
      <c r="H10" s="6"/>
      <c r="I10" s="6"/>
    </row>
    <row r="11" spans="1:9">
      <c r="A11" s="32">
        <v>4.0000000000000003E-17</v>
      </c>
      <c r="B11" s="33">
        <f t="shared" si="0"/>
        <v>0.99291001308877791</v>
      </c>
      <c r="C11" s="33">
        <f t="shared" si="1"/>
        <v>-0.11886843949527863</v>
      </c>
      <c r="H11" s="6"/>
      <c r="I11" s="6"/>
    </row>
    <row r="12" spans="1:9">
      <c r="A12" s="32">
        <v>6.0000000000000001E-17</v>
      </c>
      <c r="B12" s="33">
        <f t="shared" si="0"/>
        <v>0.98407111205857378</v>
      </c>
      <c r="C12" s="33">
        <f t="shared" si="1"/>
        <v>-0.17777526940438473</v>
      </c>
      <c r="H12" s="6"/>
      <c r="I12" s="6"/>
    </row>
    <row r="13" spans="1:9">
      <c r="A13" s="32">
        <v>8.0000000000000006E-17</v>
      </c>
      <c r="B13" s="33">
        <f t="shared" si="0"/>
        <v>0.9717405881839144</v>
      </c>
      <c r="C13" s="33">
        <f t="shared" si="1"/>
        <v>-0.23605132763019948</v>
      </c>
      <c r="H13" s="6"/>
      <c r="I13" s="6"/>
    </row>
    <row r="14" spans="1:9">
      <c r="A14" s="32">
        <v>9.9999999999999998E-17</v>
      </c>
      <c r="B14" s="33">
        <f t="shared" si="0"/>
        <v>0.95596219189941489</v>
      </c>
      <c r="C14" s="33">
        <f t="shared" si="1"/>
        <v>-0.29348984251395488</v>
      </c>
      <c r="H14" s="6"/>
      <c r="I14" s="7"/>
    </row>
    <row r="15" spans="1:9">
      <c r="A15" s="32">
        <v>1.2E-16</v>
      </c>
      <c r="B15" s="33">
        <f t="shared" si="0"/>
        <v>0.93679190717639671</v>
      </c>
      <c r="C15" s="33">
        <f t="shared" si="1"/>
        <v>-0.34988701411857098</v>
      </c>
      <c r="H15" s="6"/>
      <c r="I15" s="6"/>
    </row>
    <row r="16" spans="1:9">
      <c r="A16" s="32">
        <v>1.4000000000000001E-16</v>
      </c>
      <c r="B16" s="33">
        <f t="shared" si="0"/>
        <v>0.91429775288387594</v>
      </c>
      <c r="C16" s="33">
        <f t="shared" si="1"/>
        <v>-0.40504273733952395</v>
      </c>
      <c r="H16" s="6"/>
      <c r="I16" s="6"/>
    </row>
    <row r="17" spans="1:9">
      <c r="A17" s="32">
        <v>1.6000000000000001E-16</v>
      </c>
      <c r="B17" s="33">
        <f t="shared" si="0"/>
        <v>0.88855954144804017</v>
      </c>
      <c r="C17" s="33">
        <f t="shared" si="1"/>
        <v>-0.458761311905928</v>
      </c>
      <c r="H17" s="6"/>
      <c r="I17" s="6"/>
    </row>
    <row r="18" spans="1:9">
      <c r="A18" s="32">
        <v>1.7999999999999999E-16</v>
      </c>
      <c r="B18" s="33">
        <f t="shared" si="0"/>
        <v>0.85966859566652432</v>
      </c>
      <c r="C18" s="33">
        <f t="shared" si="1"/>
        <v>-0.51085213675264729</v>
      </c>
      <c r="H18" s="6"/>
      <c r="I18" s="6"/>
    </row>
    <row r="19" spans="1:9">
      <c r="A19" s="32">
        <v>2E-16</v>
      </c>
      <c r="B19" s="33">
        <f t="shared" si="0"/>
        <v>0.82772742468226768</v>
      </c>
      <c r="C19" s="33">
        <f t="shared" si="1"/>
        <v>-0.56113038629970891</v>
      </c>
      <c r="H19" s="6"/>
      <c r="I19" s="6"/>
    </row>
    <row r="20" spans="1:9">
      <c r="A20" s="32">
        <v>2.2E-16</v>
      </c>
      <c r="B20" s="33">
        <f t="shared" si="0"/>
        <v>0.7928493602666441</v>
      </c>
      <c r="C20" s="33">
        <f t="shared" si="1"/>
        <v>-0.60941766623947902</v>
      </c>
      <c r="H20" s="6"/>
      <c r="I20" s="6"/>
    </row>
    <row r="21" spans="1:9">
      <c r="A21" s="32">
        <v>2.4E-16</v>
      </c>
      <c r="B21" s="33">
        <f t="shared" si="0"/>
        <v>0.75515815470238157</v>
      </c>
      <c r="C21" s="33">
        <f t="shared" si="1"/>
        <v>-0.655542646504782</v>
      </c>
      <c r="H21" s="6"/>
      <c r="I21" s="6"/>
    </row>
    <row r="22" spans="1:9">
      <c r="A22" s="32">
        <v>2.5999999999999998E-16</v>
      </c>
      <c r="B22" s="33">
        <f t="shared" si="0"/>
        <v>0.71478754169304148</v>
      </c>
      <c r="C22" s="33">
        <f t="shared" si="1"/>
        <v>-0.69934166917209939</v>
      </c>
      <c r="H22" s="6"/>
      <c r="I22" s="6"/>
    </row>
    <row r="23" spans="1:9">
      <c r="A23" s="32">
        <v>2.8000000000000001E-16</v>
      </c>
      <c r="B23" s="33">
        <f t="shared" si="0"/>
        <v>0.67188076185701051</v>
      </c>
      <c r="C23" s="33">
        <f t="shared" si="1"/>
        <v>-0.74065932914292165</v>
      </c>
      <c r="H23" s="6"/>
      <c r="I23" s="6"/>
    </row>
    <row r="24" spans="1:9">
      <c r="A24" s="32">
        <v>2.9999999999999999E-16</v>
      </c>
      <c r="B24" s="33">
        <f t="shared" si="0"/>
        <v>0.62659005448962224</v>
      </c>
      <c r="C24" s="33">
        <f t="shared" si="1"/>
        <v>-0.77934902554291563</v>
      </c>
      <c r="H24" s="6"/>
      <c r="I24" s="6"/>
    </row>
    <row r="25" spans="1:9">
      <c r="A25" s="32">
        <v>3.2000000000000002E-16</v>
      </c>
      <c r="B25" s="33">
        <f t="shared" si="0"/>
        <v>0.57907611739670328</v>
      </c>
      <c r="C25" s="33">
        <f t="shared" si="1"/>
        <v>-0.81527348188246573</v>
      </c>
      <c r="H25" s="6"/>
      <c r="I25" s="6"/>
    </row>
    <row r="26" spans="1:9">
      <c r="A26" s="32">
        <v>3.4E-16</v>
      </c>
      <c r="B26" s="33">
        <f t="shared" si="0"/>
        <v>0.52950753671613637</v>
      </c>
      <c r="C26" s="33">
        <f t="shared" si="1"/>
        <v>-0.84830523313298578</v>
      </c>
      <c r="H26" s="6"/>
      <c r="I26" s="6"/>
    </row>
    <row r="27" spans="1:9">
      <c r="A27" s="32">
        <v>3.5999999999999998E-16</v>
      </c>
      <c r="B27" s="33">
        <f t="shared" si="0"/>
        <v>0.47806018875050854</v>
      </c>
      <c r="C27" s="33">
        <f t="shared" si="1"/>
        <v>-0.87832707799078358</v>
      </c>
      <c r="H27" s="6"/>
      <c r="I27" s="6"/>
    </row>
    <row r="28" spans="1:9">
      <c r="A28" s="32">
        <v>3.8000000000000001E-16</v>
      </c>
      <c r="B28" s="33">
        <f t="shared" si="0"/>
        <v>0.42491661593322899</v>
      </c>
      <c r="C28" s="33">
        <f t="shared" si="1"/>
        <v>-0.90523249472378786</v>
      </c>
      <c r="H28" s="6"/>
      <c r="I28" s="6"/>
    </row>
    <row r="29" spans="1:9">
      <c r="A29" s="32">
        <v>3.9999999999999999E-16</v>
      </c>
      <c r="B29" s="33">
        <f t="shared" si="0"/>
        <v>0.37026537914227853</v>
      </c>
      <c r="C29" s="33">
        <f t="shared" si="1"/>
        <v>-0.92892601912564843</v>
      </c>
      <c r="H29" s="6"/>
      <c r="I29" s="6"/>
    </row>
    <row r="30" spans="1:9">
      <c r="A30" s="32">
        <v>4.2000000000000002E-16</v>
      </c>
      <c r="B30" s="33">
        <f t="shared" si="0"/>
        <v>0.31430038865966686</v>
      </c>
      <c r="C30" s="33">
        <f t="shared" si="1"/>
        <v>-0.94932358323618105</v>
      </c>
      <c r="H30" s="6"/>
      <c r="I30" s="6"/>
    </row>
    <row r="31" spans="1:9">
      <c r="A31" s="32">
        <v>4.4E-16</v>
      </c>
      <c r="B31" s="33">
        <f t="shared" si="0"/>
        <v>0.25722021615045387</v>
      </c>
      <c r="C31" s="33">
        <f t="shared" si="1"/>
        <v>-0.96635281362632452</v>
      </c>
      <c r="H31" s="6"/>
      <c r="I31" s="6"/>
    </row>
    <row r="32" spans="1:9">
      <c r="A32" s="32">
        <v>4.5999999999999998E-16</v>
      </c>
      <c r="B32" s="33">
        <f t="shared" si="0"/>
        <v>0.19922739010252671</v>
      </c>
      <c r="C32" s="33">
        <f t="shared" si="1"/>
        <v>-0.97995328818925631</v>
      </c>
      <c r="H32" s="6"/>
      <c r="I32" s="6"/>
    </row>
    <row r="33" spans="1:9">
      <c r="A33" s="32">
        <v>4.8000000000000001E-16</v>
      </c>
      <c r="B33" s="33">
        <f t="shared" si="0"/>
        <v>0.14052767722701243</v>
      </c>
      <c r="C33" s="33">
        <f t="shared" si="1"/>
        <v>-0.99007675052653399</v>
      </c>
      <c r="H33" s="6"/>
      <c r="I33" s="6"/>
    </row>
    <row r="34" spans="1:9">
      <c r="A34" s="32">
        <v>5.0000000000000004E-16</v>
      </c>
      <c r="B34" s="33">
        <f t="shared" si="0"/>
        <v>8.1329352369018892E-2</v>
      </c>
      <c r="C34" s="33">
        <f t="shared" si="1"/>
        <v>-0.99668728116858996</v>
      </c>
      <c r="H34" s="6"/>
      <c r="I34" s="6"/>
    </row>
    <row r="35" spans="1:9">
      <c r="A35" s="32">
        <v>5.1999999999999997E-16</v>
      </c>
      <c r="B35" s="33">
        <f t="shared" si="0"/>
        <v>2.1842459519163287E-2</v>
      </c>
      <c r="C35" s="33">
        <f t="shared" si="1"/>
        <v>-0.99976142502206677</v>
      </c>
    </row>
    <row r="36" spans="1:9">
      <c r="A36" s="32">
        <v>5.4E-16</v>
      </c>
      <c r="B36" s="33">
        <f t="shared" si="0"/>
        <v>-3.7721933452077951E-2</v>
      </c>
      <c r="C36" s="33">
        <f t="shared" si="1"/>
        <v>-0.99928827459179015</v>
      </c>
    </row>
    <row r="37" spans="1:9">
      <c r="A37" s="32">
        <v>5.6000000000000003E-16</v>
      </c>
      <c r="B37" s="33">
        <f t="shared" si="0"/>
        <v>-9.715248369288583E-2</v>
      </c>
      <c r="C37" s="33">
        <f t="shared" si="1"/>
        <v>-0.9952695086820974</v>
      </c>
    </row>
    <row r="38" spans="1:9">
      <c r="A38" s="32">
        <v>5.7999999999999996E-16</v>
      </c>
      <c r="B38" s="33">
        <f t="shared" si="0"/>
        <v>-0.15623832324429213</v>
      </c>
      <c r="C38" s="33">
        <f t="shared" si="1"/>
        <v>-0.98771938644020352</v>
      </c>
    </row>
    <row r="39" spans="1:9">
      <c r="A39" s="32">
        <v>5.9999999999999999E-16</v>
      </c>
      <c r="B39" s="33">
        <f t="shared" si="0"/>
        <v>-0.21476980722938419</v>
      </c>
      <c r="C39" s="33">
        <f t="shared" si="1"/>
        <v>-0.97666469676273904</v>
      </c>
    </row>
    <row r="40" spans="1:9">
      <c r="A40" s="32">
        <v>6.2000000000000002E-16</v>
      </c>
      <c r="B40" s="33">
        <f t="shared" si="0"/>
        <v>-0.27253925770284015</v>
      </c>
      <c r="C40" s="33">
        <f t="shared" si="1"/>
        <v>-0.96214466324497427</v>
      </c>
    </row>
    <row r="41" spans="1:9">
      <c r="A41" s="32">
        <v>6.4000000000000005E-16</v>
      </c>
      <c r="B41" s="33">
        <f t="shared" si="0"/>
        <v>-0.32934170052151873</v>
      </c>
      <c r="C41" s="33">
        <f t="shared" si="1"/>
        <v>-0.94421080500997989</v>
      </c>
    </row>
    <row r="42" spans="1:9">
      <c r="A42" s="32">
        <v>6.5999999999999998E-16</v>
      </c>
      <c r="B42" s="33">
        <f t="shared" si="0"/>
        <v>-0.38497559262157333</v>
      </c>
      <c r="C42" s="33">
        <f t="shared" si="1"/>
        <v>-0.92292675391152701</v>
      </c>
    </row>
    <row r="43" spans="1:9">
      <c r="A43" s="32">
        <v>6.8000000000000001E-16</v>
      </c>
      <c r="B43" s="33">
        <f t="shared" si="0"/>
        <v>-0.43924353712161873</v>
      </c>
      <c r="C43" s="33">
        <f t="shared" si="1"/>
        <v>-0.89836802875931043</v>
      </c>
    </row>
    <row r="44" spans="1:9">
      <c r="A44" s="32">
        <v>7.0000000000000003E-16</v>
      </c>
      <c r="B44" s="33">
        <f t="shared" si="0"/>
        <v>-0.49195298371465274</v>
      </c>
      <c r="C44" s="33">
        <f t="shared" si="1"/>
        <v>-0.87062176736758112</v>
      </c>
    </row>
    <row r="45" spans="1:9">
      <c r="A45" s="32">
        <v>7.1999999999999997E-16</v>
      </c>
      <c r="B45" s="33">
        <f t="shared" si="0"/>
        <v>-0.54291691186365598</v>
      </c>
      <c r="C45" s="33">
        <f t="shared" si="1"/>
        <v>-0.83978641737791349</v>
      </c>
    </row>
    <row r="46" spans="1:9">
      <c r="A46" s="32">
        <v>7.3999999999999999E-16</v>
      </c>
      <c r="B46" s="33">
        <f t="shared" si="0"/>
        <v>-0.59195449437678516</v>
      </c>
      <c r="C46" s="33">
        <f t="shared" si="1"/>
        <v>-0.80597138695311299</v>
      </c>
    </row>
    <row r="47" spans="1:9">
      <c r="A47" s="32">
        <v>7.6000000000000002E-16</v>
      </c>
      <c r="B47" s="33">
        <f t="shared" si="0"/>
        <v>-0.63889173900770535</v>
      </c>
      <c r="C47" s="33">
        <f t="shared" si="1"/>
        <v>-0.76929665658165325</v>
      </c>
    </row>
    <row r="48" spans="1:9">
      <c r="A48" s="32">
        <v>7.7999999999999995E-16</v>
      </c>
      <c r="B48" s="33">
        <f t="shared" si="0"/>
        <v>-0.68356210580457666</v>
      </c>
      <c r="C48" s="33">
        <f t="shared" si="1"/>
        <v>-0.72989235337001079</v>
      </c>
    </row>
    <row r="49" spans="1:3">
      <c r="A49" s="32">
        <v>7.9999999999999998E-16</v>
      </c>
      <c r="B49" s="33">
        <f t="shared" si="0"/>
        <v>-0.7258070980172493</v>
      </c>
      <c r="C49" s="33">
        <f t="shared" si="1"/>
        <v>-0.6878982893333716</v>
      </c>
    </row>
    <row r="50" spans="1:3">
      <c r="A50" s="32">
        <v>8.2000000000000001E-16</v>
      </c>
      <c r="B50" s="33">
        <f t="shared" si="0"/>
        <v>-0.76547682446604448</v>
      </c>
      <c r="C50" s="33">
        <f t="shared" si="1"/>
        <v>-0.64346346532291943</v>
      </c>
    </row>
    <row r="51" spans="1:3">
      <c r="A51" s="32">
        <v>8.4000000000000004E-16</v>
      </c>
      <c r="B51" s="33">
        <f t="shared" si="0"/>
        <v>-0.80243053137676457</v>
      </c>
      <c r="C51" s="33">
        <f t="shared" si="1"/>
        <v>-0.59674554234983879</v>
      </c>
    </row>
    <row r="52" spans="1:3">
      <c r="A52" s="32">
        <v>8.5999999999999997E-16</v>
      </c>
      <c r="B52" s="33">
        <f t="shared" si="0"/>
        <v>-0.83653710179489627</v>
      </c>
      <c r="C52" s="33">
        <f t="shared" si="1"/>
        <v>-0.54791028218185067</v>
      </c>
    </row>
    <row r="53" spans="1:3">
      <c r="A53" s="32">
        <v>8.8E-16</v>
      </c>
      <c r="B53" s="33">
        <f t="shared" si="0"/>
        <v>-0.86767552080702737</v>
      </c>
      <c r="C53" s="33">
        <f t="shared" si="1"/>
        <v>-0.49713095919712469</v>
      </c>
    </row>
    <row r="54" spans="1:3">
      <c r="A54" s="32">
        <v>9.0000000000000003E-16</v>
      </c>
      <c r="B54" s="33">
        <f t="shared" si="0"/>
        <v>-0.89573530491879327</v>
      </c>
      <c r="C54" s="33">
        <f t="shared" si="1"/>
        <v>-0.44458774558239533</v>
      </c>
    </row>
    <row r="55" spans="1:3">
      <c r="A55" s="32">
        <v>9.1999999999999996E-16</v>
      </c>
      <c r="B55" s="33">
        <f t="shared" si="0"/>
        <v>-0.92061689406587111</v>
      </c>
      <c r="C55" s="33">
        <f t="shared" si="1"/>
        <v>-0.39046707205666964</v>
      </c>
    </row>
    <row r="56" spans="1:3">
      <c r="A56" s="32">
        <v>9.4000000000000009E-16</v>
      </c>
      <c r="B56" s="33">
        <f t="shared" si="0"/>
        <v>-0.94223200486710301</v>
      </c>
      <c r="C56" s="33">
        <f t="shared" si="1"/>
        <v>-0.33496096638880063</v>
      </c>
    </row>
    <row r="57" spans="1:3">
      <c r="A57" s="32">
        <v>9.6000000000000002E-16</v>
      </c>
      <c r="B57" s="33">
        <f t="shared" si="0"/>
        <v>-0.96050394386636107</v>
      </c>
      <c r="C57" s="33">
        <f t="shared" si="1"/>
        <v>-0.27826637205592469</v>
      </c>
    </row>
    <row r="58" spans="1:3">
      <c r="A58" s="32">
        <v>9.7999999999999995E-16</v>
      </c>
      <c r="B58" s="33">
        <f t="shared" si="0"/>
        <v>-0.97536787965172789</v>
      </c>
      <c r="C58" s="33">
        <f t="shared" si="1"/>
        <v>-0.22058444946027378</v>
      </c>
    </row>
    <row r="59" spans="1:3">
      <c r="A59" s="32">
        <v>1.0000000000000001E-15</v>
      </c>
      <c r="B59" s="33">
        <f t="shared" si="0"/>
        <v>-0.98677107288647181</v>
      </c>
      <c r="C59" s="33">
        <f t="shared" si="1"/>
        <v>-0.1621198621837594</v>
      </c>
    </row>
    <row r="60" spans="1:3">
      <c r="A60" s="32">
        <v>1.02E-15</v>
      </c>
      <c r="B60" s="33">
        <f t="shared" si="0"/>
        <v>-0.99467306343563877</v>
      </c>
      <c r="C60" s="33">
        <f t="shared" si="1"/>
        <v>-0.10308005081276206</v>
      </c>
    </row>
    <row r="61" spans="1:3">
      <c r="A61" s="32">
        <v>1.0399999999999999E-15</v>
      </c>
      <c r="B61" s="33">
        <f t="shared" si="0"/>
        <v>-0.99904581392430736</v>
      </c>
      <c r="C61" s="33">
        <f t="shared" si="1"/>
        <v>-4.3674496909731061E-2</v>
      </c>
    </row>
    <row r="62" spans="1:3">
      <c r="A62" s="32">
        <v>1.0600000000000001E-15</v>
      </c>
      <c r="B62" s="33">
        <f t="shared" si="0"/>
        <v>-0.99987380921814195</v>
      </c>
      <c r="C62" s="33">
        <f t="shared" si="1"/>
        <v>1.5886020256891707E-2</v>
      </c>
    </row>
    <row r="63" spans="1:3">
      <c r="A63" s="32">
        <v>1.08E-15</v>
      </c>
      <c r="B63" s="33">
        <f t="shared" si="0"/>
        <v>-0.99715411147327393</v>
      </c>
      <c r="C63" s="33">
        <f t="shared" si="1"/>
        <v>7.5390171587186569E-2</v>
      </c>
    </row>
    <row r="64" spans="1:3">
      <c r="A64" s="32">
        <v>1.0999999999999999E-15</v>
      </c>
      <c r="B64" s="33">
        <f t="shared" si="0"/>
        <v>-0.99089637056018465</v>
      </c>
      <c r="C64" s="33">
        <f t="shared" si="1"/>
        <v>0.13462682797515904</v>
      </c>
    </row>
    <row r="65" spans="1:3">
      <c r="A65" s="32">
        <v>1.1200000000000001E-15</v>
      </c>
      <c r="B65" s="33">
        <f t="shared" si="0"/>
        <v>-0.98112278982460699</v>
      </c>
      <c r="C65" s="33">
        <f t="shared" si="1"/>
        <v>0.19338580942452746</v>
      </c>
    </row>
    <row r="66" spans="1:3">
      <c r="A66" s="32">
        <v>1.14E-15</v>
      </c>
      <c r="B66" s="33">
        <f t="shared" si="0"/>
        <v>-0.96786804730692899</v>
      </c>
      <c r="C66" s="33">
        <f t="shared" si="1"/>
        <v>0.25145863079694081</v>
      </c>
    </row>
    <row r="67" spans="1:3">
      <c r="A67" s="32">
        <v>1.1599999999999999E-15</v>
      </c>
      <c r="B67" s="33">
        <f t="shared" si="0"/>
        <v>-0.95117917269962404</v>
      </c>
      <c r="C67" s="33">
        <f t="shared" si="1"/>
        <v>0.30863924154659639</v>
      </c>
    </row>
    <row r="68" spans="1:3">
      <c r="A68" s="32">
        <v>1.18E-15</v>
      </c>
      <c r="B68" s="33">
        <f t="shared" si="0"/>
        <v>-0.931115380479281</v>
      </c>
      <c r="C68" s="33">
        <f t="shared" si="1"/>
        <v>0.3647247568165935</v>
      </c>
    </row>
    <row r="69" spans="1:3">
      <c r="A69" s="32">
        <v>1.2E-15</v>
      </c>
      <c r="B69" s="33">
        <f t="shared" si="0"/>
        <v>-0.90774785980530615</v>
      </c>
      <c r="C69" s="33">
        <f t="shared" si="1"/>
        <v>0.41951617730295726</v>
      </c>
    </row>
    <row r="70" spans="1:3">
      <c r="A70" s="32">
        <v>1.2199999999999999E-15</v>
      </c>
      <c r="B70" s="33">
        <f t="shared" si="0"/>
        <v>-0.88115952193076208</v>
      </c>
      <c r="C70" s="33">
        <f t="shared" si="1"/>
        <v>0.47281909533218969</v>
      </c>
    </row>
    <row r="71" spans="1:3">
      <c r="A71" s="32">
        <v>1.24E-15</v>
      </c>
      <c r="B71" s="33">
        <f t="shared" si="0"/>
        <v>-0.85144470602156963</v>
      </c>
      <c r="C71" s="33">
        <f t="shared" si="1"/>
        <v>0.52444438464706877</v>
      </c>
    </row>
    <row r="72" spans="1:3">
      <c r="A72" s="32">
        <v>1.26E-15</v>
      </c>
      <c r="B72" s="33">
        <f t="shared" si="0"/>
        <v>-0.8187088444278674</v>
      </c>
      <c r="C72" s="33">
        <f t="shared" si="1"/>
        <v>0.57420887145322452</v>
      </c>
    </row>
    <row r="73" spans="1:3">
      <c r="A73" s="32">
        <v>1.2800000000000001E-15</v>
      </c>
      <c r="B73" s="33">
        <f t="shared" si="0"/>
        <v>-0.78306808859518839</v>
      </c>
      <c r="C73" s="33">
        <f t="shared" si="1"/>
        <v>0.62193598434555786</v>
      </c>
    </row>
    <row r="74" spans="1:3">
      <c r="A74" s="32">
        <v>1.3E-15</v>
      </c>
      <c r="B74" s="33">
        <f t="shared" ref="B74:B129" si="2">B$5*COS(H$5*A74)</f>
        <v>-0.74464889694278202</v>
      </c>
      <c r="C74" s="33">
        <f t="shared" ref="C74:C129" si="3">C$5*COS(H$5*A74+E$5)</f>
        <v>0.66745638080843739</v>
      </c>
    </row>
    <row r="75" spans="1:3">
      <c r="A75" s="32">
        <v>1.32E-15</v>
      </c>
      <c r="B75" s="33">
        <f t="shared" si="2"/>
        <v>-0.70358758617133665</v>
      </c>
      <c r="C75" s="33">
        <f t="shared" si="3"/>
        <v>0.7106085480667903</v>
      </c>
    </row>
    <row r="76" spans="1:3">
      <c r="A76" s="32">
        <v>1.3400000000000001E-15</v>
      </c>
      <c r="B76" s="33">
        <f t="shared" si="2"/>
        <v>-0.66002984759213634</v>
      </c>
      <c r="C76" s="33">
        <f t="shared" si="3"/>
        <v>0.75123937615616276</v>
      </c>
    </row>
    <row r="77" spans="1:3">
      <c r="A77" s="32">
        <v>1.36E-15</v>
      </c>
      <c r="B77" s="33">
        <f t="shared" si="2"/>
        <v>-0.6141302301937781</v>
      </c>
      <c r="C77" s="33">
        <f t="shared" si="3"/>
        <v>0.78920470117843122</v>
      </c>
    </row>
    <row r="78" spans="1:3">
      <c r="A78" s="32">
        <v>1.3799999999999999E-15</v>
      </c>
      <c r="B78" s="33">
        <f t="shared" si="2"/>
        <v>-0.56605159228060242</v>
      </c>
      <c r="C78" s="33">
        <f t="shared" si="3"/>
        <v>0.82436981681560517</v>
      </c>
    </row>
    <row r="79" spans="1:3">
      <c r="A79" s="32">
        <v>1.4000000000000001E-15</v>
      </c>
      <c r="B79" s="33">
        <f t="shared" si="2"/>
        <v>-0.51596452362850098</v>
      </c>
      <c r="C79" s="33">
        <f t="shared" si="3"/>
        <v>0.85660995228681169</v>
      </c>
    </row>
    <row r="80" spans="1:3">
      <c r="A80" s="32">
        <v>1.42E-15</v>
      </c>
      <c r="B80" s="33">
        <f t="shared" si="2"/>
        <v>-0.46404674020837727</v>
      </c>
      <c r="C80" s="33">
        <f t="shared" si="3"/>
        <v>0.88581071505258879</v>
      </c>
    </row>
    <row r="81" spans="1:3">
      <c r="A81" s="32">
        <v>1.4399999999999999E-15</v>
      </c>
      <c r="B81" s="33">
        <f t="shared" si="2"/>
        <v>-0.41048245362486202</v>
      </c>
      <c r="C81" s="33">
        <f t="shared" si="3"/>
        <v>0.91186849669572034</v>
      </c>
    </row>
    <row r="82" spans="1:3">
      <c r="A82" s="32">
        <v>1.4600000000000001E-15</v>
      </c>
      <c r="B82" s="33">
        <f t="shared" si="2"/>
        <v>-0.35546171750760597</v>
      </c>
      <c r="C82" s="33">
        <f t="shared" si="3"/>
        <v>0.93469084053848672</v>
      </c>
    </row>
    <row r="83" spans="1:3">
      <c r="A83" s="32">
        <v>1.48E-15</v>
      </c>
      <c r="B83" s="33">
        <f t="shared" si="2"/>
        <v>-0.29917975317424905</v>
      </c>
      <c r="C83" s="33">
        <f t="shared" si="3"/>
        <v>0.95419676969197254</v>
      </c>
    </row>
    <row r="84" spans="1:3">
      <c r="A84" s="32">
        <v>1.4999999999999999E-15</v>
      </c>
      <c r="B84" s="33">
        <f t="shared" si="2"/>
        <v>-0.24183625695769673</v>
      </c>
      <c r="C84" s="33">
        <f t="shared" si="3"/>
        <v>0.97031707437347037</v>
      </c>
    </row>
    <row r="85" spans="1:3">
      <c r="A85" s="32">
        <v>1.52E-15</v>
      </c>
      <c r="B85" s="33">
        <f t="shared" si="2"/>
        <v>-0.18363469165541996</v>
      </c>
      <c r="C85" s="33">
        <f t="shared" si="3"/>
        <v>0.98299455747253184</v>
      </c>
    </row>
    <row r="86" spans="1:3">
      <c r="A86" s="32">
        <v>1.54E-15</v>
      </c>
      <c r="B86" s="33">
        <f t="shared" si="2"/>
        <v>-0.12478156461480862</v>
      </c>
      <c r="C86" s="33">
        <f t="shared" si="3"/>
        <v>0.9921842374943679</v>
      </c>
    </row>
    <row r="87" spans="1:3">
      <c r="A87" s="32">
        <v>1.5599999999999999E-15</v>
      </c>
      <c r="B87" s="33">
        <f t="shared" si="2"/>
        <v>-6.5485695016025289E-2</v>
      </c>
      <c r="C87" s="33">
        <f t="shared" si="3"/>
        <v>0.99785350816052554</v>
      </c>
    </row>
    <row r="88" spans="1:3">
      <c r="A88" s="32">
        <v>1.58E-15</v>
      </c>
      <c r="B88" s="33">
        <f t="shared" si="2"/>
        <v>-5.9574729521588883E-3</v>
      </c>
      <c r="C88" s="33">
        <f t="shared" si="3"/>
        <v>0.99998225410055364</v>
      </c>
    </row>
    <row r="89" spans="1:3">
      <c r="A89" s="32">
        <v>1.6E-15</v>
      </c>
      <c r="B89" s="33">
        <f t="shared" si="2"/>
        <v>5.3591887064442047E-2</v>
      </c>
      <c r="C89" s="33">
        <f t="shared" si="3"/>
        <v>0.9985629222241692</v>
      </c>
    </row>
    <row r="90" spans="1:3">
      <c r="A90" s="32">
        <v>1.6200000000000001E-15</v>
      </c>
      <c r="B90" s="33">
        <f t="shared" si="2"/>
        <v>0.11295109552099948</v>
      </c>
      <c r="C90" s="33">
        <f t="shared" si="3"/>
        <v>0.99360054852068502</v>
      </c>
    </row>
    <row r="91" spans="1:3">
      <c r="A91" s="32">
        <v>1.64E-15</v>
      </c>
      <c r="B91" s="33">
        <f t="shared" si="2"/>
        <v>0.17190953758923933</v>
      </c>
      <c r="C91" s="33">
        <f t="shared" si="3"/>
        <v>0.98511274019061079</v>
      </c>
    </row>
    <row r="92" spans="1:3">
      <c r="A92" s="32">
        <v>1.66E-15</v>
      </c>
      <c r="B92" s="33">
        <f t="shared" si="2"/>
        <v>0.23025802041645371</v>
      </c>
      <c r="C92" s="33">
        <f t="shared" si="3"/>
        <v>0.97312961317282709</v>
      </c>
    </row>
    <row r="93" spans="1:3">
      <c r="A93" s="32">
        <v>1.6800000000000001E-15</v>
      </c>
      <c r="B93" s="33">
        <f t="shared" si="2"/>
        <v>0.28778951537119363</v>
      </c>
      <c r="C93" s="33">
        <f t="shared" si="3"/>
        <v>0.95769368528899335</v>
      </c>
    </row>
    <row r="94" spans="1:3">
      <c r="A94" s="32">
        <v>1.7E-15</v>
      </c>
      <c r="B94" s="33">
        <f t="shared" si="2"/>
        <v>0.34429989260999572</v>
      </c>
      <c r="C94" s="33">
        <f t="shared" si="3"/>
        <v>0.93885972538433315</v>
      </c>
    </row>
    <row r="95" spans="1:3">
      <c r="A95" s="32">
        <v>1.7199999999999999E-15</v>
      </c>
      <c r="B95" s="33">
        <f t="shared" si="2"/>
        <v>0.39958864535880967</v>
      </c>
      <c r="C95" s="33">
        <f t="shared" si="3"/>
        <v>0.91669455900005836</v>
      </c>
    </row>
    <row r="96" spans="1:3">
      <c r="A96" s="32">
        <v>1.7400000000000001E-15</v>
      </c>
      <c r="B96" s="33">
        <f t="shared" si="2"/>
        <v>0.45345960133925767</v>
      </c>
      <c r="C96" s="33">
        <f t="shared" si="3"/>
        <v>0.89127683126694224</v>
      </c>
    </row>
    <row r="97" spans="1:3">
      <c r="A97" s="32">
        <v>1.76E-15</v>
      </c>
      <c r="B97" s="33">
        <f t="shared" si="2"/>
        <v>0.50572161881549271</v>
      </c>
      <c r="C97" s="33">
        <f t="shared" si="3"/>
        <v>0.86269672786132523</v>
      </c>
    </row>
    <row r="98" spans="1:3">
      <c r="A98" s="32">
        <v>1.7800000000000001E-15</v>
      </c>
      <c r="B98" s="33">
        <f t="shared" si="2"/>
        <v>0.55618926479199216</v>
      </c>
      <c r="C98" s="33">
        <f t="shared" si="3"/>
        <v>0.83105565501363576</v>
      </c>
    </row>
    <row r="99" spans="1:3">
      <c r="A99" s="32">
        <v>1.8000000000000001E-15</v>
      </c>
      <c r="B99" s="33">
        <f t="shared" si="2"/>
        <v>0.60468347295592739</v>
      </c>
      <c r="C99" s="33">
        <f t="shared" si="3"/>
        <v>0.79646587970481086</v>
      </c>
    </row>
    <row r="100" spans="1:3">
      <c r="A100" s="32">
        <v>1.82E-15</v>
      </c>
      <c r="B100" s="33">
        <f t="shared" si="2"/>
        <v>0.6510321790296526</v>
      </c>
      <c r="C100" s="33">
        <f t="shared" si="3"/>
        <v>0.75905013132724131</v>
      </c>
    </row>
    <row r="101" spans="1:3">
      <c r="A101" s="32">
        <v>1.8399999999999999E-15</v>
      </c>
      <c r="B101" s="33">
        <f t="shared" si="2"/>
        <v>0.69507093127898312</v>
      </c>
      <c r="C101" s="33">
        <f t="shared" si="3"/>
        <v>0.71894116622361182</v>
      </c>
    </row>
    <row r="102" spans="1:3">
      <c r="A102" s="32">
        <v>1.8599999999999999E-15</v>
      </c>
      <c r="B102" s="33">
        <f t="shared" si="2"/>
        <v>0.73664347401110331</v>
      </c>
      <c r="C102" s="33">
        <f t="shared" si="3"/>
        <v>0.6762812966487044</v>
      </c>
    </row>
    <row r="103" spans="1:3">
      <c r="A103" s="32">
        <v>1.8800000000000002E-15</v>
      </c>
      <c r="B103" s="33">
        <f t="shared" si="2"/>
        <v>0.77560230199176095</v>
      </c>
      <c r="C103" s="33">
        <f t="shared" si="3"/>
        <v>0.63122188582548455</v>
      </c>
    </row>
    <row r="104" spans="1:3">
      <c r="A104" s="32">
        <v>1.9000000000000001E-15</v>
      </c>
      <c r="B104" s="33">
        <f t="shared" si="2"/>
        <v>0.81180918381460287</v>
      </c>
      <c r="C104" s="33">
        <f t="shared" si="3"/>
        <v>0.58392281088707976</v>
      </c>
    </row>
    <row r="105" spans="1:3">
      <c r="A105" s="32">
        <v>1.92E-15</v>
      </c>
      <c r="B105" s="33">
        <f t="shared" si="2"/>
        <v>0.84513565236566779</v>
      </c>
      <c r="C105" s="33">
        <f t="shared" si="3"/>
        <v>0.53455189561019889</v>
      </c>
    </row>
    <row r="106" spans="1:3">
      <c r="A106" s="32">
        <v>1.94E-15</v>
      </c>
      <c r="B106" s="33">
        <f t="shared" si="2"/>
        <v>0.87546346064279112</v>
      </c>
      <c r="C106" s="33">
        <f t="shared" si="3"/>
        <v>0.48328431495274904</v>
      </c>
    </row>
    <row r="107" spans="1:3">
      <c r="A107" s="32">
        <v>1.9599999999999999E-15</v>
      </c>
      <c r="B107" s="33">
        <f t="shared" si="2"/>
        <v>0.90268500131261542</v>
      </c>
      <c r="C107" s="33">
        <f t="shared" si="3"/>
        <v>0.43030197350842275</v>
      </c>
    </row>
    <row r="108" spans="1:3">
      <c r="A108" s="32">
        <v>1.9799999999999998E-15</v>
      </c>
      <c r="B108" s="33">
        <f t="shared" si="2"/>
        <v>0.92670368851655849</v>
      </c>
      <c r="C108" s="33">
        <f t="shared" si="3"/>
        <v>0.37579286008359064</v>
      </c>
    </row>
    <row r="109" spans="1:3">
      <c r="A109" s="32">
        <v>2.0000000000000002E-15</v>
      </c>
      <c r="B109" s="33">
        <f t="shared" si="2"/>
        <v>0.94743430057103761</v>
      </c>
      <c r="C109" s="33">
        <f t="shared" si="3"/>
        <v>0.31995038068655041</v>
      </c>
    </row>
    <row r="110" spans="1:3">
      <c r="A110" s="32">
        <v>2.0200000000000001E-15</v>
      </c>
      <c r="B110" s="33">
        <f t="shared" si="2"/>
        <v>0.9648032823459991</v>
      </c>
      <c r="C110" s="33">
        <f t="shared" si="3"/>
        <v>0.26297267229578475</v>
      </c>
    </row>
    <row r="111" spans="1:3">
      <c r="A111" s="32">
        <v>2.04E-15</v>
      </c>
      <c r="B111" s="33">
        <f t="shared" si="2"/>
        <v>0.97874900624887673</v>
      </c>
      <c r="C111" s="33">
        <f t="shared" si="3"/>
        <v>0.20506189984206263</v>
      </c>
    </row>
    <row r="112" spans="1:3">
      <c r="A112" s="32">
        <v>2.0599999999999999E-15</v>
      </c>
      <c r="B112" s="33">
        <f t="shared" si="2"/>
        <v>0.98922199088796503</v>
      </c>
      <c r="C112" s="33">
        <f t="shared" si="3"/>
        <v>0.1464235388988073</v>
      </c>
    </row>
    <row r="113" spans="1:3">
      <c r="A113" s="32">
        <v>2.0799999999999999E-15</v>
      </c>
      <c r="B113" s="33">
        <f t="shared" si="2"/>
        <v>0.99618507663936373</v>
      </c>
      <c r="C113" s="33">
        <f t="shared" si="3"/>
        <v>8.7265646625833776E-2</v>
      </c>
    </row>
    <row r="114" spans="1:3">
      <c r="A114" s="32">
        <v>2.0999999999999998E-15</v>
      </c>
      <c r="B114" s="33">
        <f t="shared" si="2"/>
        <v>0.99961355749455394</v>
      </c>
      <c r="C114" s="33">
        <f t="shared" si="3"/>
        <v>2.7798123553254298E-2</v>
      </c>
    </row>
    <row r="115" spans="1:3">
      <c r="A115" s="32">
        <v>2.1200000000000001E-15</v>
      </c>
      <c r="B115" s="33">
        <f t="shared" si="2"/>
        <v>0.99949526872079508</v>
      </c>
      <c r="C115" s="33">
        <f t="shared" si="3"/>
        <v>-3.176803117514982E-2</v>
      </c>
    </row>
    <row r="116" spans="1:3">
      <c r="A116" s="32">
        <v>2.1400000000000001E-15</v>
      </c>
      <c r="B116" s="33">
        <f t="shared" si="2"/>
        <v>0.99583063002330963</v>
      </c>
      <c r="C116" s="33">
        <f t="shared" si="3"/>
        <v>-9.1221468456596927E-2</v>
      </c>
    </row>
    <row r="117" spans="1:3">
      <c r="A117" s="32">
        <v>2.16E-15</v>
      </c>
      <c r="B117" s="33">
        <f t="shared" si="2"/>
        <v>0.98863264405610896</v>
      </c>
      <c r="C117" s="33">
        <f t="shared" si="3"/>
        <v>-0.15035123912567744</v>
      </c>
    </row>
    <row r="118" spans="1:3">
      <c r="A118" s="32">
        <v>2.1799999999999999E-15</v>
      </c>
      <c r="B118" s="33">
        <f t="shared" si="2"/>
        <v>0.97792685028674708</v>
      </c>
      <c r="C118" s="33">
        <f t="shared" si="3"/>
        <v>-0.20894754243168695</v>
      </c>
    </row>
    <row r="119" spans="1:3">
      <c r="A119" s="32">
        <v>2.1999999999999999E-15</v>
      </c>
      <c r="B119" s="33">
        <f t="shared" si="2"/>
        <v>0.9637512343786937</v>
      </c>
      <c r="C119" s="33">
        <f t="shared" si="3"/>
        <v>-0.26680247044123095</v>
      </c>
    </row>
    <row r="120" spans="1:3">
      <c r="A120" s="32">
        <v>2.2200000000000002E-15</v>
      </c>
      <c r="B120" s="33">
        <f t="shared" si="2"/>
        <v>0.94615609341285301</v>
      </c>
      <c r="C120" s="33">
        <f t="shared" si="3"/>
        <v>-0.32371074572483421</v>
      </c>
    </row>
    <row r="121" spans="1:3">
      <c r="A121" s="32">
        <v>2.2400000000000001E-15</v>
      </c>
      <c r="B121" s="33">
        <f t="shared" si="2"/>
        <v>0.92520385742644018</v>
      </c>
      <c r="C121" s="33">
        <f t="shared" si="3"/>
        <v>-0.37947044971016608</v>
      </c>
    </row>
    <row r="122" spans="1:3">
      <c r="A122" s="32">
        <v>2.26E-15</v>
      </c>
      <c r="B122" s="33">
        <f t="shared" si="2"/>
        <v>0.90096886790241915</v>
      </c>
      <c r="C122" s="33">
        <f t="shared" si="3"/>
        <v>-0.43388373911755784</v>
      </c>
    </row>
    <row r="123" spans="1:3">
      <c r="A123" s="32">
        <v>2.28E-15</v>
      </c>
      <c r="B123" s="33">
        <f t="shared" si="2"/>
        <v>0.87353711399545586</v>
      </c>
      <c r="C123" s="33">
        <f t="shared" si="3"/>
        <v>-0.48675754793581677</v>
      </c>
    </row>
    <row r="124" spans="1:3">
      <c r="A124" s="32">
        <v>2.2999999999999999E-15</v>
      </c>
      <c r="B124" s="33">
        <f t="shared" si="2"/>
        <v>0.84300592743029201</v>
      </c>
      <c r="C124" s="33">
        <f t="shared" si="3"/>
        <v>-0.53790427244761041</v>
      </c>
    </row>
    <row r="125" spans="1:3">
      <c r="A125" s="32">
        <v>2.3199999999999998E-15</v>
      </c>
      <c r="B125" s="33">
        <f t="shared" si="2"/>
        <v>0.80948363715508276</v>
      </c>
      <c r="C125" s="33">
        <f t="shared" si="3"/>
        <v>-0.58714243687386369</v>
      </c>
    </row>
    <row r="126" spans="1:3">
      <c r="A126" s="32">
        <v>2.3400000000000002E-15</v>
      </c>
      <c r="B126" s="33">
        <f t="shared" si="2"/>
        <v>0.77308918497503709</v>
      </c>
      <c r="C126" s="33">
        <f t="shared" si="3"/>
        <v>-0.6342973372753764</v>
      </c>
    </row>
    <row r="127" spans="1:3">
      <c r="A127" s="32">
        <v>2.3600000000000001E-15</v>
      </c>
      <c r="B127" s="33">
        <f t="shared" si="2"/>
        <v>0.7339517035301526</v>
      </c>
      <c r="C127" s="33">
        <f t="shared" si="3"/>
        <v>-0.67920166142699301</v>
      </c>
    </row>
    <row r="128" spans="1:3">
      <c r="A128" s="32">
        <v>2.38E-15</v>
      </c>
      <c r="B128" s="33">
        <f t="shared" si="2"/>
        <v>0.69221005811442271</v>
      </c>
      <c r="C128" s="33">
        <f t="shared" si="3"/>
        <v>-0.72169608246493022</v>
      </c>
    </row>
    <row r="129" spans="1:3">
      <c r="A129" s="32">
        <v>2.3999999999999999E-15</v>
      </c>
      <c r="B129" s="33">
        <f t="shared" si="2"/>
        <v>0.64801235396222789</v>
      </c>
      <c r="C129" s="33">
        <f t="shared" si="3"/>
        <v>-0.76162982420092451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94"/>
  <sheetViews>
    <sheetView zoomScale="136" zoomScaleNormal="136" workbookViewId="0">
      <selection activeCell="D2" sqref="D2"/>
    </sheetView>
  </sheetViews>
  <sheetFormatPr defaultRowHeight="15"/>
  <sheetData>
    <row r="1" spans="2:6">
      <c r="B1" t="s">
        <v>8</v>
      </c>
      <c r="C1" t="s">
        <v>0</v>
      </c>
      <c r="D1" t="s">
        <v>1</v>
      </c>
    </row>
    <row r="2" spans="2:6">
      <c r="B2">
        <v>2.35</v>
      </c>
      <c r="C2" s="2">
        <v>-0.93799999999999994</v>
      </c>
      <c r="D2" s="2">
        <v>-0.16600000000000001</v>
      </c>
    </row>
    <row r="4" spans="2:6">
      <c r="B4">
        <v>0</v>
      </c>
      <c r="C4">
        <f>B$2*(1-C$2*SIN(2*B4*PI()/180)+D$2*COS(2*B4*PI()/180))</f>
        <v>1.9599</v>
      </c>
      <c r="E4">
        <v>0</v>
      </c>
      <c r="F4">
        <v>1.88</v>
      </c>
    </row>
    <row r="5" spans="2:6">
      <c r="B5">
        <v>2</v>
      </c>
      <c r="C5">
        <f t="shared" ref="C5:C68" si="0">B$2*(1-C$2*SIN(2*B5*PI()/180)+D$2*COS(2*B5*PI()/180))</f>
        <v>2.1146144590678184</v>
      </c>
      <c r="E5">
        <v>5.63</v>
      </c>
      <c r="F5">
        <v>2.4</v>
      </c>
    </row>
    <row r="6" spans="2:6">
      <c r="B6">
        <v>4</v>
      </c>
      <c r="C6">
        <f t="shared" si="0"/>
        <v>2.2704756928301859</v>
      </c>
      <c r="E6">
        <v>11.25</v>
      </c>
      <c r="F6">
        <v>2.81</v>
      </c>
    </row>
    <row r="7" spans="2:6">
      <c r="B7">
        <v>6</v>
      </c>
      <c r="C7">
        <f t="shared" si="0"/>
        <v>2.4267243610233291</v>
      </c>
      <c r="E7">
        <v>16.87</v>
      </c>
      <c r="F7">
        <v>3.26</v>
      </c>
    </row>
    <row r="8" spans="2:6">
      <c r="B8">
        <v>8</v>
      </c>
      <c r="C8">
        <f t="shared" si="0"/>
        <v>2.5825992358418732</v>
      </c>
      <c r="E8">
        <v>22.5</v>
      </c>
      <c r="F8">
        <v>3.66</v>
      </c>
    </row>
    <row r="9" spans="2:6">
      <c r="B9">
        <v>10</v>
      </c>
      <c r="C9">
        <f t="shared" si="0"/>
        <v>2.7373409105641886</v>
      </c>
      <c r="E9">
        <v>28.12</v>
      </c>
      <c r="F9">
        <v>3.95</v>
      </c>
    </row>
    <row r="10" spans="2:6">
      <c r="B10">
        <v>12</v>
      </c>
      <c r="C10">
        <f t="shared" si="0"/>
        <v>2.8901954993056078</v>
      </c>
      <c r="E10">
        <v>33.75</v>
      </c>
      <c r="F10">
        <v>4.25</v>
      </c>
    </row>
    <row r="11" spans="2:6">
      <c r="B11">
        <v>14</v>
      </c>
      <c r="C11">
        <f t="shared" si="0"/>
        <v>3.040418309874672</v>
      </c>
      <c r="E11">
        <v>39.380000000000003</v>
      </c>
      <c r="F11">
        <v>4.49</v>
      </c>
    </row>
    <row r="12" spans="2:6">
      <c r="B12">
        <v>16</v>
      </c>
      <c r="C12">
        <f t="shared" si="0"/>
        <v>3.1872774718386321</v>
      </c>
      <c r="E12">
        <v>45</v>
      </c>
      <c r="F12">
        <v>4.59</v>
      </c>
    </row>
    <row r="13" spans="2:6">
      <c r="B13">
        <v>18</v>
      </c>
      <c r="C13">
        <f t="shared" si="0"/>
        <v>3.330057502122632</v>
      </c>
      <c r="E13">
        <v>50.63</v>
      </c>
      <c r="F13">
        <v>4.58</v>
      </c>
    </row>
    <row r="14" spans="2:6">
      <c r="B14">
        <v>20</v>
      </c>
      <c r="C14">
        <f t="shared" si="0"/>
        <v>3.4680627907713251</v>
      </c>
      <c r="E14">
        <v>56.25</v>
      </c>
      <c r="F14">
        <v>4.51</v>
      </c>
    </row>
    <row r="15" spans="2:6">
      <c r="B15">
        <v>22</v>
      </c>
      <c r="C15">
        <f t="shared" si="0"/>
        <v>3.6006209898906603</v>
      </c>
      <c r="E15">
        <v>61.88</v>
      </c>
      <c r="F15">
        <v>4.3099999999999996</v>
      </c>
    </row>
    <row r="16" spans="2:6">
      <c r="B16">
        <v>24</v>
      </c>
      <c r="C16">
        <f t="shared" si="0"/>
        <v>3.7270862892592298</v>
      </c>
      <c r="E16">
        <v>67.5</v>
      </c>
      <c r="F16">
        <v>4.05</v>
      </c>
    </row>
    <row r="17" spans="2:6">
      <c r="B17">
        <v>26</v>
      </c>
      <c r="C17">
        <f t="shared" si="0"/>
        <v>3.8468425626507581</v>
      </c>
      <c r="E17">
        <v>73.12</v>
      </c>
      <c r="F17">
        <v>3.72</v>
      </c>
    </row>
    <row r="18" spans="2:6">
      <c r="B18">
        <v>28</v>
      </c>
      <c r="C18">
        <f t="shared" si="0"/>
        <v>3.9593063695391399</v>
      </c>
      <c r="E18">
        <v>78.75</v>
      </c>
      <c r="F18">
        <v>3.34</v>
      </c>
    </row>
    <row r="19" spans="2:6">
      <c r="B19">
        <v>30</v>
      </c>
      <c r="C19">
        <f t="shared" si="0"/>
        <v>4.0639297975620385</v>
      </c>
      <c r="E19">
        <v>84.37</v>
      </c>
      <c r="F19">
        <v>2.94</v>
      </c>
    </row>
    <row r="20" spans="2:6">
      <c r="B20">
        <v>32</v>
      </c>
      <c r="C20">
        <f t="shared" si="0"/>
        <v>4.1602031318948347</v>
      </c>
      <c r="E20">
        <v>90</v>
      </c>
      <c r="F20">
        <v>2.52</v>
      </c>
    </row>
    <row r="21" spans="2:6">
      <c r="B21">
        <v>34</v>
      </c>
      <c r="C21">
        <f t="shared" si="0"/>
        <v>4.247657338530022</v>
      </c>
      <c r="E21">
        <v>95.62</v>
      </c>
      <c r="F21">
        <v>2.08</v>
      </c>
    </row>
    <row r="22" spans="2:6">
      <c r="B22">
        <v>36</v>
      </c>
      <c r="C22">
        <f t="shared" si="0"/>
        <v>4.3258663493637401</v>
      </c>
      <c r="E22">
        <v>101.25</v>
      </c>
      <c r="F22">
        <v>1.68</v>
      </c>
    </row>
    <row r="23" spans="2:6">
      <c r="B23">
        <v>38</v>
      </c>
      <c r="C23">
        <f t="shared" si="0"/>
        <v>4.394449137956749</v>
      </c>
      <c r="E23">
        <v>106.87</v>
      </c>
      <c r="F23">
        <v>1.34</v>
      </c>
    </row>
    <row r="24" spans="2:6">
      <c r="B24">
        <v>40</v>
      </c>
      <c r="C24">
        <f t="shared" si="0"/>
        <v>4.4530715758569404</v>
      </c>
      <c r="E24">
        <v>112.5</v>
      </c>
      <c r="F24">
        <v>1</v>
      </c>
    </row>
    <row r="25" spans="2:6">
      <c r="B25">
        <v>42</v>
      </c>
      <c r="C25">
        <f t="shared" si="0"/>
        <v>4.5014480604395732</v>
      </c>
      <c r="E25">
        <v>118.12</v>
      </c>
      <c r="F25">
        <v>0.73</v>
      </c>
    </row>
    <row r="26" spans="2:6">
      <c r="B26">
        <v>44</v>
      </c>
      <c r="C26">
        <f t="shared" si="0"/>
        <v>4.5393429063345474</v>
      </c>
      <c r="E26">
        <v>123.75</v>
      </c>
      <c r="F26">
        <v>0.48</v>
      </c>
    </row>
    <row r="27" spans="2:6">
      <c r="B27">
        <v>46</v>
      </c>
      <c r="C27">
        <f t="shared" si="0"/>
        <v>4.5665714936618382</v>
      </c>
      <c r="E27">
        <v>129.38</v>
      </c>
      <c r="F27">
        <v>0.31</v>
      </c>
    </row>
    <row r="28" spans="2:6">
      <c r="B28">
        <v>48</v>
      </c>
      <c r="C28">
        <f t="shared" si="0"/>
        <v>4.5830011674809965</v>
      </c>
      <c r="E28">
        <v>135</v>
      </c>
      <c r="F28">
        <v>0.21</v>
      </c>
    </row>
    <row r="29" spans="2:6">
      <c r="B29">
        <v>50</v>
      </c>
      <c r="C29">
        <f t="shared" si="0"/>
        <v>4.5885518840726798</v>
      </c>
      <c r="E29">
        <v>140.63</v>
      </c>
      <c r="F29">
        <v>0.16</v>
      </c>
    </row>
    <row r="30" spans="2:6">
      <c r="B30">
        <v>52</v>
      </c>
      <c r="C30">
        <f t="shared" si="0"/>
        <v>4.5831966009036096</v>
      </c>
      <c r="E30">
        <v>146.25</v>
      </c>
      <c r="F30">
        <v>0.21</v>
      </c>
    </row>
    <row r="31" spans="2:6">
      <c r="B31">
        <v>54</v>
      </c>
      <c r="C31">
        <f t="shared" si="0"/>
        <v>4.5669614083750742</v>
      </c>
      <c r="E31">
        <v>151.88</v>
      </c>
      <c r="F31">
        <v>0.31</v>
      </c>
    </row>
    <row r="32" spans="2:6">
      <c r="B32">
        <v>56</v>
      </c>
      <c r="C32">
        <f t="shared" si="0"/>
        <v>4.5399254027131164</v>
      </c>
      <c r="E32">
        <v>157.5</v>
      </c>
      <c r="F32">
        <v>0.53</v>
      </c>
    </row>
    <row r="33" spans="2:6">
      <c r="B33">
        <v>58</v>
      </c>
      <c r="C33">
        <f t="shared" si="0"/>
        <v>4.5022203006196726</v>
      </c>
      <c r="E33">
        <v>163.13</v>
      </c>
      <c r="F33">
        <v>0.82</v>
      </c>
    </row>
    <row r="34" spans="2:6">
      <c r="B34">
        <v>60</v>
      </c>
      <c r="C34">
        <f t="shared" si="0"/>
        <v>4.454029797562038</v>
      </c>
      <c r="E34">
        <v>168.75</v>
      </c>
      <c r="F34">
        <v>1.17</v>
      </c>
    </row>
    <row r="35" spans="2:6">
      <c r="B35">
        <v>62</v>
      </c>
      <c r="C35">
        <f t="shared" si="0"/>
        <v>4.3955886728270164</v>
      </c>
      <c r="E35">
        <v>174.38</v>
      </c>
      <c r="F35">
        <v>1.62</v>
      </c>
    </row>
    <row r="36" spans="2:6">
      <c r="B36">
        <v>64</v>
      </c>
      <c r="C36">
        <f t="shared" si="0"/>
        <v>4.3271816456998371</v>
      </c>
    </row>
    <row r="37" spans="2:6">
      <c r="B37">
        <v>66</v>
      </c>
      <c r="C37">
        <f t="shared" si="0"/>
        <v>4.2491419883404102</v>
      </c>
    </row>
    <row r="38" spans="2:6">
      <c r="B38">
        <v>68</v>
      </c>
      <c r="C38">
        <f t="shared" si="0"/>
        <v>4.1618499021148754</v>
      </c>
    </row>
    <row r="39" spans="2:6">
      <c r="B39">
        <v>70</v>
      </c>
      <c r="C39">
        <f t="shared" si="0"/>
        <v>4.0657306652927518</v>
      </c>
    </row>
    <row r="40" spans="2:6">
      <c r="B40">
        <v>72</v>
      </c>
      <c r="C40">
        <f t="shared" si="0"/>
        <v>3.961252561133966</v>
      </c>
    </row>
    <row r="41" spans="2:6">
      <c r="B41">
        <v>74</v>
      </c>
      <c r="C41">
        <f t="shared" si="0"/>
        <v>3.8489245964598751</v>
      </c>
    </row>
    <row r="42" spans="2:6">
      <c r="B42">
        <v>76</v>
      </c>
      <c r="C42">
        <f t="shared" si="0"/>
        <v>3.7292940218232071</v>
      </c>
    </row>
    <row r="43" spans="2:6">
      <c r="B43">
        <v>78</v>
      </c>
      <c r="C43">
        <f t="shared" si="0"/>
        <v>3.6029436653583655</v>
      </c>
    </row>
    <row r="44" spans="2:6">
      <c r="B44">
        <v>80</v>
      </c>
      <c r="C44">
        <f t="shared" si="0"/>
        <v>3.4704890933013552</v>
      </c>
    </row>
    <row r="45" spans="2:6">
      <c r="B45">
        <v>82</v>
      </c>
      <c r="C45">
        <f t="shared" si="0"/>
        <v>3.3325756110129507</v>
      </c>
    </row>
    <row r="46" spans="2:6">
      <c r="B46">
        <v>84</v>
      </c>
      <c r="C46">
        <f t="shared" si="0"/>
        <v>3.1898751191158445</v>
      </c>
    </row>
    <row r="47" spans="2:6">
      <c r="B47">
        <v>86</v>
      </c>
      <c r="C47">
        <f t="shared" si="0"/>
        <v>3.0430828400623593</v>
      </c>
    </row>
    <row r="48" spans="2:6">
      <c r="B48">
        <v>88</v>
      </c>
      <c r="C48">
        <f t="shared" si="0"/>
        <v>2.8929139310805336</v>
      </c>
    </row>
    <row r="49" spans="2:3">
      <c r="B49">
        <v>90</v>
      </c>
      <c r="C49">
        <f t="shared" si="0"/>
        <v>2.7401000000000004</v>
      </c>
    </row>
    <row r="50" spans="2:3">
      <c r="B50">
        <v>92</v>
      </c>
      <c r="C50">
        <f t="shared" si="0"/>
        <v>2.5853855409321831</v>
      </c>
    </row>
    <row r="51" spans="2:3">
      <c r="B51">
        <v>94</v>
      </c>
      <c r="C51">
        <f t="shared" si="0"/>
        <v>2.4295243071698147</v>
      </c>
    </row>
    <row r="52" spans="2:3">
      <c r="B52">
        <v>96</v>
      </c>
      <c r="C52">
        <f t="shared" si="0"/>
        <v>2.2732756389766715</v>
      </c>
    </row>
    <row r="53" spans="2:3">
      <c r="B53">
        <v>98</v>
      </c>
      <c r="C53">
        <f t="shared" si="0"/>
        <v>2.1174007641581274</v>
      </c>
    </row>
    <row r="54" spans="2:3">
      <c r="B54">
        <v>100</v>
      </c>
      <c r="C54">
        <f t="shared" si="0"/>
        <v>1.9626590894358116</v>
      </c>
    </row>
    <row r="55" spans="2:3">
      <c r="B55">
        <v>102</v>
      </c>
      <c r="C55">
        <f t="shared" si="0"/>
        <v>1.8098045006943935</v>
      </c>
    </row>
    <row r="56" spans="2:3">
      <c r="B56">
        <v>104</v>
      </c>
      <c r="C56">
        <f t="shared" si="0"/>
        <v>1.6595816901253284</v>
      </c>
    </row>
    <row r="57" spans="2:3">
      <c r="B57">
        <v>106</v>
      </c>
      <c r="C57">
        <f t="shared" si="0"/>
        <v>1.5127225281613683</v>
      </c>
    </row>
    <row r="58" spans="2:3">
      <c r="B58">
        <v>108</v>
      </c>
      <c r="C58">
        <f t="shared" si="0"/>
        <v>1.3699424978773689</v>
      </c>
    </row>
    <row r="59" spans="2:3">
      <c r="B59">
        <v>110</v>
      </c>
      <c r="C59">
        <f t="shared" si="0"/>
        <v>1.2319372092286751</v>
      </c>
    </row>
    <row r="60" spans="2:3">
      <c r="B60">
        <v>112</v>
      </c>
      <c r="C60">
        <f t="shared" si="0"/>
        <v>1.0993790101093399</v>
      </c>
    </row>
    <row r="61" spans="2:3">
      <c r="B61">
        <v>114</v>
      </c>
      <c r="C61">
        <f t="shared" si="0"/>
        <v>0.97291371074077115</v>
      </c>
    </row>
    <row r="62" spans="2:3">
      <c r="B62">
        <v>116</v>
      </c>
      <c r="C62">
        <f t="shared" si="0"/>
        <v>0.85315743734924165</v>
      </c>
    </row>
    <row r="63" spans="2:3">
      <c r="B63">
        <v>118</v>
      </c>
      <c r="C63">
        <f t="shared" si="0"/>
        <v>0.74069363046086101</v>
      </c>
    </row>
    <row r="64" spans="2:3">
      <c r="B64">
        <v>120</v>
      </c>
      <c r="C64">
        <f t="shared" si="0"/>
        <v>0.63607020243796286</v>
      </c>
    </row>
    <row r="65" spans="2:3">
      <c r="B65">
        <v>122</v>
      </c>
      <c r="C65">
        <f t="shared" si="0"/>
        <v>0.53979686810516592</v>
      </c>
    </row>
    <row r="66" spans="2:3">
      <c r="B66">
        <v>124</v>
      </c>
      <c r="C66">
        <f t="shared" si="0"/>
        <v>0.45234266146997826</v>
      </c>
    </row>
    <row r="67" spans="2:3">
      <c r="B67">
        <v>126</v>
      </c>
      <c r="C67">
        <f t="shared" si="0"/>
        <v>0.37413365063626014</v>
      </c>
    </row>
    <row r="68" spans="2:3">
      <c r="B68">
        <v>128</v>
      </c>
      <c r="C68">
        <f t="shared" si="0"/>
        <v>0.30555086204325149</v>
      </c>
    </row>
    <row r="69" spans="2:3">
      <c r="B69">
        <v>130</v>
      </c>
      <c r="C69">
        <f t="shared" ref="C69:C94" si="1">B$2*(1-C$2*SIN(2*B69*PI()/180)+D$2*COS(2*B69*PI()/180))</f>
        <v>0.24692842414305963</v>
      </c>
    </row>
    <row r="70" spans="2:3">
      <c r="B70">
        <v>132</v>
      </c>
      <c r="C70">
        <f t="shared" si="1"/>
        <v>0.19855193956042677</v>
      </c>
    </row>
    <row r="71" spans="2:3">
      <c r="B71">
        <v>134</v>
      </c>
      <c r="C71">
        <f t="shared" si="1"/>
        <v>0.16065709366545344</v>
      </c>
    </row>
    <row r="72" spans="2:3">
      <c r="B72">
        <v>136</v>
      </c>
      <c r="C72">
        <f t="shared" si="1"/>
        <v>0.13342850633816153</v>
      </c>
    </row>
    <row r="73" spans="2:3">
      <c r="B73">
        <v>138</v>
      </c>
      <c r="C73">
        <f t="shared" si="1"/>
        <v>0.11699883251900377</v>
      </c>
    </row>
    <row r="74" spans="2:3">
      <c r="B74">
        <v>140</v>
      </c>
      <c r="C74">
        <f t="shared" si="1"/>
        <v>0.11144811592732044</v>
      </c>
    </row>
    <row r="75" spans="2:3">
      <c r="B75">
        <v>142</v>
      </c>
      <c r="C75">
        <f t="shared" si="1"/>
        <v>0.11680339909639056</v>
      </c>
    </row>
    <row r="76" spans="2:3">
      <c r="B76">
        <v>144</v>
      </c>
      <c r="C76">
        <f t="shared" si="1"/>
        <v>0.13303859162492596</v>
      </c>
    </row>
    <row r="77" spans="2:3">
      <c r="B77">
        <v>146</v>
      </c>
      <c r="C77">
        <f t="shared" si="1"/>
        <v>0.16007459728688334</v>
      </c>
    </row>
    <row r="78" spans="2:3">
      <c r="B78">
        <v>148</v>
      </c>
      <c r="C78">
        <f t="shared" si="1"/>
        <v>0.19777969938032702</v>
      </c>
    </row>
    <row r="79" spans="2:3">
      <c r="B79">
        <v>150</v>
      </c>
      <c r="C79">
        <f t="shared" si="1"/>
        <v>0.24597020243796205</v>
      </c>
    </row>
    <row r="80" spans="2:3">
      <c r="B80">
        <v>152</v>
      </c>
      <c r="C80">
        <f t="shared" si="1"/>
        <v>0.3044113271729828</v>
      </c>
    </row>
    <row r="81" spans="2:3">
      <c r="B81">
        <v>154</v>
      </c>
      <c r="C81">
        <f t="shared" si="1"/>
        <v>0.3728183543001638</v>
      </c>
    </row>
    <row r="82" spans="2:3">
      <c r="B82">
        <v>156</v>
      </c>
      <c r="C82">
        <f t="shared" si="1"/>
        <v>0.45085801165958872</v>
      </c>
    </row>
    <row r="83" spans="2:3">
      <c r="B83">
        <v>158</v>
      </c>
      <c r="C83">
        <f t="shared" si="1"/>
        <v>0.53815009788512402</v>
      </c>
    </row>
    <row r="84" spans="2:3">
      <c r="B84">
        <v>160</v>
      </c>
      <c r="C84">
        <f t="shared" si="1"/>
        <v>0.63426933470724778</v>
      </c>
    </row>
    <row r="85" spans="2:3">
      <c r="B85">
        <v>162</v>
      </c>
      <c r="C85">
        <f t="shared" si="1"/>
        <v>0.738747438866034</v>
      </c>
    </row>
    <row r="86" spans="2:3">
      <c r="B86">
        <v>164</v>
      </c>
      <c r="C86">
        <f t="shared" si="1"/>
        <v>0.85107540354012301</v>
      </c>
    </row>
    <row r="87" spans="2:3">
      <c r="B87">
        <v>166</v>
      </c>
      <c r="C87">
        <f t="shared" si="1"/>
        <v>0.9707059781767936</v>
      </c>
    </row>
    <row r="88" spans="2:3">
      <c r="B88">
        <v>168</v>
      </c>
      <c r="C88">
        <f t="shared" si="1"/>
        <v>1.0970563346416349</v>
      </c>
    </row>
    <row r="89" spans="2:3">
      <c r="B89">
        <v>170</v>
      </c>
      <c r="C89">
        <f t="shared" si="1"/>
        <v>1.229510906698646</v>
      </c>
    </row>
    <row r="90" spans="2:3">
      <c r="B90">
        <v>172</v>
      </c>
      <c r="C90">
        <f t="shared" si="1"/>
        <v>1.3674243889870494</v>
      </c>
    </row>
    <row r="91" spans="2:3">
      <c r="B91">
        <v>174</v>
      </c>
      <c r="C91">
        <f t="shared" si="1"/>
        <v>1.5101248808841543</v>
      </c>
    </row>
    <row r="92" spans="2:3">
      <c r="B92">
        <v>176</v>
      </c>
      <c r="C92">
        <f t="shared" si="1"/>
        <v>1.6569171599376404</v>
      </c>
    </row>
    <row r="93" spans="2:3">
      <c r="B93">
        <v>178</v>
      </c>
      <c r="C93">
        <f t="shared" si="1"/>
        <v>1.8070860689194685</v>
      </c>
    </row>
    <row r="94" spans="2:3">
      <c r="B94">
        <v>180</v>
      </c>
      <c r="C94">
        <f t="shared" si="1"/>
        <v>1.9598999999999995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Cely</dc:creator>
  <cp:lastModifiedBy>Cely</cp:lastModifiedBy>
  <dcterms:created xsi:type="dcterms:W3CDTF">2020-12-01T17:45:54Z</dcterms:created>
  <dcterms:modified xsi:type="dcterms:W3CDTF">2020-12-22T16:24:58Z</dcterms:modified>
</cp:coreProperties>
</file>