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5" i="2"/>
  <c r="H5" s="1"/>
  <c r="I5" s="1"/>
  <c r="G4" i="1" l="1"/>
  <c r="B5" i="2" s="1"/>
  <c r="B18" s="1"/>
  <c r="B12" l="1"/>
  <c r="B14"/>
  <c r="B16"/>
  <c r="B10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9"/>
  <c r="B11"/>
  <c r="B13"/>
  <c r="B15"/>
  <c r="B17"/>
  <c r="I4" i="1"/>
  <c r="K4" l="1"/>
  <c r="L4"/>
  <c r="J4"/>
  <c r="M4" l="1"/>
  <c r="D5" i="2"/>
  <c r="E5" s="1"/>
  <c r="B7" i="1"/>
  <c r="C7"/>
  <c r="C10" i="2" l="1"/>
  <c r="C127"/>
  <c r="C122"/>
  <c r="C119"/>
  <c r="C115"/>
  <c r="C111"/>
  <c r="C107"/>
  <c r="C103"/>
  <c r="C99"/>
  <c r="C95"/>
  <c r="C91"/>
  <c r="C87"/>
  <c r="C84"/>
  <c r="C80"/>
  <c r="C76"/>
  <c r="C72"/>
  <c r="C9"/>
  <c r="C15"/>
  <c r="C11"/>
  <c r="C126"/>
  <c r="C123"/>
  <c r="C118"/>
  <c r="C114"/>
  <c r="C110"/>
  <c r="C106"/>
  <c r="C102"/>
  <c r="C98"/>
  <c r="C94"/>
  <c r="C90"/>
  <c r="C85"/>
  <c r="C81"/>
  <c r="C77"/>
  <c r="C73"/>
  <c r="C70"/>
  <c r="C67"/>
  <c r="C65"/>
  <c r="C63"/>
  <c r="C61"/>
  <c r="C59"/>
  <c r="C57"/>
  <c r="C55"/>
  <c r="C53"/>
  <c r="C51"/>
  <c r="C49"/>
  <c r="C47"/>
  <c r="C45"/>
  <c r="C43"/>
  <c r="C41"/>
  <c r="C39"/>
  <c r="C37"/>
  <c r="C35"/>
  <c r="C33"/>
  <c r="C31"/>
  <c r="C29"/>
  <c r="C27"/>
  <c r="C25"/>
  <c r="C23"/>
  <c r="C21"/>
  <c r="C19"/>
  <c r="C16"/>
  <c r="C12"/>
  <c r="C129"/>
  <c r="C125"/>
  <c r="C121"/>
  <c r="C117"/>
  <c r="C113"/>
  <c r="C109"/>
  <c r="C105"/>
  <c r="C101"/>
  <c r="C97"/>
  <c r="C93"/>
  <c r="C89"/>
  <c r="C86"/>
  <c r="C82"/>
  <c r="C79"/>
  <c r="C74"/>
  <c r="C69"/>
  <c r="C17"/>
  <c r="C13"/>
  <c r="C128"/>
  <c r="C124"/>
  <c r="C120"/>
  <c r="C116"/>
  <c r="C112"/>
  <c r="C108"/>
  <c r="C104"/>
  <c r="C100"/>
  <c r="C96"/>
  <c r="C92"/>
  <c r="C88"/>
  <c r="C83"/>
  <c r="C78"/>
  <c r="C75"/>
  <c r="C71"/>
  <c r="C68"/>
  <c r="C66"/>
  <c r="C64"/>
  <c r="C62"/>
  <c r="C60"/>
  <c r="C58"/>
  <c r="C56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4"/>
  <c r="B10" i="1"/>
  <c r="E10" s="1"/>
  <c r="G10" s="1"/>
  <c r="C10"/>
  <c r="F10" s="1"/>
  <c r="H10" s="1"/>
</calcChain>
</file>

<file path=xl/sharedStrings.xml><?xml version="1.0" encoding="utf-8"?>
<sst xmlns="http://schemas.openxmlformats.org/spreadsheetml/2006/main" count="36" uniqueCount="36">
  <si>
    <t>n*k</t>
  </si>
  <si>
    <t>n*k = c</t>
  </si>
  <si>
    <t>x1</t>
  </si>
  <si>
    <t>x2</t>
  </si>
  <si>
    <t>n2</t>
  </si>
  <si>
    <t>k1</t>
  </si>
  <si>
    <t>k2</t>
  </si>
  <si>
    <r>
      <t xml:space="preserve">a </t>
    </r>
    <r>
      <rPr>
        <b/>
        <sz val="12"/>
        <color rgb="FF800080"/>
        <rFont val="Calibri"/>
        <family val="2"/>
      </rPr>
      <t>(graus)</t>
    </r>
  </si>
  <si>
    <r>
      <t xml:space="preserve">sinal </t>
    </r>
    <r>
      <rPr>
        <b/>
        <sz val="12"/>
        <color rgb="FF800080"/>
        <rFont val="Symbol"/>
        <family val="1"/>
        <charset val="2"/>
      </rPr>
      <t></t>
    </r>
  </si>
  <si>
    <r>
      <t xml:space="preserve">q </t>
    </r>
    <r>
      <rPr>
        <b/>
        <sz val="12"/>
        <color rgb="FF800080"/>
        <rFont val="Calibri"/>
        <family val="2"/>
      </rPr>
      <t>(graus)</t>
    </r>
  </si>
  <si>
    <t>h</t>
  </si>
  <si>
    <t>z</t>
  </si>
  <si>
    <r>
      <t xml:space="preserve"> </t>
    </r>
    <r>
      <rPr>
        <b/>
        <sz val="12"/>
        <color rgb="FF800080"/>
        <rFont val="Calibri"/>
        <family val="2"/>
      </rPr>
      <t xml:space="preserve">tan </t>
    </r>
    <r>
      <rPr>
        <b/>
        <sz val="12"/>
        <color rgb="FF800080"/>
        <rFont val="Symbol"/>
        <family val="1"/>
        <charset val="2"/>
      </rPr>
      <t>Y</t>
    </r>
  </si>
  <si>
    <r>
      <rPr>
        <b/>
        <sz val="12"/>
        <color rgb="FF800080"/>
        <rFont val="Calibri"/>
        <family val="2"/>
      </rPr>
      <t xml:space="preserve">cos </t>
    </r>
    <r>
      <rPr>
        <b/>
        <sz val="12"/>
        <color rgb="FF800080"/>
        <rFont val="Symbol"/>
        <family val="1"/>
        <charset val="2"/>
      </rPr>
      <t>D</t>
    </r>
  </si>
  <si>
    <r>
      <t>Y (</t>
    </r>
    <r>
      <rPr>
        <b/>
        <sz val="12"/>
        <color rgb="FF800080"/>
        <rFont val="Calibri"/>
        <family val="2"/>
      </rPr>
      <t>graus)</t>
    </r>
  </si>
  <si>
    <r>
      <t xml:space="preserve">D </t>
    </r>
    <r>
      <rPr>
        <b/>
        <sz val="12"/>
        <color rgb="FF800080"/>
        <rFont val="Calibri"/>
        <family val="2"/>
      </rPr>
      <t>(graus)</t>
    </r>
  </si>
  <si>
    <r>
      <t xml:space="preserve">   </t>
    </r>
    <r>
      <rPr>
        <b/>
        <sz val="12"/>
        <color rgb="FF800080"/>
        <rFont val="Calibri"/>
        <family val="2"/>
      </rPr>
      <t>(rad)</t>
    </r>
  </si>
  <si>
    <r>
      <t xml:space="preserve">Y </t>
    </r>
    <r>
      <rPr>
        <b/>
        <sz val="12"/>
        <color rgb="FF800080"/>
        <rFont val="Calibri"/>
        <family val="2"/>
      </rPr>
      <t>(rad)</t>
    </r>
  </si>
  <si>
    <r>
      <rPr>
        <b/>
        <sz val="12"/>
        <color rgb="FF800080"/>
        <rFont val="Symbol"/>
        <family val="1"/>
        <charset val="2"/>
      </rPr>
      <t xml:space="preserve"> </t>
    </r>
    <r>
      <rPr>
        <b/>
        <sz val="12"/>
        <color rgb="FF800080"/>
        <rFont val="Calibri"/>
        <family val="2"/>
      </rPr>
      <t>(rad)</t>
    </r>
  </si>
  <si>
    <r>
      <t>n</t>
    </r>
    <r>
      <rPr>
        <b/>
        <vertAlign val="superscript"/>
        <sz val="11"/>
        <color theme="9" tint="-0.499984740745262"/>
        <rFont val="Calibri"/>
        <family val="2"/>
        <scheme val="minor"/>
      </rPr>
      <t xml:space="preserve">2 </t>
    </r>
    <r>
      <rPr>
        <b/>
        <sz val="11"/>
        <color theme="9" tint="-0.499984740745262"/>
        <rFont val="Calibri"/>
        <family val="2"/>
        <scheme val="minor"/>
      </rPr>
      <t>– k</t>
    </r>
    <r>
      <rPr>
        <b/>
        <vertAlign val="superscript"/>
        <sz val="11"/>
        <color theme="9" tint="-0.499984740745262"/>
        <rFont val="Calibri"/>
        <family val="2"/>
        <scheme val="minor"/>
      </rPr>
      <t>2</t>
    </r>
  </si>
  <si>
    <r>
      <t>b = n</t>
    </r>
    <r>
      <rPr>
        <vertAlign val="superscript"/>
        <sz val="11"/>
        <color theme="9" tint="-0.249977111117893"/>
        <rFont val="Calibri"/>
        <family val="2"/>
        <scheme val="minor"/>
      </rPr>
      <t xml:space="preserve">2 </t>
    </r>
    <r>
      <rPr>
        <sz val="11"/>
        <color theme="9" tint="-0.249977111117893"/>
        <rFont val="Calibri"/>
        <family val="2"/>
        <scheme val="minor"/>
      </rPr>
      <t>– k</t>
    </r>
    <r>
      <rPr>
        <vertAlign val="superscript"/>
        <sz val="11"/>
        <color theme="9" tint="-0.249977111117893"/>
        <rFont val="Calibri"/>
        <family val="2"/>
        <scheme val="minor"/>
      </rPr>
      <t xml:space="preserve">2  </t>
    </r>
  </si>
  <si>
    <r>
      <rPr>
        <b/>
        <sz val="18"/>
        <color rgb="FF663300"/>
        <rFont val="Calibri"/>
        <family val="2"/>
        <scheme val="minor"/>
      </rPr>
      <t xml:space="preserve">                           DIELÉTRICO</t>
    </r>
    <r>
      <rPr>
        <sz val="11"/>
        <color theme="1"/>
        <rFont val="Calibri"/>
        <family val="2"/>
        <scheme val="minor"/>
      </rPr>
      <t xml:space="preserve">          </t>
    </r>
  </si>
  <si>
    <r>
      <rPr>
        <b/>
        <sz val="12"/>
        <color rgb="FF800080"/>
        <rFont val="Calibri"/>
        <family val="2"/>
      </rPr>
      <t xml:space="preserve">cos </t>
    </r>
    <r>
      <rPr>
        <b/>
        <sz val="12"/>
        <color rgb="FF800080"/>
        <rFont val="Symbol"/>
        <family val="1"/>
        <charset val="2"/>
      </rPr>
      <t xml:space="preserve">D = -1 </t>
    </r>
  </si>
  <si>
    <t>ou</t>
  </si>
  <si>
    <r>
      <rPr>
        <b/>
        <sz val="12"/>
        <color rgb="FF800080"/>
        <rFont val="Calibri"/>
        <family val="2"/>
      </rPr>
      <t xml:space="preserve">cos </t>
    </r>
    <r>
      <rPr>
        <b/>
        <sz val="12"/>
        <color rgb="FF800080"/>
        <rFont val="Symbol"/>
        <family val="1"/>
        <charset val="2"/>
      </rPr>
      <t xml:space="preserve">D </t>
    </r>
    <r>
      <rPr>
        <b/>
        <sz val="12"/>
        <color rgb="FF800080"/>
        <rFont val="Calibri"/>
        <family val="2"/>
      </rPr>
      <t>= 1</t>
    </r>
  </si>
  <si>
    <r>
      <t>n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= x</t>
    </r>
  </si>
  <si>
    <r>
      <t>n</t>
    </r>
    <r>
      <rPr>
        <vertAlign val="superscript"/>
        <sz val="11"/>
        <color rgb="FFC00000"/>
        <rFont val="Calibri"/>
        <family val="2"/>
        <scheme val="minor"/>
      </rPr>
      <t>4</t>
    </r>
    <r>
      <rPr>
        <sz val="11"/>
        <color rgb="FFC00000"/>
        <rFont val="Calibri"/>
        <family val="2"/>
        <scheme val="minor"/>
      </rPr>
      <t xml:space="preserve"> – bn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– c</t>
    </r>
    <r>
      <rPr>
        <vertAlign val="superscript"/>
        <sz val="11"/>
        <color rgb="FFC00000"/>
        <rFont val="Calibri"/>
        <family val="2"/>
        <scheme val="minor"/>
      </rPr>
      <t>2</t>
    </r>
    <r>
      <rPr>
        <sz val="11"/>
        <color rgb="FFC00000"/>
        <rFont val="Calibri"/>
        <family val="2"/>
        <scheme val="minor"/>
      </rPr>
      <t xml:space="preserve"> = 0</t>
    </r>
  </si>
  <si>
    <t>n</t>
  </si>
  <si>
    <t>E0x</t>
  </si>
  <si>
    <t>E0y</t>
  </si>
  <si>
    <t>Phase</t>
  </si>
  <si>
    <t>Phase rad</t>
  </si>
  <si>
    <t>Lambda</t>
  </si>
  <si>
    <t>f</t>
  </si>
  <si>
    <t>ome</t>
  </si>
  <si>
    <t>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</si>
</sst>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800080"/>
      <name val="Symbol"/>
      <family val="1"/>
      <charset val="2"/>
    </font>
    <font>
      <b/>
      <sz val="12"/>
      <color rgb="FF800080"/>
      <name val="Calibri"/>
      <family val="2"/>
    </font>
    <font>
      <b/>
      <sz val="12"/>
      <color rgb="FF80008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vertAlign val="superscript"/>
      <sz val="11"/>
      <color theme="9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sz val="14"/>
      <color rgb="FF0033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6633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800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1" fillId="2" borderId="1" applyNumberFormat="0" applyFont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" fontId="0" fillId="0" borderId="0" xfId="0" applyNumberFormat="1" applyAlignment="1"/>
    <xf numFmtId="164" fontId="0" fillId="0" borderId="0" xfId="0" applyNumberFormat="1" applyAlignment="1"/>
    <xf numFmtId="0" fontId="0" fillId="0" borderId="0" xfId="0" applyAlignment="1"/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1" fontId="15" fillId="0" borderId="0" xfId="0" applyNumberFormat="1" applyFont="1" applyAlignment="1">
      <alignment horizontal="center"/>
    </xf>
    <xf numFmtId="0" fontId="19" fillId="2" borderId="1" xfId="1" applyFont="1" applyAlignment="1">
      <alignment horizontal="center"/>
    </xf>
    <xf numFmtId="0" fontId="20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11" fontId="0" fillId="0" borderId="0" xfId="0" applyNumberFormat="1"/>
    <xf numFmtId="11" fontId="0" fillId="0" borderId="0" xfId="0" applyNumberFormat="1" applyAlignment="1">
      <alignment horizontal="center"/>
    </xf>
  </cellXfs>
  <cellStyles count="2">
    <cellStyle name="Normal" xfId="0" builtinId="0"/>
    <cellStyle name="Nota" xfId="1" builtinId="10"/>
  </cellStyles>
  <dxfs count="0"/>
  <tableStyles count="0" defaultTableStyle="TableStyleMedium9" defaultPivotStyle="PivotStyleLight16"/>
  <colors>
    <mruColors>
      <color rgb="FF0033CC"/>
      <color rgb="FF006600"/>
      <color rgb="FF66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7916786456962686"/>
          <c:y val="2.7364350706586847E-2"/>
          <c:w val="0.6421683274290636"/>
          <c:h val="0.89714096047825131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Plan2!$B$9:$B$129</c:f>
              <c:numCache>
                <c:formatCode>0.00E+00</c:formatCode>
                <c:ptCount val="121"/>
                <c:pt idx="0">
                  <c:v>0.99999999999999989</c:v>
                </c:pt>
                <c:pt idx="1">
                  <c:v>0.99822592960931888</c:v>
                </c:pt>
                <c:pt idx="2">
                  <c:v>0.99291001308877791</c:v>
                </c:pt>
                <c:pt idx="3">
                  <c:v>0.98407111205857378</c:v>
                </c:pt>
                <c:pt idx="4">
                  <c:v>0.9717405881839144</c:v>
                </c:pt>
                <c:pt idx="5">
                  <c:v>0.95596219189941489</c:v>
                </c:pt>
                <c:pt idx="6">
                  <c:v>0.93679190717639671</c:v>
                </c:pt>
                <c:pt idx="7">
                  <c:v>0.91429775288387594</c:v>
                </c:pt>
                <c:pt idx="8">
                  <c:v>0.88855954144804017</c:v>
                </c:pt>
                <c:pt idx="9">
                  <c:v>0.85966859566652432</c:v>
                </c:pt>
                <c:pt idx="10">
                  <c:v>0.82772742468226768</c:v>
                </c:pt>
                <c:pt idx="11">
                  <c:v>0.7928493602666441</c:v>
                </c:pt>
                <c:pt idx="12">
                  <c:v>0.75515815470238157</c:v>
                </c:pt>
                <c:pt idx="13">
                  <c:v>0.71478754169304148</c:v>
                </c:pt>
                <c:pt idx="14">
                  <c:v>0.67188076185701051</c:v>
                </c:pt>
                <c:pt idx="15">
                  <c:v>0.62659005448962224</c:v>
                </c:pt>
                <c:pt idx="16">
                  <c:v>0.57907611739670328</c:v>
                </c:pt>
                <c:pt idx="17">
                  <c:v>0.52950753671613637</c:v>
                </c:pt>
                <c:pt idx="18">
                  <c:v>0.47806018875050854</c:v>
                </c:pt>
                <c:pt idx="19">
                  <c:v>0.42491661593322899</c:v>
                </c:pt>
                <c:pt idx="20">
                  <c:v>0.37026537914227853</c:v>
                </c:pt>
                <c:pt idx="21">
                  <c:v>0.31430038865966686</c:v>
                </c:pt>
                <c:pt idx="22">
                  <c:v>0.25722021615045387</c:v>
                </c:pt>
                <c:pt idx="23">
                  <c:v>0.19922739010252671</c:v>
                </c:pt>
                <c:pt idx="24">
                  <c:v>0.14052767722701243</c:v>
                </c:pt>
                <c:pt idx="25">
                  <c:v>8.1329352369018892E-2</c:v>
                </c:pt>
                <c:pt idx="26">
                  <c:v>2.1842459519163287E-2</c:v>
                </c:pt>
                <c:pt idx="27">
                  <c:v>-3.7721933452077951E-2</c:v>
                </c:pt>
                <c:pt idx="28">
                  <c:v>-9.715248369288583E-2</c:v>
                </c:pt>
                <c:pt idx="29">
                  <c:v>-0.15623832324429213</c:v>
                </c:pt>
                <c:pt idx="30">
                  <c:v>-0.21476980722938419</c:v>
                </c:pt>
                <c:pt idx="31">
                  <c:v>-0.27253925770284015</c:v>
                </c:pt>
                <c:pt idx="32">
                  <c:v>-0.32934170052151873</c:v>
                </c:pt>
                <c:pt idx="33">
                  <c:v>-0.38497559262157333</c:v>
                </c:pt>
                <c:pt idx="34">
                  <c:v>-0.43924353712161873</c:v>
                </c:pt>
                <c:pt idx="35">
                  <c:v>-0.49195298371465274</c:v>
                </c:pt>
                <c:pt idx="36">
                  <c:v>-0.54291691186365598</c:v>
                </c:pt>
                <c:pt idx="37">
                  <c:v>-0.59195449437678516</c:v>
                </c:pt>
                <c:pt idx="38">
                  <c:v>-0.63889173900770535</c:v>
                </c:pt>
                <c:pt idx="39">
                  <c:v>-0.68356210580457666</c:v>
                </c:pt>
                <c:pt idx="40">
                  <c:v>-0.7258070980172493</c:v>
                </c:pt>
                <c:pt idx="41">
                  <c:v>-0.76547682446604448</c:v>
                </c:pt>
                <c:pt idx="42">
                  <c:v>-0.80243053137676457</c:v>
                </c:pt>
                <c:pt idx="43">
                  <c:v>-0.83653710179489627</c:v>
                </c:pt>
                <c:pt idx="44">
                  <c:v>-0.86767552080702737</c:v>
                </c:pt>
                <c:pt idx="45">
                  <c:v>-0.89573530491879327</c:v>
                </c:pt>
                <c:pt idx="46">
                  <c:v>-0.92061689406587111</c:v>
                </c:pt>
                <c:pt idx="47">
                  <c:v>-0.94223200486710301</c:v>
                </c:pt>
                <c:pt idx="48">
                  <c:v>-0.96050394386636107</c:v>
                </c:pt>
                <c:pt idx="49">
                  <c:v>-0.97536787965172789</c:v>
                </c:pt>
                <c:pt idx="50">
                  <c:v>-0.98677107288647181</c:v>
                </c:pt>
                <c:pt idx="51">
                  <c:v>-0.99467306343563877</c:v>
                </c:pt>
                <c:pt idx="52">
                  <c:v>-0.99904581392430736</c:v>
                </c:pt>
                <c:pt idx="53">
                  <c:v>-0.99987380921814195</c:v>
                </c:pt>
                <c:pt idx="54">
                  <c:v>-0.99715411147327393</c:v>
                </c:pt>
                <c:pt idx="55">
                  <c:v>-0.99089637056018465</c:v>
                </c:pt>
                <c:pt idx="56">
                  <c:v>-0.98112278982460699</c:v>
                </c:pt>
                <c:pt idx="57">
                  <c:v>-0.96786804730692899</c:v>
                </c:pt>
                <c:pt idx="58">
                  <c:v>-0.95117917269962404</c:v>
                </c:pt>
                <c:pt idx="59">
                  <c:v>-0.931115380479281</c:v>
                </c:pt>
                <c:pt idx="60">
                  <c:v>-0.90774785980530615</c:v>
                </c:pt>
                <c:pt idx="61">
                  <c:v>-0.88115952193076208</c:v>
                </c:pt>
                <c:pt idx="62">
                  <c:v>-0.85144470602156963</c:v>
                </c:pt>
                <c:pt idx="63">
                  <c:v>-0.8187088444278674</c:v>
                </c:pt>
                <c:pt idx="64">
                  <c:v>-0.78306808859518839</c:v>
                </c:pt>
                <c:pt idx="65">
                  <c:v>-0.74464889694278202</c:v>
                </c:pt>
                <c:pt idx="66">
                  <c:v>-0.70358758617133665</c:v>
                </c:pt>
                <c:pt idx="67">
                  <c:v>-0.66002984759213634</c:v>
                </c:pt>
                <c:pt idx="68">
                  <c:v>-0.6141302301937781</c:v>
                </c:pt>
                <c:pt idx="69">
                  <c:v>-0.56605159228060242</c:v>
                </c:pt>
                <c:pt idx="70">
                  <c:v>-0.51596452362850098</c:v>
                </c:pt>
                <c:pt idx="71">
                  <c:v>-0.46404674020837727</c:v>
                </c:pt>
                <c:pt idx="72">
                  <c:v>-0.41048245362486202</c:v>
                </c:pt>
                <c:pt idx="73">
                  <c:v>-0.35546171750760597</c:v>
                </c:pt>
                <c:pt idx="74">
                  <c:v>-0.29917975317424905</c:v>
                </c:pt>
                <c:pt idx="75">
                  <c:v>-0.24183625695769673</c:v>
                </c:pt>
                <c:pt idx="76">
                  <c:v>-0.18363469165541996</c:v>
                </c:pt>
                <c:pt idx="77">
                  <c:v>-0.12478156461480862</c:v>
                </c:pt>
                <c:pt idx="78">
                  <c:v>-6.5485695016025289E-2</c:v>
                </c:pt>
                <c:pt idx="79">
                  <c:v>-5.9574729521588883E-3</c:v>
                </c:pt>
                <c:pt idx="80">
                  <c:v>5.3591887064442047E-2</c:v>
                </c:pt>
                <c:pt idx="81">
                  <c:v>0.11295109552099948</c:v>
                </c:pt>
                <c:pt idx="82">
                  <c:v>0.17190953758923933</c:v>
                </c:pt>
                <c:pt idx="83">
                  <c:v>0.23025802041645371</c:v>
                </c:pt>
                <c:pt idx="84">
                  <c:v>0.28778951537119363</c:v>
                </c:pt>
                <c:pt idx="85">
                  <c:v>0.34429989260999572</c:v>
                </c:pt>
                <c:pt idx="86">
                  <c:v>0.39958864535880967</c:v>
                </c:pt>
                <c:pt idx="87">
                  <c:v>0.45345960133925767</c:v>
                </c:pt>
                <c:pt idx="88">
                  <c:v>0.50572161881549271</c:v>
                </c:pt>
                <c:pt idx="89">
                  <c:v>0.55618926479199216</c:v>
                </c:pt>
                <c:pt idx="90">
                  <c:v>0.60468347295592739</c:v>
                </c:pt>
                <c:pt idx="91">
                  <c:v>0.6510321790296526</c:v>
                </c:pt>
                <c:pt idx="92">
                  <c:v>0.69507093127898312</c:v>
                </c:pt>
                <c:pt idx="93">
                  <c:v>0.73664347401110331</c:v>
                </c:pt>
                <c:pt idx="94">
                  <c:v>0.77560230199176095</c:v>
                </c:pt>
                <c:pt idx="95">
                  <c:v>0.81180918381460287</c:v>
                </c:pt>
                <c:pt idx="96">
                  <c:v>0.84513565236566779</c:v>
                </c:pt>
                <c:pt idx="97">
                  <c:v>0.87546346064279112</c:v>
                </c:pt>
                <c:pt idx="98">
                  <c:v>0.90268500131261542</c:v>
                </c:pt>
                <c:pt idx="99">
                  <c:v>0.92670368851655849</c:v>
                </c:pt>
                <c:pt idx="100">
                  <c:v>0.94743430057103761</c:v>
                </c:pt>
                <c:pt idx="101">
                  <c:v>0.9648032823459991</c:v>
                </c:pt>
                <c:pt idx="102">
                  <c:v>0.97874900624887673</c:v>
                </c:pt>
                <c:pt idx="103">
                  <c:v>0.98922199088796503</c:v>
                </c:pt>
                <c:pt idx="104">
                  <c:v>0.99618507663936373</c:v>
                </c:pt>
                <c:pt idx="105">
                  <c:v>0.99961355749455394</c:v>
                </c:pt>
                <c:pt idx="106">
                  <c:v>0.99949526872079508</c:v>
                </c:pt>
                <c:pt idx="107">
                  <c:v>0.99583063002330963</c:v>
                </c:pt>
                <c:pt idx="108">
                  <c:v>0.98863264405610896</c:v>
                </c:pt>
                <c:pt idx="109">
                  <c:v>0.97792685028674708</c:v>
                </c:pt>
                <c:pt idx="110">
                  <c:v>0.9637512343786937</c:v>
                </c:pt>
                <c:pt idx="111">
                  <c:v>0.94615609341285301</c:v>
                </c:pt>
                <c:pt idx="112">
                  <c:v>0.92520385742644018</c:v>
                </c:pt>
                <c:pt idx="113">
                  <c:v>0.90096886790241915</c:v>
                </c:pt>
                <c:pt idx="114">
                  <c:v>0.87353711399545586</c:v>
                </c:pt>
                <c:pt idx="115">
                  <c:v>0.84300592743029201</c:v>
                </c:pt>
                <c:pt idx="116">
                  <c:v>0.80948363715508276</c:v>
                </c:pt>
                <c:pt idx="117">
                  <c:v>0.77308918497503709</c:v>
                </c:pt>
                <c:pt idx="118">
                  <c:v>0.7339517035301526</c:v>
                </c:pt>
                <c:pt idx="119">
                  <c:v>0.69221005811442271</c:v>
                </c:pt>
                <c:pt idx="120">
                  <c:v>0.64801235396222789</c:v>
                </c:pt>
              </c:numCache>
            </c:numRef>
          </c:xVal>
          <c:yVal>
            <c:numRef>
              <c:f>Plan2!$C$9:$C$129</c:f>
              <c:numCache>
                <c:formatCode>0.00E+00</c:formatCode>
                <c:ptCount val="121"/>
                <c:pt idx="0">
                  <c:v>-1</c:v>
                </c:pt>
                <c:pt idx="1">
                  <c:v>-0.998225929609319</c:v>
                </c:pt>
                <c:pt idx="2">
                  <c:v>-0.99291001308877802</c:v>
                </c:pt>
                <c:pt idx="3">
                  <c:v>-0.98407111205857389</c:v>
                </c:pt>
                <c:pt idx="4">
                  <c:v>-0.97174058818391462</c:v>
                </c:pt>
                <c:pt idx="5">
                  <c:v>-0.955962191899415</c:v>
                </c:pt>
                <c:pt idx="6">
                  <c:v>-0.93679190717639682</c:v>
                </c:pt>
                <c:pt idx="7">
                  <c:v>-0.91429775288387605</c:v>
                </c:pt>
                <c:pt idx="8">
                  <c:v>-0.88855954144804039</c:v>
                </c:pt>
                <c:pt idx="9">
                  <c:v>-0.85966859566652465</c:v>
                </c:pt>
                <c:pt idx="10">
                  <c:v>-0.8277274246822679</c:v>
                </c:pt>
                <c:pt idx="11">
                  <c:v>-0.79284936026664421</c:v>
                </c:pt>
                <c:pt idx="12">
                  <c:v>-0.75515815470238179</c:v>
                </c:pt>
                <c:pt idx="13">
                  <c:v>-0.71478754169304182</c:v>
                </c:pt>
                <c:pt idx="14">
                  <c:v>-0.67188076185701084</c:v>
                </c:pt>
                <c:pt idx="15">
                  <c:v>-0.62659005448962235</c:v>
                </c:pt>
                <c:pt idx="16">
                  <c:v>-0.57907611739670373</c:v>
                </c:pt>
                <c:pt idx="17">
                  <c:v>-0.52950753671613615</c:v>
                </c:pt>
                <c:pt idx="18">
                  <c:v>-0.4780601887505091</c:v>
                </c:pt>
                <c:pt idx="19">
                  <c:v>-0.42491661593322916</c:v>
                </c:pt>
                <c:pt idx="20">
                  <c:v>-0.37026537914227892</c:v>
                </c:pt>
                <c:pt idx="21">
                  <c:v>-0.31430038865966747</c:v>
                </c:pt>
                <c:pt idx="22">
                  <c:v>-0.25722021615045387</c:v>
                </c:pt>
                <c:pt idx="23">
                  <c:v>-0.19922739010252688</c:v>
                </c:pt>
                <c:pt idx="24">
                  <c:v>-0.14052767722701279</c:v>
                </c:pt>
                <c:pt idx="25">
                  <c:v>-8.1329352369018587E-2</c:v>
                </c:pt>
                <c:pt idx="26">
                  <c:v>-2.1842459519163856E-2</c:v>
                </c:pt>
                <c:pt idx="27">
                  <c:v>3.772193345207784E-2</c:v>
                </c:pt>
                <c:pt idx="28">
                  <c:v>9.7152483692885497E-2</c:v>
                </c:pt>
                <c:pt idx="29">
                  <c:v>0.15623832324429182</c:v>
                </c:pt>
                <c:pt idx="30">
                  <c:v>0.21476980722938432</c:v>
                </c:pt>
                <c:pt idx="31">
                  <c:v>0.2725392577028401</c:v>
                </c:pt>
                <c:pt idx="32">
                  <c:v>0.32934170052151823</c:v>
                </c:pt>
                <c:pt idx="33">
                  <c:v>0.38497559262157371</c:v>
                </c:pt>
                <c:pt idx="34">
                  <c:v>0.43924353712161868</c:v>
                </c:pt>
                <c:pt idx="35">
                  <c:v>0.49195298371465274</c:v>
                </c:pt>
                <c:pt idx="36">
                  <c:v>0.54291691186365609</c:v>
                </c:pt>
                <c:pt idx="37">
                  <c:v>0.59195449437678482</c:v>
                </c:pt>
                <c:pt idx="38">
                  <c:v>0.63889173900770535</c:v>
                </c:pt>
                <c:pt idx="39">
                  <c:v>0.68356210580457666</c:v>
                </c:pt>
                <c:pt idx="40">
                  <c:v>0.72580709801724896</c:v>
                </c:pt>
                <c:pt idx="41">
                  <c:v>0.76547682446604481</c:v>
                </c:pt>
                <c:pt idx="42">
                  <c:v>0.80243053137676457</c:v>
                </c:pt>
                <c:pt idx="43">
                  <c:v>0.83653710179489638</c:v>
                </c:pt>
                <c:pt idx="44">
                  <c:v>0.8676755208070277</c:v>
                </c:pt>
                <c:pt idx="45">
                  <c:v>0.89573530491879316</c:v>
                </c:pt>
                <c:pt idx="46">
                  <c:v>0.92061689406587122</c:v>
                </c:pt>
                <c:pt idx="47">
                  <c:v>0.94223200486710323</c:v>
                </c:pt>
                <c:pt idx="48">
                  <c:v>0.96050394386636107</c:v>
                </c:pt>
                <c:pt idx="49">
                  <c:v>0.97536787965172811</c:v>
                </c:pt>
                <c:pt idx="50">
                  <c:v>0.98677107288647192</c:v>
                </c:pt>
                <c:pt idx="51">
                  <c:v>0.99467306343563877</c:v>
                </c:pt>
                <c:pt idx="52">
                  <c:v>0.99904581392430747</c:v>
                </c:pt>
                <c:pt idx="53">
                  <c:v>0.99987380921814206</c:v>
                </c:pt>
                <c:pt idx="54">
                  <c:v>0.99715411147327404</c:v>
                </c:pt>
                <c:pt idx="55">
                  <c:v>0.99089637056018476</c:v>
                </c:pt>
                <c:pt idx="56">
                  <c:v>0.98112278982460721</c:v>
                </c:pt>
                <c:pt idx="57">
                  <c:v>0.96786804730692899</c:v>
                </c:pt>
                <c:pt idx="58">
                  <c:v>0.95117917269962438</c:v>
                </c:pt>
                <c:pt idx="59">
                  <c:v>0.93111538047928133</c:v>
                </c:pt>
                <c:pt idx="60">
                  <c:v>0.90774785980530615</c:v>
                </c:pt>
                <c:pt idx="61">
                  <c:v>0.88115952193076241</c:v>
                </c:pt>
                <c:pt idx="62">
                  <c:v>0.85144470602156974</c:v>
                </c:pt>
                <c:pt idx="63">
                  <c:v>0.81870884442786762</c:v>
                </c:pt>
                <c:pt idx="64">
                  <c:v>0.78306808859518851</c:v>
                </c:pt>
                <c:pt idx="65">
                  <c:v>0.74464889694278213</c:v>
                </c:pt>
                <c:pt idx="66">
                  <c:v>0.70358758617133677</c:v>
                </c:pt>
                <c:pt idx="67">
                  <c:v>0.66002984759213679</c:v>
                </c:pt>
                <c:pt idx="68">
                  <c:v>0.61413023019377833</c:v>
                </c:pt>
                <c:pt idx="69">
                  <c:v>0.56605159228060264</c:v>
                </c:pt>
                <c:pt idx="70">
                  <c:v>0.5159645236285012</c:v>
                </c:pt>
                <c:pt idx="71">
                  <c:v>0.46404674020837744</c:v>
                </c:pt>
                <c:pt idx="72">
                  <c:v>0.41048245362486219</c:v>
                </c:pt>
                <c:pt idx="73">
                  <c:v>0.35546171750760613</c:v>
                </c:pt>
                <c:pt idx="74">
                  <c:v>0.29917975317424922</c:v>
                </c:pt>
                <c:pt idx="75">
                  <c:v>0.24183625695769687</c:v>
                </c:pt>
                <c:pt idx="76">
                  <c:v>0.1836346916554201</c:v>
                </c:pt>
                <c:pt idx="77">
                  <c:v>0.12478156461480874</c:v>
                </c:pt>
                <c:pt idx="78">
                  <c:v>6.5485695016025428E-2</c:v>
                </c:pt>
                <c:pt idx="79">
                  <c:v>5.9574729521590115E-3</c:v>
                </c:pt>
                <c:pt idx="80">
                  <c:v>-5.3591887064441929E-2</c:v>
                </c:pt>
                <c:pt idx="81">
                  <c:v>-0.11295109552099938</c:v>
                </c:pt>
                <c:pt idx="82">
                  <c:v>-0.17190953758924013</c:v>
                </c:pt>
                <c:pt idx="83">
                  <c:v>-0.23025802041645363</c:v>
                </c:pt>
                <c:pt idx="84">
                  <c:v>-0.28778951537119357</c:v>
                </c:pt>
                <c:pt idx="85">
                  <c:v>-0.34429989260999483</c:v>
                </c:pt>
                <c:pt idx="86">
                  <c:v>-0.39958864535880961</c:v>
                </c:pt>
                <c:pt idx="87">
                  <c:v>-0.45345960133925761</c:v>
                </c:pt>
                <c:pt idx="88">
                  <c:v>-0.50572161881549349</c:v>
                </c:pt>
                <c:pt idx="89">
                  <c:v>-0.55618926479199216</c:v>
                </c:pt>
                <c:pt idx="90">
                  <c:v>-0.60468347295592662</c:v>
                </c:pt>
                <c:pt idx="91">
                  <c:v>-0.65103217902965205</c:v>
                </c:pt>
                <c:pt idx="92">
                  <c:v>-0.69507093127898312</c:v>
                </c:pt>
                <c:pt idx="93">
                  <c:v>-0.73664347401110386</c:v>
                </c:pt>
                <c:pt idx="94">
                  <c:v>-0.77560230199176161</c:v>
                </c:pt>
                <c:pt idx="95">
                  <c:v>-0.81180918381460287</c:v>
                </c:pt>
                <c:pt idx="96">
                  <c:v>-0.84513565236566734</c:v>
                </c:pt>
                <c:pt idx="97">
                  <c:v>-0.87546346064279124</c:v>
                </c:pt>
                <c:pt idx="98">
                  <c:v>-0.90268500131261586</c:v>
                </c:pt>
                <c:pt idx="99">
                  <c:v>-0.9267036885165586</c:v>
                </c:pt>
                <c:pt idx="100">
                  <c:v>-0.94743430057103772</c:v>
                </c:pt>
                <c:pt idx="101">
                  <c:v>-0.96480328234599888</c:v>
                </c:pt>
                <c:pt idx="102">
                  <c:v>-0.97874900624887684</c:v>
                </c:pt>
                <c:pt idx="103">
                  <c:v>-0.98922199088796525</c:v>
                </c:pt>
                <c:pt idx="104">
                  <c:v>-0.99618507663936373</c:v>
                </c:pt>
                <c:pt idx="105">
                  <c:v>-0.99961355749455405</c:v>
                </c:pt>
                <c:pt idx="106">
                  <c:v>-0.9994952687207953</c:v>
                </c:pt>
                <c:pt idx="107">
                  <c:v>-0.99583063002330985</c:v>
                </c:pt>
                <c:pt idx="108">
                  <c:v>-0.98863264405610918</c:v>
                </c:pt>
                <c:pt idx="109">
                  <c:v>-0.97792685028674697</c:v>
                </c:pt>
                <c:pt idx="110">
                  <c:v>-0.96375123437869381</c:v>
                </c:pt>
                <c:pt idx="111">
                  <c:v>-0.94615609341285323</c:v>
                </c:pt>
                <c:pt idx="112">
                  <c:v>-0.92520385742644073</c:v>
                </c:pt>
                <c:pt idx="113">
                  <c:v>-0.90096886790241926</c:v>
                </c:pt>
                <c:pt idx="114">
                  <c:v>-0.87353711399545564</c:v>
                </c:pt>
                <c:pt idx="115">
                  <c:v>-0.84300592743029212</c:v>
                </c:pt>
                <c:pt idx="116">
                  <c:v>-0.80948363715508342</c:v>
                </c:pt>
                <c:pt idx="117">
                  <c:v>-0.77308918497503731</c:v>
                </c:pt>
                <c:pt idx="118">
                  <c:v>-0.73395170353015349</c:v>
                </c:pt>
                <c:pt idx="119">
                  <c:v>-0.69221005811442282</c:v>
                </c:pt>
                <c:pt idx="120">
                  <c:v>-0.64801235396222745</c:v>
                </c:pt>
              </c:numCache>
            </c:numRef>
          </c:yVal>
          <c:smooth val="1"/>
        </c:ser>
        <c:axId val="64779392"/>
        <c:axId val="64781696"/>
      </c:scatterChart>
      <c:valAx>
        <c:axId val="64779392"/>
        <c:scaling>
          <c:orientation val="minMax"/>
          <c:max val="1"/>
          <c:min val="-1"/>
        </c:scaling>
        <c:axPos val="b"/>
        <c:title>
          <c:tx>
            <c:rich>
              <a:bodyPr/>
              <a:lstStyle/>
              <a:p>
                <a:pPr>
                  <a:defRPr sz="1800">
                    <a:solidFill>
                      <a:srgbClr val="FF0000"/>
                    </a:solidFill>
                  </a:defRPr>
                </a:pPr>
                <a:r>
                  <a:rPr lang="pt-BR" sz="1800">
                    <a:solidFill>
                      <a:srgbClr val="FF0000"/>
                    </a:solidFill>
                  </a:rPr>
                  <a:t>p</a:t>
                </a:r>
              </a:p>
            </c:rich>
          </c:tx>
          <c:layout/>
        </c:title>
        <c:numFmt formatCode="#,##0.0" sourceLinked="0"/>
        <c:tickLblPos val="nextTo"/>
        <c:crossAx val="64781696"/>
        <c:crosses val="autoZero"/>
        <c:crossBetween val="midCat"/>
        <c:majorUnit val="0.2"/>
      </c:valAx>
      <c:valAx>
        <c:axId val="64781696"/>
        <c:scaling>
          <c:orientation val="minMax"/>
          <c:max val="1"/>
          <c:min val="-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000">
                    <a:solidFill>
                      <a:srgbClr val="FF0000"/>
                    </a:solidFill>
                  </a:defRPr>
                </a:pPr>
                <a:r>
                  <a:rPr lang="pt-BR" sz="2000">
                    <a:solidFill>
                      <a:srgbClr val="FF0000"/>
                    </a:solidFill>
                  </a:rPr>
                  <a:t>s</a:t>
                </a:r>
              </a:p>
            </c:rich>
          </c:tx>
          <c:layout>
            <c:manualLayout>
              <c:xMode val="edge"/>
              <c:yMode val="edge"/>
              <c:x val="7.2897811033769466E-2"/>
              <c:y val="0.44787881831179011"/>
            </c:manualLayout>
          </c:layout>
        </c:title>
        <c:numFmt formatCode="#,##0.0" sourceLinked="0"/>
        <c:tickLblPos val="nextTo"/>
        <c:crossAx val="64779392"/>
        <c:crosses val="autoZero"/>
        <c:crossBetween val="midCat"/>
        <c:majorUnit val="0.2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45051</xdr:colOff>
      <xdr:row>11</xdr:row>
      <xdr:rowOff>173767</xdr:rowOff>
    </xdr:from>
    <xdr:to>
      <xdr:col>9</xdr:col>
      <xdr:colOff>32181</xdr:colOff>
      <xdr:row>25</xdr:row>
      <xdr:rowOff>128717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="148" zoomScaleNormal="148" workbookViewId="0">
      <selection activeCell="K10" sqref="K10"/>
    </sheetView>
  </sheetViews>
  <sheetFormatPr defaultRowHeight="15"/>
  <cols>
    <col min="2" max="2" width="10.42578125" customWidth="1"/>
    <col min="4" max="4" width="10.28515625" customWidth="1"/>
    <col min="9" max="9" width="10.7109375" customWidth="1"/>
    <col min="10" max="10" width="10.42578125" customWidth="1"/>
    <col min="11" max="11" width="9.5703125" customWidth="1"/>
    <col min="12" max="12" width="9.7109375" customWidth="1"/>
    <col min="13" max="13" width="10.140625" customWidth="1"/>
  </cols>
  <sheetData>
    <row r="1" spans="2:17" ht="23.25">
      <c r="B1" t="s">
        <v>21</v>
      </c>
      <c r="G1" s="14" t="s">
        <v>22</v>
      </c>
      <c r="I1" s="21" t="s">
        <v>23</v>
      </c>
      <c r="J1" s="14" t="s">
        <v>24</v>
      </c>
    </row>
    <row r="3" spans="2:17" ht="15.75">
      <c r="B3" s="14" t="s">
        <v>7</v>
      </c>
      <c r="C3" s="15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6" t="s">
        <v>18</v>
      </c>
    </row>
    <row r="4" spans="2:17" ht="15.75">
      <c r="B4" s="22">
        <v>45</v>
      </c>
      <c r="C4" s="22">
        <v>1</v>
      </c>
      <c r="D4" s="26"/>
      <c r="E4" s="26"/>
      <c r="F4" s="26"/>
      <c r="G4" s="20">
        <f>SQRT((1+F$4)/(1-F$4))*ABS(TAN(B4*PI()/180))</f>
        <v>0.99999999999999989</v>
      </c>
      <c r="H4" s="25">
        <v>-1</v>
      </c>
      <c r="I4" s="20">
        <f>ATAN(G4)*180/PI()</f>
        <v>45</v>
      </c>
      <c r="J4" s="20">
        <f>ACOS(H4)*180/PI()</f>
        <v>180</v>
      </c>
      <c r="K4" s="20">
        <f>D4*PI()/180</f>
        <v>0</v>
      </c>
      <c r="L4" s="20">
        <f>I4*PI()/180</f>
        <v>0.78539816339744828</v>
      </c>
      <c r="M4" s="20">
        <f>J4*PI()/180</f>
        <v>3.1415926535897931</v>
      </c>
    </row>
    <row r="6" spans="2:17" ht="17.25">
      <c r="B6" s="17" t="s">
        <v>19</v>
      </c>
      <c r="C6" s="17" t="s">
        <v>0</v>
      </c>
      <c r="E6" s="18" t="s">
        <v>1</v>
      </c>
      <c r="F6" s="18" t="s">
        <v>20</v>
      </c>
      <c r="G6" s="18"/>
      <c r="H6" s="23" t="s">
        <v>25</v>
      </c>
      <c r="I6" s="18"/>
      <c r="J6" s="24" t="s">
        <v>26</v>
      </c>
      <c r="K6" s="23"/>
    </row>
    <row r="7" spans="2:17">
      <c r="B7" s="2" t="e">
        <f>SIN(K4)^2*(1+(TAN(K4)^2*(COS(2*L4)^2-SIN(2*L4)^2*SIN(M4)^2))/(1+SIN(2*L4)*COS(M4))^2)</f>
        <v>#DIV/0!</v>
      </c>
      <c r="C7" s="2" t="e">
        <f>SIN(K4)^2*TAN(K4)^2*SIN(2*L4)*COS(2*L4)*SIN(M4)/(1+SIN(2*L4)*COS(M4))^2</f>
        <v>#DIV/0!</v>
      </c>
    </row>
    <row r="9" spans="2:17" ht="18.75">
      <c r="B9" s="1" t="s">
        <v>2</v>
      </c>
      <c r="C9" s="1" t="s">
        <v>3</v>
      </c>
      <c r="D9" s="1"/>
      <c r="E9" s="27" t="s">
        <v>27</v>
      </c>
      <c r="F9" s="1" t="s">
        <v>4</v>
      </c>
      <c r="G9" s="1" t="s">
        <v>5</v>
      </c>
      <c r="H9" s="1" t="s">
        <v>6</v>
      </c>
    </row>
    <row r="10" spans="2:17" ht="18.75">
      <c r="B10" s="2" t="e">
        <f>(B7+SQRT(B7^2+4*C7^2))/2</f>
        <v>#DIV/0!</v>
      </c>
      <c r="C10" s="2" t="e">
        <f>(B7-SQRT(B7^2+4*C7^2))/2</f>
        <v>#DIV/0!</v>
      </c>
      <c r="D10" s="2"/>
      <c r="E10" s="19" t="e">
        <f>SQRT(B10)</f>
        <v>#DIV/0!</v>
      </c>
      <c r="F10" s="2" t="e">
        <f>SQRT(C10)</f>
        <v>#DIV/0!</v>
      </c>
      <c r="G10" s="2" t="e">
        <f>C7/E10</f>
        <v>#DIV/0!</v>
      </c>
      <c r="H10" s="2" t="e">
        <f>C7/F10</f>
        <v>#DIV/0!</v>
      </c>
      <c r="J10" s="1"/>
      <c r="K10" s="1"/>
      <c r="L10" s="1"/>
      <c r="M10" s="1"/>
      <c r="N10" s="1"/>
      <c r="O10" s="1"/>
      <c r="P10" s="1"/>
      <c r="Q10" s="1"/>
    </row>
    <row r="11" spans="2:17">
      <c r="J11" s="1"/>
      <c r="K11" s="1"/>
      <c r="L11" s="1"/>
      <c r="M11" s="1"/>
      <c r="N11" s="1"/>
      <c r="O11" s="1"/>
      <c r="P11" s="1"/>
      <c r="Q11" s="1"/>
    </row>
    <row r="12" spans="2:17">
      <c r="J12" s="3"/>
      <c r="K12" s="2"/>
      <c r="L12" s="2"/>
      <c r="M12" s="1"/>
      <c r="N12" s="1"/>
      <c r="O12" s="1"/>
      <c r="P12" s="1"/>
      <c r="Q12" s="1"/>
    </row>
    <row r="13" spans="2:17">
      <c r="J13" s="3"/>
      <c r="K13" s="2"/>
      <c r="L13" s="2"/>
      <c r="M13" s="1"/>
      <c r="N13" s="2"/>
      <c r="O13" s="2"/>
      <c r="P13" s="1"/>
      <c r="Q13" s="1"/>
    </row>
    <row r="14" spans="2:17">
      <c r="J14" s="3"/>
      <c r="K14" s="2"/>
      <c r="L14" s="2"/>
      <c r="M14" s="1"/>
      <c r="N14" s="4"/>
      <c r="O14" s="4"/>
      <c r="P14" s="1"/>
      <c r="Q14" s="1"/>
    </row>
    <row r="15" spans="2:17">
      <c r="J15" s="3"/>
      <c r="K15" s="2"/>
      <c r="L15" s="2"/>
      <c r="M15" s="1"/>
    </row>
    <row r="16" spans="2:17">
      <c r="J16" s="9"/>
      <c r="K16" s="10"/>
      <c r="L16" s="10"/>
      <c r="M16" s="11"/>
      <c r="N16" s="11"/>
      <c r="O16" s="11"/>
      <c r="P16" s="11"/>
    </row>
    <row r="17" spans="5:16">
      <c r="H17" s="8"/>
      <c r="I17" s="1"/>
      <c r="J17" s="3"/>
      <c r="K17" s="7"/>
      <c r="L17" s="7"/>
      <c r="M17" s="1"/>
      <c r="N17" s="12"/>
      <c r="O17" s="12"/>
      <c r="P17" s="13"/>
    </row>
    <row r="18" spans="5:16">
      <c r="E18" s="7"/>
      <c r="F18" s="7"/>
      <c r="I18" s="1"/>
      <c r="J18" s="3"/>
      <c r="K18" s="7"/>
      <c r="L18" s="7"/>
      <c r="M18" s="1"/>
      <c r="N18" s="12"/>
      <c r="O18" s="12"/>
      <c r="P18" s="13"/>
    </row>
    <row r="19" spans="5:16">
      <c r="H19" s="8"/>
      <c r="I19" s="1"/>
      <c r="J19" s="3"/>
      <c r="K19" s="13"/>
      <c r="L19" s="13"/>
      <c r="M19" s="1"/>
      <c r="N19" s="1"/>
      <c r="O19" s="1"/>
      <c r="P19" s="13"/>
    </row>
    <row r="21" spans="5:16">
      <c r="E21" s="7"/>
      <c r="F21" s="7"/>
    </row>
    <row r="22" spans="5:16">
      <c r="E22" s="8"/>
    </row>
    <row r="29" spans="5:16">
      <c r="E29" s="1"/>
      <c r="F29" s="1"/>
    </row>
    <row r="31" spans="5:16">
      <c r="E31" s="13"/>
      <c r="F31" s="1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9"/>
  <sheetViews>
    <sheetView zoomScaleNormal="100" workbookViewId="0">
      <selection activeCell="C9" sqref="C9"/>
    </sheetView>
  </sheetViews>
  <sheetFormatPr defaultRowHeight="15"/>
  <cols>
    <col min="12" max="12" width="10" customWidth="1"/>
  </cols>
  <sheetData>
    <row r="3" spans="1:9">
      <c r="B3" s="5"/>
      <c r="C3" s="5"/>
      <c r="H3" s="5"/>
      <c r="I3" s="5"/>
    </row>
    <row r="4" spans="1:9">
      <c r="B4" t="s">
        <v>28</v>
      </c>
      <c r="C4" t="s">
        <v>29</v>
      </c>
      <c r="D4" t="s">
        <v>30</v>
      </c>
      <c r="E4" t="s">
        <v>31</v>
      </c>
      <c r="F4" t="s">
        <v>32</v>
      </c>
      <c r="G4" t="s">
        <v>33</v>
      </c>
      <c r="H4" t="s">
        <v>34</v>
      </c>
      <c r="I4" t="s">
        <v>35</v>
      </c>
    </row>
    <row r="5" spans="1:9">
      <c r="B5">
        <f>Plan1!G4</f>
        <v>0.99999999999999989</v>
      </c>
      <c r="C5">
        <v>1</v>
      </c>
      <c r="D5" s="28">
        <f>Plan1!J4</f>
        <v>180</v>
      </c>
      <c r="E5" s="29">
        <f>D$5*PI()/180</f>
        <v>3.1415926535897931</v>
      </c>
      <c r="F5" s="30">
        <v>6.328E-7</v>
      </c>
      <c r="G5" s="30">
        <f>300000000/F$5</f>
        <v>474083438685208.62</v>
      </c>
      <c r="H5" s="30">
        <f>2*PI()*G$5</f>
        <v>2978754096324077</v>
      </c>
      <c r="I5" s="30">
        <f>2*PI()/H$5</f>
        <v>2.1093333333333334E-15</v>
      </c>
    </row>
    <row r="6" spans="1:9">
      <c r="B6" s="5"/>
      <c r="C6" s="5"/>
      <c r="H6" s="5"/>
      <c r="I6" s="5"/>
    </row>
    <row r="7" spans="1:9">
      <c r="B7" s="5"/>
      <c r="C7" s="5"/>
      <c r="H7" s="5"/>
      <c r="I7" s="5"/>
    </row>
    <row r="8" spans="1:9">
      <c r="B8" s="5"/>
      <c r="C8" s="5"/>
      <c r="H8" s="5"/>
      <c r="I8" s="5"/>
    </row>
    <row r="9" spans="1:9">
      <c r="A9">
        <v>0</v>
      </c>
      <c r="B9" s="31">
        <f>B$5*COS(H$5*A9)</f>
        <v>0.99999999999999989</v>
      </c>
      <c r="C9" s="31">
        <f>C$5*COS(H$5*A9+E$5)</f>
        <v>-1</v>
      </c>
      <c r="H9" s="5"/>
      <c r="I9" s="5"/>
    </row>
    <row r="10" spans="1:9">
      <c r="A10" s="30">
        <v>2.0000000000000001E-17</v>
      </c>
      <c r="B10" s="31">
        <f t="shared" ref="B10:B73" si="0">B$5*COS(H$5*A10)</f>
        <v>0.99822592960931888</v>
      </c>
      <c r="C10" s="31">
        <f t="shared" ref="C10:C73" si="1">C$5*COS(H$5*A10+E$5)</f>
        <v>-0.998225929609319</v>
      </c>
      <c r="H10" s="5"/>
      <c r="I10" s="5"/>
    </row>
    <row r="11" spans="1:9">
      <c r="A11" s="30">
        <v>4.0000000000000003E-17</v>
      </c>
      <c r="B11" s="31">
        <f t="shared" si="0"/>
        <v>0.99291001308877791</v>
      </c>
      <c r="C11" s="31">
        <f t="shared" si="1"/>
        <v>-0.99291001308877802</v>
      </c>
      <c r="H11" s="5"/>
      <c r="I11" s="5"/>
    </row>
    <row r="12" spans="1:9">
      <c r="A12" s="30">
        <v>6.0000000000000001E-17</v>
      </c>
      <c r="B12" s="31">
        <f t="shared" si="0"/>
        <v>0.98407111205857378</v>
      </c>
      <c r="C12" s="31">
        <f t="shared" si="1"/>
        <v>-0.98407111205857389</v>
      </c>
      <c r="H12" s="5"/>
      <c r="I12" s="5"/>
    </row>
    <row r="13" spans="1:9">
      <c r="A13" s="30">
        <v>8.0000000000000006E-17</v>
      </c>
      <c r="B13" s="31">
        <f t="shared" si="0"/>
        <v>0.9717405881839144</v>
      </c>
      <c r="C13" s="31">
        <f t="shared" si="1"/>
        <v>-0.97174058818391462</v>
      </c>
      <c r="H13" s="5"/>
      <c r="I13" s="5"/>
    </row>
    <row r="14" spans="1:9">
      <c r="A14" s="30">
        <v>9.9999999999999998E-17</v>
      </c>
      <c r="B14" s="31">
        <f t="shared" si="0"/>
        <v>0.95596219189941489</v>
      </c>
      <c r="C14" s="31">
        <f t="shared" si="1"/>
        <v>-0.955962191899415</v>
      </c>
      <c r="H14" s="5"/>
      <c r="I14" s="6"/>
    </row>
    <row r="15" spans="1:9">
      <c r="A15" s="30">
        <v>1.2E-16</v>
      </c>
      <c r="B15" s="31">
        <f t="shared" si="0"/>
        <v>0.93679190717639671</v>
      </c>
      <c r="C15" s="31">
        <f t="shared" si="1"/>
        <v>-0.93679190717639682</v>
      </c>
      <c r="H15" s="5"/>
      <c r="I15" s="5"/>
    </row>
    <row r="16" spans="1:9">
      <c r="A16" s="30">
        <v>1.4000000000000001E-16</v>
      </c>
      <c r="B16" s="31">
        <f t="shared" si="0"/>
        <v>0.91429775288387594</v>
      </c>
      <c r="C16" s="31">
        <f t="shared" si="1"/>
        <v>-0.91429775288387605</v>
      </c>
      <c r="H16" s="5"/>
      <c r="I16" s="5"/>
    </row>
    <row r="17" spans="1:9">
      <c r="A17" s="30">
        <v>1.6000000000000001E-16</v>
      </c>
      <c r="B17" s="31">
        <f t="shared" si="0"/>
        <v>0.88855954144804017</v>
      </c>
      <c r="C17" s="31">
        <f t="shared" si="1"/>
        <v>-0.88855954144804039</v>
      </c>
      <c r="H17" s="5"/>
      <c r="I17" s="5"/>
    </row>
    <row r="18" spans="1:9">
      <c r="A18" s="30">
        <v>1.7999999999999999E-16</v>
      </c>
      <c r="B18" s="31">
        <f t="shared" si="0"/>
        <v>0.85966859566652432</v>
      </c>
      <c r="C18" s="31">
        <f t="shared" si="1"/>
        <v>-0.85966859566652465</v>
      </c>
      <c r="H18" s="5"/>
      <c r="I18" s="5"/>
    </row>
    <row r="19" spans="1:9">
      <c r="A19" s="30">
        <v>2E-16</v>
      </c>
      <c r="B19" s="31">
        <f t="shared" si="0"/>
        <v>0.82772742468226768</v>
      </c>
      <c r="C19" s="31">
        <f t="shared" si="1"/>
        <v>-0.8277274246822679</v>
      </c>
      <c r="H19" s="5"/>
      <c r="I19" s="5"/>
    </row>
    <row r="20" spans="1:9">
      <c r="A20" s="30">
        <v>2.2E-16</v>
      </c>
      <c r="B20" s="31">
        <f t="shared" si="0"/>
        <v>0.7928493602666441</v>
      </c>
      <c r="C20" s="31">
        <f t="shared" si="1"/>
        <v>-0.79284936026664421</v>
      </c>
      <c r="H20" s="5"/>
      <c r="I20" s="5"/>
    </row>
    <row r="21" spans="1:9">
      <c r="A21" s="30">
        <v>2.4E-16</v>
      </c>
      <c r="B21" s="31">
        <f t="shared" si="0"/>
        <v>0.75515815470238157</v>
      </c>
      <c r="C21" s="31">
        <f t="shared" si="1"/>
        <v>-0.75515815470238179</v>
      </c>
      <c r="H21" s="5"/>
      <c r="I21" s="5"/>
    </row>
    <row r="22" spans="1:9">
      <c r="A22" s="30">
        <v>2.5999999999999998E-16</v>
      </c>
      <c r="B22" s="31">
        <f t="shared" si="0"/>
        <v>0.71478754169304148</v>
      </c>
      <c r="C22" s="31">
        <f t="shared" si="1"/>
        <v>-0.71478754169304182</v>
      </c>
      <c r="H22" s="5"/>
      <c r="I22" s="5"/>
    </row>
    <row r="23" spans="1:9">
      <c r="A23" s="30">
        <v>2.8000000000000001E-16</v>
      </c>
      <c r="B23" s="31">
        <f t="shared" si="0"/>
        <v>0.67188076185701051</v>
      </c>
      <c r="C23" s="31">
        <f t="shared" si="1"/>
        <v>-0.67188076185701084</v>
      </c>
      <c r="H23" s="5"/>
      <c r="I23" s="5"/>
    </row>
    <row r="24" spans="1:9">
      <c r="A24" s="30">
        <v>2.9999999999999999E-16</v>
      </c>
      <c r="B24" s="31">
        <f t="shared" si="0"/>
        <v>0.62659005448962224</v>
      </c>
      <c r="C24" s="31">
        <f t="shared" si="1"/>
        <v>-0.62659005448962235</v>
      </c>
      <c r="H24" s="5"/>
      <c r="I24" s="5"/>
    </row>
    <row r="25" spans="1:9">
      <c r="A25" s="30">
        <v>3.2000000000000002E-16</v>
      </c>
      <c r="B25" s="31">
        <f t="shared" si="0"/>
        <v>0.57907611739670328</v>
      </c>
      <c r="C25" s="31">
        <f t="shared" si="1"/>
        <v>-0.57907611739670373</v>
      </c>
      <c r="H25" s="5"/>
      <c r="I25" s="5"/>
    </row>
    <row r="26" spans="1:9">
      <c r="A26" s="30">
        <v>3.4E-16</v>
      </c>
      <c r="B26" s="31">
        <f t="shared" si="0"/>
        <v>0.52950753671613637</v>
      </c>
      <c r="C26" s="31">
        <f t="shared" si="1"/>
        <v>-0.52950753671613615</v>
      </c>
      <c r="H26" s="5"/>
      <c r="I26" s="5"/>
    </row>
    <row r="27" spans="1:9">
      <c r="A27" s="30">
        <v>3.5999999999999998E-16</v>
      </c>
      <c r="B27" s="31">
        <f t="shared" si="0"/>
        <v>0.47806018875050854</v>
      </c>
      <c r="C27" s="31">
        <f t="shared" si="1"/>
        <v>-0.4780601887505091</v>
      </c>
      <c r="H27" s="5"/>
      <c r="I27" s="5"/>
    </row>
    <row r="28" spans="1:9">
      <c r="A28" s="30">
        <v>3.8000000000000001E-16</v>
      </c>
      <c r="B28" s="31">
        <f t="shared" si="0"/>
        <v>0.42491661593322899</v>
      </c>
      <c r="C28" s="31">
        <f t="shared" si="1"/>
        <v>-0.42491661593322916</v>
      </c>
      <c r="H28" s="5"/>
      <c r="I28" s="5"/>
    </row>
    <row r="29" spans="1:9">
      <c r="A29" s="30">
        <v>3.9999999999999999E-16</v>
      </c>
      <c r="B29" s="31">
        <f t="shared" si="0"/>
        <v>0.37026537914227853</v>
      </c>
      <c r="C29" s="31">
        <f t="shared" si="1"/>
        <v>-0.37026537914227892</v>
      </c>
      <c r="H29" s="5"/>
      <c r="I29" s="5"/>
    </row>
    <row r="30" spans="1:9">
      <c r="A30" s="30">
        <v>4.2000000000000002E-16</v>
      </c>
      <c r="B30" s="31">
        <f t="shared" si="0"/>
        <v>0.31430038865966686</v>
      </c>
      <c r="C30" s="31">
        <f t="shared" si="1"/>
        <v>-0.31430038865966747</v>
      </c>
      <c r="H30" s="5"/>
      <c r="I30" s="5"/>
    </row>
    <row r="31" spans="1:9">
      <c r="A31" s="30">
        <v>4.4E-16</v>
      </c>
      <c r="B31" s="31">
        <f t="shared" si="0"/>
        <v>0.25722021615045387</v>
      </c>
      <c r="C31" s="31">
        <f t="shared" si="1"/>
        <v>-0.25722021615045387</v>
      </c>
      <c r="H31" s="5"/>
      <c r="I31" s="5"/>
    </row>
    <row r="32" spans="1:9">
      <c r="A32" s="30">
        <v>4.5999999999999998E-16</v>
      </c>
      <c r="B32" s="31">
        <f t="shared" si="0"/>
        <v>0.19922739010252671</v>
      </c>
      <c r="C32" s="31">
        <f t="shared" si="1"/>
        <v>-0.19922739010252688</v>
      </c>
      <c r="H32" s="5"/>
      <c r="I32" s="5"/>
    </row>
    <row r="33" spans="1:9">
      <c r="A33" s="30">
        <v>4.8000000000000001E-16</v>
      </c>
      <c r="B33" s="31">
        <f t="shared" si="0"/>
        <v>0.14052767722701243</v>
      </c>
      <c r="C33" s="31">
        <f t="shared" si="1"/>
        <v>-0.14052767722701279</v>
      </c>
      <c r="H33" s="5"/>
      <c r="I33" s="5"/>
    </row>
    <row r="34" spans="1:9">
      <c r="A34" s="30">
        <v>5.0000000000000004E-16</v>
      </c>
      <c r="B34" s="31">
        <f t="shared" si="0"/>
        <v>8.1329352369018892E-2</v>
      </c>
      <c r="C34" s="31">
        <f t="shared" si="1"/>
        <v>-8.1329352369018587E-2</v>
      </c>
      <c r="H34" s="5"/>
      <c r="I34" s="5"/>
    </row>
    <row r="35" spans="1:9">
      <c r="A35" s="30">
        <v>5.1999999999999997E-16</v>
      </c>
      <c r="B35" s="31">
        <f t="shared" si="0"/>
        <v>2.1842459519163287E-2</v>
      </c>
      <c r="C35" s="31">
        <f t="shared" si="1"/>
        <v>-2.1842459519163856E-2</v>
      </c>
    </row>
    <row r="36" spans="1:9">
      <c r="A36" s="30">
        <v>5.4E-16</v>
      </c>
      <c r="B36" s="31">
        <f t="shared" si="0"/>
        <v>-3.7721933452077951E-2</v>
      </c>
      <c r="C36" s="31">
        <f t="shared" si="1"/>
        <v>3.772193345207784E-2</v>
      </c>
    </row>
    <row r="37" spans="1:9">
      <c r="A37" s="30">
        <v>5.6000000000000003E-16</v>
      </c>
      <c r="B37" s="31">
        <f t="shared" si="0"/>
        <v>-9.715248369288583E-2</v>
      </c>
      <c r="C37" s="31">
        <f t="shared" si="1"/>
        <v>9.7152483692885497E-2</v>
      </c>
    </row>
    <row r="38" spans="1:9">
      <c r="A38" s="30">
        <v>5.7999999999999996E-16</v>
      </c>
      <c r="B38" s="31">
        <f t="shared" si="0"/>
        <v>-0.15623832324429213</v>
      </c>
      <c r="C38" s="31">
        <f t="shared" si="1"/>
        <v>0.15623832324429182</v>
      </c>
    </row>
    <row r="39" spans="1:9">
      <c r="A39" s="30">
        <v>5.9999999999999999E-16</v>
      </c>
      <c r="B39" s="31">
        <f t="shared" si="0"/>
        <v>-0.21476980722938419</v>
      </c>
      <c r="C39" s="31">
        <f t="shared" si="1"/>
        <v>0.21476980722938432</v>
      </c>
    </row>
    <row r="40" spans="1:9">
      <c r="A40" s="30">
        <v>6.2000000000000002E-16</v>
      </c>
      <c r="B40" s="31">
        <f t="shared" si="0"/>
        <v>-0.27253925770284015</v>
      </c>
      <c r="C40" s="31">
        <f t="shared" si="1"/>
        <v>0.2725392577028401</v>
      </c>
    </row>
    <row r="41" spans="1:9">
      <c r="A41" s="30">
        <v>6.4000000000000005E-16</v>
      </c>
      <c r="B41" s="31">
        <f t="shared" si="0"/>
        <v>-0.32934170052151873</v>
      </c>
      <c r="C41" s="31">
        <f t="shared" si="1"/>
        <v>0.32934170052151823</v>
      </c>
    </row>
    <row r="42" spans="1:9">
      <c r="A42" s="30">
        <v>6.5999999999999998E-16</v>
      </c>
      <c r="B42" s="31">
        <f t="shared" si="0"/>
        <v>-0.38497559262157333</v>
      </c>
      <c r="C42" s="31">
        <f t="shared" si="1"/>
        <v>0.38497559262157371</v>
      </c>
    </row>
    <row r="43" spans="1:9">
      <c r="A43" s="30">
        <v>6.8000000000000001E-16</v>
      </c>
      <c r="B43" s="31">
        <f t="shared" si="0"/>
        <v>-0.43924353712161873</v>
      </c>
      <c r="C43" s="31">
        <f t="shared" si="1"/>
        <v>0.43924353712161868</v>
      </c>
    </row>
    <row r="44" spans="1:9">
      <c r="A44" s="30">
        <v>7.0000000000000003E-16</v>
      </c>
      <c r="B44" s="31">
        <f t="shared" si="0"/>
        <v>-0.49195298371465274</v>
      </c>
      <c r="C44" s="31">
        <f t="shared" si="1"/>
        <v>0.49195298371465274</v>
      </c>
    </row>
    <row r="45" spans="1:9">
      <c r="A45" s="30">
        <v>7.1999999999999997E-16</v>
      </c>
      <c r="B45" s="31">
        <f t="shared" si="0"/>
        <v>-0.54291691186365598</v>
      </c>
      <c r="C45" s="31">
        <f t="shared" si="1"/>
        <v>0.54291691186365609</v>
      </c>
    </row>
    <row r="46" spans="1:9">
      <c r="A46" s="30">
        <v>7.3999999999999999E-16</v>
      </c>
      <c r="B46" s="31">
        <f t="shared" si="0"/>
        <v>-0.59195449437678516</v>
      </c>
      <c r="C46" s="31">
        <f t="shared" si="1"/>
        <v>0.59195449437678482</v>
      </c>
    </row>
    <row r="47" spans="1:9">
      <c r="A47" s="30">
        <v>7.6000000000000002E-16</v>
      </c>
      <c r="B47" s="31">
        <f t="shared" si="0"/>
        <v>-0.63889173900770535</v>
      </c>
      <c r="C47" s="31">
        <f t="shared" si="1"/>
        <v>0.63889173900770535</v>
      </c>
    </row>
    <row r="48" spans="1:9">
      <c r="A48" s="30">
        <v>7.7999999999999995E-16</v>
      </c>
      <c r="B48" s="31">
        <f t="shared" si="0"/>
        <v>-0.68356210580457666</v>
      </c>
      <c r="C48" s="31">
        <f t="shared" si="1"/>
        <v>0.68356210580457666</v>
      </c>
    </row>
    <row r="49" spans="1:3">
      <c r="A49" s="30">
        <v>7.9999999999999998E-16</v>
      </c>
      <c r="B49" s="31">
        <f t="shared" si="0"/>
        <v>-0.7258070980172493</v>
      </c>
      <c r="C49" s="31">
        <f t="shared" si="1"/>
        <v>0.72580709801724896</v>
      </c>
    </row>
    <row r="50" spans="1:3">
      <c r="A50" s="30">
        <v>8.2000000000000001E-16</v>
      </c>
      <c r="B50" s="31">
        <f t="shared" si="0"/>
        <v>-0.76547682446604448</v>
      </c>
      <c r="C50" s="31">
        <f t="shared" si="1"/>
        <v>0.76547682446604481</v>
      </c>
    </row>
    <row r="51" spans="1:3">
      <c r="A51" s="30">
        <v>8.4000000000000004E-16</v>
      </c>
      <c r="B51" s="31">
        <f t="shared" si="0"/>
        <v>-0.80243053137676457</v>
      </c>
      <c r="C51" s="31">
        <f t="shared" si="1"/>
        <v>0.80243053137676457</v>
      </c>
    </row>
    <row r="52" spans="1:3">
      <c r="A52" s="30">
        <v>8.5999999999999997E-16</v>
      </c>
      <c r="B52" s="31">
        <f t="shared" si="0"/>
        <v>-0.83653710179489627</v>
      </c>
      <c r="C52" s="31">
        <f t="shared" si="1"/>
        <v>0.83653710179489638</v>
      </c>
    </row>
    <row r="53" spans="1:3">
      <c r="A53" s="30">
        <v>8.8E-16</v>
      </c>
      <c r="B53" s="31">
        <f t="shared" si="0"/>
        <v>-0.86767552080702737</v>
      </c>
      <c r="C53" s="31">
        <f t="shared" si="1"/>
        <v>0.8676755208070277</v>
      </c>
    </row>
    <row r="54" spans="1:3">
      <c r="A54" s="30">
        <v>9.0000000000000003E-16</v>
      </c>
      <c r="B54" s="31">
        <f t="shared" si="0"/>
        <v>-0.89573530491879327</v>
      </c>
      <c r="C54" s="31">
        <f t="shared" si="1"/>
        <v>0.89573530491879316</v>
      </c>
    </row>
    <row r="55" spans="1:3">
      <c r="A55" s="30">
        <v>9.1999999999999996E-16</v>
      </c>
      <c r="B55" s="31">
        <f t="shared" si="0"/>
        <v>-0.92061689406587111</v>
      </c>
      <c r="C55" s="31">
        <f t="shared" si="1"/>
        <v>0.92061689406587122</v>
      </c>
    </row>
    <row r="56" spans="1:3">
      <c r="A56" s="30">
        <v>9.4000000000000009E-16</v>
      </c>
      <c r="B56" s="31">
        <f t="shared" si="0"/>
        <v>-0.94223200486710301</v>
      </c>
      <c r="C56" s="31">
        <f t="shared" si="1"/>
        <v>0.94223200486710323</v>
      </c>
    </row>
    <row r="57" spans="1:3">
      <c r="A57" s="30">
        <v>9.6000000000000002E-16</v>
      </c>
      <c r="B57" s="31">
        <f t="shared" si="0"/>
        <v>-0.96050394386636107</v>
      </c>
      <c r="C57" s="31">
        <f t="shared" si="1"/>
        <v>0.96050394386636107</v>
      </c>
    </row>
    <row r="58" spans="1:3">
      <c r="A58" s="30">
        <v>9.7999999999999995E-16</v>
      </c>
      <c r="B58" s="31">
        <f t="shared" si="0"/>
        <v>-0.97536787965172789</v>
      </c>
      <c r="C58" s="31">
        <f t="shared" si="1"/>
        <v>0.97536787965172811</v>
      </c>
    </row>
    <row r="59" spans="1:3">
      <c r="A59" s="30">
        <v>1.0000000000000001E-15</v>
      </c>
      <c r="B59" s="31">
        <f t="shared" si="0"/>
        <v>-0.98677107288647181</v>
      </c>
      <c r="C59" s="31">
        <f t="shared" si="1"/>
        <v>0.98677107288647192</v>
      </c>
    </row>
    <row r="60" spans="1:3">
      <c r="A60" s="30">
        <v>1.02E-15</v>
      </c>
      <c r="B60" s="31">
        <f t="shared" si="0"/>
        <v>-0.99467306343563877</v>
      </c>
      <c r="C60" s="31">
        <f t="shared" si="1"/>
        <v>0.99467306343563877</v>
      </c>
    </row>
    <row r="61" spans="1:3">
      <c r="A61" s="30">
        <v>1.0399999999999999E-15</v>
      </c>
      <c r="B61" s="31">
        <f t="shared" si="0"/>
        <v>-0.99904581392430736</v>
      </c>
      <c r="C61" s="31">
        <f t="shared" si="1"/>
        <v>0.99904581392430747</v>
      </c>
    </row>
    <row r="62" spans="1:3">
      <c r="A62" s="30">
        <v>1.0600000000000001E-15</v>
      </c>
      <c r="B62" s="31">
        <f t="shared" si="0"/>
        <v>-0.99987380921814195</v>
      </c>
      <c r="C62" s="31">
        <f t="shared" si="1"/>
        <v>0.99987380921814206</v>
      </c>
    </row>
    <row r="63" spans="1:3">
      <c r="A63" s="30">
        <v>1.08E-15</v>
      </c>
      <c r="B63" s="31">
        <f t="shared" si="0"/>
        <v>-0.99715411147327393</v>
      </c>
      <c r="C63" s="31">
        <f t="shared" si="1"/>
        <v>0.99715411147327404</v>
      </c>
    </row>
    <row r="64" spans="1:3">
      <c r="A64" s="30">
        <v>1.0999999999999999E-15</v>
      </c>
      <c r="B64" s="31">
        <f t="shared" si="0"/>
        <v>-0.99089637056018465</v>
      </c>
      <c r="C64" s="31">
        <f t="shared" si="1"/>
        <v>0.99089637056018476</v>
      </c>
    </row>
    <row r="65" spans="1:3">
      <c r="A65" s="30">
        <v>1.1200000000000001E-15</v>
      </c>
      <c r="B65" s="31">
        <f t="shared" si="0"/>
        <v>-0.98112278982460699</v>
      </c>
      <c r="C65" s="31">
        <f t="shared" si="1"/>
        <v>0.98112278982460721</v>
      </c>
    </row>
    <row r="66" spans="1:3">
      <c r="A66" s="30">
        <v>1.14E-15</v>
      </c>
      <c r="B66" s="31">
        <f t="shared" si="0"/>
        <v>-0.96786804730692899</v>
      </c>
      <c r="C66" s="31">
        <f t="shared" si="1"/>
        <v>0.96786804730692899</v>
      </c>
    </row>
    <row r="67" spans="1:3">
      <c r="A67" s="30">
        <v>1.1599999999999999E-15</v>
      </c>
      <c r="B67" s="31">
        <f t="shared" si="0"/>
        <v>-0.95117917269962404</v>
      </c>
      <c r="C67" s="31">
        <f t="shared" si="1"/>
        <v>0.95117917269962438</v>
      </c>
    </row>
    <row r="68" spans="1:3">
      <c r="A68" s="30">
        <v>1.18E-15</v>
      </c>
      <c r="B68" s="31">
        <f t="shared" si="0"/>
        <v>-0.931115380479281</v>
      </c>
      <c r="C68" s="31">
        <f t="shared" si="1"/>
        <v>0.93111538047928133</v>
      </c>
    </row>
    <row r="69" spans="1:3">
      <c r="A69" s="30">
        <v>1.2E-15</v>
      </c>
      <c r="B69" s="31">
        <f t="shared" si="0"/>
        <v>-0.90774785980530615</v>
      </c>
      <c r="C69" s="31">
        <f t="shared" si="1"/>
        <v>0.90774785980530615</v>
      </c>
    </row>
    <row r="70" spans="1:3">
      <c r="A70" s="30">
        <v>1.2199999999999999E-15</v>
      </c>
      <c r="B70" s="31">
        <f t="shared" si="0"/>
        <v>-0.88115952193076208</v>
      </c>
      <c r="C70" s="31">
        <f t="shared" si="1"/>
        <v>0.88115952193076241</v>
      </c>
    </row>
    <row r="71" spans="1:3">
      <c r="A71" s="30">
        <v>1.24E-15</v>
      </c>
      <c r="B71" s="31">
        <f t="shared" si="0"/>
        <v>-0.85144470602156963</v>
      </c>
      <c r="C71" s="31">
        <f t="shared" si="1"/>
        <v>0.85144470602156974</v>
      </c>
    </row>
    <row r="72" spans="1:3">
      <c r="A72" s="30">
        <v>1.26E-15</v>
      </c>
      <c r="B72" s="31">
        <f t="shared" si="0"/>
        <v>-0.8187088444278674</v>
      </c>
      <c r="C72" s="31">
        <f t="shared" si="1"/>
        <v>0.81870884442786762</v>
      </c>
    </row>
    <row r="73" spans="1:3">
      <c r="A73" s="30">
        <v>1.2800000000000001E-15</v>
      </c>
      <c r="B73" s="31">
        <f t="shared" si="0"/>
        <v>-0.78306808859518839</v>
      </c>
      <c r="C73" s="31">
        <f t="shared" si="1"/>
        <v>0.78306808859518851</v>
      </c>
    </row>
    <row r="74" spans="1:3">
      <c r="A74" s="30">
        <v>1.3E-15</v>
      </c>
      <c r="B74" s="31">
        <f t="shared" ref="B74:B129" si="2">B$5*COS(H$5*A74)</f>
        <v>-0.74464889694278202</v>
      </c>
      <c r="C74" s="31">
        <f t="shared" ref="C74:C129" si="3">C$5*COS(H$5*A74+E$5)</f>
        <v>0.74464889694278213</v>
      </c>
    </row>
    <row r="75" spans="1:3">
      <c r="A75" s="30">
        <v>1.32E-15</v>
      </c>
      <c r="B75" s="31">
        <f t="shared" si="2"/>
        <v>-0.70358758617133665</v>
      </c>
      <c r="C75" s="31">
        <f t="shared" si="3"/>
        <v>0.70358758617133677</v>
      </c>
    </row>
    <row r="76" spans="1:3">
      <c r="A76" s="30">
        <v>1.3400000000000001E-15</v>
      </c>
      <c r="B76" s="31">
        <f t="shared" si="2"/>
        <v>-0.66002984759213634</v>
      </c>
      <c r="C76" s="31">
        <f t="shared" si="3"/>
        <v>0.66002984759213679</v>
      </c>
    </row>
    <row r="77" spans="1:3">
      <c r="A77" s="30">
        <v>1.36E-15</v>
      </c>
      <c r="B77" s="31">
        <f t="shared" si="2"/>
        <v>-0.6141302301937781</v>
      </c>
      <c r="C77" s="31">
        <f t="shared" si="3"/>
        <v>0.61413023019377833</v>
      </c>
    </row>
    <row r="78" spans="1:3">
      <c r="A78" s="30">
        <v>1.3799999999999999E-15</v>
      </c>
      <c r="B78" s="31">
        <f t="shared" si="2"/>
        <v>-0.56605159228060242</v>
      </c>
      <c r="C78" s="31">
        <f t="shared" si="3"/>
        <v>0.56605159228060264</v>
      </c>
    </row>
    <row r="79" spans="1:3">
      <c r="A79" s="30">
        <v>1.4000000000000001E-15</v>
      </c>
      <c r="B79" s="31">
        <f t="shared" si="2"/>
        <v>-0.51596452362850098</v>
      </c>
      <c r="C79" s="31">
        <f t="shared" si="3"/>
        <v>0.5159645236285012</v>
      </c>
    </row>
    <row r="80" spans="1:3">
      <c r="A80" s="30">
        <v>1.42E-15</v>
      </c>
      <c r="B80" s="31">
        <f t="shared" si="2"/>
        <v>-0.46404674020837727</v>
      </c>
      <c r="C80" s="31">
        <f t="shared" si="3"/>
        <v>0.46404674020837744</v>
      </c>
    </row>
    <row r="81" spans="1:3">
      <c r="A81" s="30">
        <v>1.4399999999999999E-15</v>
      </c>
      <c r="B81" s="31">
        <f t="shared" si="2"/>
        <v>-0.41048245362486202</v>
      </c>
      <c r="C81" s="31">
        <f t="shared" si="3"/>
        <v>0.41048245362486219</v>
      </c>
    </row>
    <row r="82" spans="1:3">
      <c r="A82" s="30">
        <v>1.4600000000000001E-15</v>
      </c>
      <c r="B82" s="31">
        <f t="shared" si="2"/>
        <v>-0.35546171750760597</v>
      </c>
      <c r="C82" s="31">
        <f t="shared" si="3"/>
        <v>0.35546171750760613</v>
      </c>
    </row>
    <row r="83" spans="1:3">
      <c r="A83" s="30">
        <v>1.48E-15</v>
      </c>
      <c r="B83" s="31">
        <f t="shared" si="2"/>
        <v>-0.29917975317424905</v>
      </c>
      <c r="C83" s="31">
        <f t="shared" si="3"/>
        <v>0.29917975317424922</v>
      </c>
    </row>
    <row r="84" spans="1:3">
      <c r="A84" s="30">
        <v>1.4999999999999999E-15</v>
      </c>
      <c r="B84" s="31">
        <f t="shared" si="2"/>
        <v>-0.24183625695769673</v>
      </c>
      <c r="C84" s="31">
        <f t="shared" si="3"/>
        <v>0.24183625695769687</v>
      </c>
    </row>
    <row r="85" spans="1:3">
      <c r="A85" s="30">
        <v>1.52E-15</v>
      </c>
      <c r="B85" s="31">
        <f t="shared" si="2"/>
        <v>-0.18363469165541996</v>
      </c>
      <c r="C85" s="31">
        <f t="shared" si="3"/>
        <v>0.1836346916554201</v>
      </c>
    </row>
    <row r="86" spans="1:3">
      <c r="A86" s="30">
        <v>1.54E-15</v>
      </c>
      <c r="B86" s="31">
        <f t="shared" si="2"/>
        <v>-0.12478156461480862</v>
      </c>
      <c r="C86" s="31">
        <f t="shared" si="3"/>
        <v>0.12478156461480874</v>
      </c>
    </row>
    <row r="87" spans="1:3">
      <c r="A87" s="30">
        <v>1.5599999999999999E-15</v>
      </c>
      <c r="B87" s="31">
        <f t="shared" si="2"/>
        <v>-6.5485695016025289E-2</v>
      </c>
      <c r="C87" s="31">
        <f t="shared" si="3"/>
        <v>6.5485695016025428E-2</v>
      </c>
    </row>
    <row r="88" spans="1:3">
      <c r="A88" s="30">
        <v>1.58E-15</v>
      </c>
      <c r="B88" s="31">
        <f t="shared" si="2"/>
        <v>-5.9574729521588883E-3</v>
      </c>
      <c r="C88" s="31">
        <f t="shared" si="3"/>
        <v>5.9574729521590115E-3</v>
      </c>
    </row>
    <row r="89" spans="1:3">
      <c r="A89" s="30">
        <v>1.6E-15</v>
      </c>
      <c r="B89" s="31">
        <f t="shared" si="2"/>
        <v>5.3591887064442047E-2</v>
      </c>
      <c r="C89" s="31">
        <f t="shared" si="3"/>
        <v>-5.3591887064441929E-2</v>
      </c>
    </row>
    <row r="90" spans="1:3">
      <c r="A90" s="30">
        <v>1.6200000000000001E-15</v>
      </c>
      <c r="B90" s="31">
        <f t="shared" si="2"/>
        <v>0.11295109552099948</v>
      </c>
      <c r="C90" s="31">
        <f t="shared" si="3"/>
        <v>-0.11295109552099938</v>
      </c>
    </row>
    <row r="91" spans="1:3">
      <c r="A91" s="30">
        <v>1.64E-15</v>
      </c>
      <c r="B91" s="31">
        <f t="shared" si="2"/>
        <v>0.17190953758923933</v>
      </c>
      <c r="C91" s="31">
        <f t="shared" si="3"/>
        <v>-0.17190953758924013</v>
      </c>
    </row>
    <row r="92" spans="1:3">
      <c r="A92" s="30">
        <v>1.66E-15</v>
      </c>
      <c r="B92" s="31">
        <f t="shared" si="2"/>
        <v>0.23025802041645371</v>
      </c>
      <c r="C92" s="31">
        <f t="shared" si="3"/>
        <v>-0.23025802041645363</v>
      </c>
    </row>
    <row r="93" spans="1:3">
      <c r="A93" s="30">
        <v>1.6800000000000001E-15</v>
      </c>
      <c r="B93" s="31">
        <f t="shared" si="2"/>
        <v>0.28778951537119363</v>
      </c>
      <c r="C93" s="31">
        <f t="shared" si="3"/>
        <v>-0.28778951537119357</v>
      </c>
    </row>
    <row r="94" spans="1:3">
      <c r="A94" s="30">
        <v>1.7E-15</v>
      </c>
      <c r="B94" s="31">
        <f t="shared" si="2"/>
        <v>0.34429989260999572</v>
      </c>
      <c r="C94" s="31">
        <f t="shared" si="3"/>
        <v>-0.34429989260999483</v>
      </c>
    </row>
    <row r="95" spans="1:3">
      <c r="A95" s="30">
        <v>1.7199999999999999E-15</v>
      </c>
      <c r="B95" s="31">
        <f t="shared" si="2"/>
        <v>0.39958864535880967</v>
      </c>
      <c r="C95" s="31">
        <f t="shared" si="3"/>
        <v>-0.39958864535880961</v>
      </c>
    </row>
    <row r="96" spans="1:3">
      <c r="A96" s="30">
        <v>1.7400000000000001E-15</v>
      </c>
      <c r="B96" s="31">
        <f t="shared" si="2"/>
        <v>0.45345960133925767</v>
      </c>
      <c r="C96" s="31">
        <f t="shared" si="3"/>
        <v>-0.45345960133925761</v>
      </c>
    </row>
    <row r="97" spans="1:3">
      <c r="A97" s="30">
        <v>1.76E-15</v>
      </c>
      <c r="B97" s="31">
        <f t="shared" si="2"/>
        <v>0.50572161881549271</v>
      </c>
      <c r="C97" s="31">
        <f t="shared" si="3"/>
        <v>-0.50572161881549349</v>
      </c>
    </row>
    <row r="98" spans="1:3">
      <c r="A98" s="30">
        <v>1.7800000000000001E-15</v>
      </c>
      <c r="B98" s="31">
        <f t="shared" si="2"/>
        <v>0.55618926479199216</v>
      </c>
      <c r="C98" s="31">
        <f t="shared" si="3"/>
        <v>-0.55618926479199216</v>
      </c>
    </row>
    <row r="99" spans="1:3">
      <c r="A99" s="30">
        <v>1.8000000000000001E-15</v>
      </c>
      <c r="B99" s="31">
        <f t="shared" si="2"/>
        <v>0.60468347295592739</v>
      </c>
      <c r="C99" s="31">
        <f t="shared" si="3"/>
        <v>-0.60468347295592662</v>
      </c>
    </row>
    <row r="100" spans="1:3">
      <c r="A100" s="30">
        <v>1.82E-15</v>
      </c>
      <c r="B100" s="31">
        <f t="shared" si="2"/>
        <v>0.6510321790296526</v>
      </c>
      <c r="C100" s="31">
        <f t="shared" si="3"/>
        <v>-0.65103217902965205</v>
      </c>
    </row>
    <row r="101" spans="1:3">
      <c r="A101" s="30">
        <v>1.8399999999999999E-15</v>
      </c>
      <c r="B101" s="31">
        <f t="shared" si="2"/>
        <v>0.69507093127898312</v>
      </c>
      <c r="C101" s="31">
        <f t="shared" si="3"/>
        <v>-0.69507093127898312</v>
      </c>
    </row>
    <row r="102" spans="1:3">
      <c r="A102" s="30">
        <v>1.8599999999999999E-15</v>
      </c>
      <c r="B102" s="31">
        <f t="shared" si="2"/>
        <v>0.73664347401110331</v>
      </c>
      <c r="C102" s="31">
        <f t="shared" si="3"/>
        <v>-0.73664347401110386</v>
      </c>
    </row>
    <row r="103" spans="1:3">
      <c r="A103" s="30">
        <v>1.8800000000000002E-15</v>
      </c>
      <c r="B103" s="31">
        <f t="shared" si="2"/>
        <v>0.77560230199176095</v>
      </c>
      <c r="C103" s="31">
        <f t="shared" si="3"/>
        <v>-0.77560230199176161</v>
      </c>
    </row>
    <row r="104" spans="1:3">
      <c r="A104" s="30">
        <v>1.9000000000000001E-15</v>
      </c>
      <c r="B104" s="31">
        <f t="shared" si="2"/>
        <v>0.81180918381460287</v>
      </c>
      <c r="C104" s="31">
        <f t="shared" si="3"/>
        <v>-0.81180918381460287</v>
      </c>
    </row>
    <row r="105" spans="1:3">
      <c r="A105" s="30">
        <v>1.92E-15</v>
      </c>
      <c r="B105" s="31">
        <f t="shared" si="2"/>
        <v>0.84513565236566779</v>
      </c>
      <c r="C105" s="31">
        <f t="shared" si="3"/>
        <v>-0.84513565236566734</v>
      </c>
    </row>
    <row r="106" spans="1:3">
      <c r="A106" s="30">
        <v>1.94E-15</v>
      </c>
      <c r="B106" s="31">
        <f t="shared" si="2"/>
        <v>0.87546346064279112</v>
      </c>
      <c r="C106" s="31">
        <f t="shared" si="3"/>
        <v>-0.87546346064279124</v>
      </c>
    </row>
    <row r="107" spans="1:3">
      <c r="A107" s="30">
        <v>1.9599999999999999E-15</v>
      </c>
      <c r="B107" s="31">
        <f t="shared" si="2"/>
        <v>0.90268500131261542</v>
      </c>
      <c r="C107" s="31">
        <f t="shared" si="3"/>
        <v>-0.90268500131261586</v>
      </c>
    </row>
    <row r="108" spans="1:3">
      <c r="A108" s="30">
        <v>1.9799999999999998E-15</v>
      </c>
      <c r="B108" s="31">
        <f t="shared" si="2"/>
        <v>0.92670368851655849</v>
      </c>
      <c r="C108" s="31">
        <f t="shared" si="3"/>
        <v>-0.9267036885165586</v>
      </c>
    </row>
    <row r="109" spans="1:3">
      <c r="A109" s="30">
        <v>2.0000000000000002E-15</v>
      </c>
      <c r="B109" s="31">
        <f t="shared" si="2"/>
        <v>0.94743430057103761</v>
      </c>
      <c r="C109" s="31">
        <f t="shared" si="3"/>
        <v>-0.94743430057103772</v>
      </c>
    </row>
    <row r="110" spans="1:3">
      <c r="A110" s="30">
        <v>2.0200000000000001E-15</v>
      </c>
      <c r="B110" s="31">
        <f t="shared" si="2"/>
        <v>0.9648032823459991</v>
      </c>
      <c r="C110" s="31">
        <f t="shared" si="3"/>
        <v>-0.96480328234599888</v>
      </c>
    </row>
    <row r="111" spans="1:3">
      <c r="A111" s="30">
        <v>2.04E-15</v>
      </c>
      <c r="B111" s="31">
        <f t="shared" si="2"/>
        <v>0.97874900624887673</v>
      </c>
      <c r="C111" s="31">
        <f t="shared" si="3"/>
        <v>-0.97874900624887684</v>
      </c>
    </row>
    <row r="112" spans="1:3">
      <c r="A112" s="30">
        <v>2.0599999999999999E-15</v>
      </c>
      <c r="B112" s="31">
        <f t="shared" si="2"/>
        <v>0.98922199088796503</v>
      </c>
      <c r="C112" s="31">
        <f t="shared" si="3"/>
        <v>-0.98922199088796525</v>
      </c>
    </row>
    <row r="113" spans="1:3">
      <c r="A113" s="30">
        <v>2.0799999999999999E-15</v>
      </c>
      <c r="B113" s="31">
        <f t="shared" si="2"/>
        <v>0.99618507663936373</v>
      </c>
      <c r="C113" s="31">
        <f t="shared" si="3"/>
        <v>-0.99618507663936373</v>
      </c>
    </row>
    <row r="114" spans="1:3">
      <c r="A114" s="30">
        <v>2.0999999999999998E-15</v>
      </c>
      <c r="B114" s="31">
        <f t="shared" si="2"/>
        <v>0.99961355749455394</v>
      </c>
      <c r="C114" s="31">
        <f t="shared" si="3"/>
        <v>-0.99961355749455405</v>
      </c>
    </row>
    <row r="115" spans="1:3">
      <c r="A115" s="30">
        <v>2.1200000000000001E-15</v>
      </c>
      <c r="B115" s="31">
        <f t="shared" si="2"/>
        <v>0.99949526872079508</v>
      </c>
      <c r="C115" s="31">
        <f t="shared" si="3"/>
        <v>-0.9994952687207953</v>
      </c>
    </row>
    <row r="116" spans="1:3">
      <c r="A116" s="30">
        <v>2.1400000000000001E-15</v>
      </c>
      <c r="B116" s="31">
        <f t="shared" si="2"/>
        <v>0.99583063002330963</v>
      </c>
      <c r="C116" s="31">
        <f t="shared" si="3"/>
        <v>-0.99583063002330985</v>
      </c>
    </row>
    <row r="117" spans="1:3">
      <c r="A117" s="30">
        <v>2.16E-15</v>
      </c>
      <c r="B117" s="31">
        <f t="shared" si="2"/>
        <v>0.98863264405610896</v>
      </c>
      <c r="C117" s="31">
        <f t="shared" si="3"/>
        <v>-0.98863264405610918</v>
      </c>
    </row>
    <row r="118" spans="1:3">
      <c r="A118" s="30">
        <v>2.1799999999999999E-15</v>
      </c>
      <c r="B118" s="31">
        <f t="shared" si="2"/>
        <v>0.97792685028674708</v>
      </c>
      <c r="C118" s="31">
        <f t="shared" si="3"/>
        <v>-0.97792685028674697</v>
      </c>
    </row>
    <row r="119" spans="1:3">
      <c r="A119" s="30">
        <v>2.1999999999999999E-15</v>
      </c>
      <c r="B119" s="31">
        <f t="shared" si="2"/>
        <v>0.9637512343786937</v>
      </c>
      <c r="C119" s="31">
        <f t="shared" si="3"/>
        <v>-0.96375123437869381</v>
      </c>
    </row>
    <row r="120" spans="1:3">
      <c r="A120" s="30">
        <v>2.2200000000000002E-15</v>
      </c>
      <c r="B120" s="31">
        <f t="shared" si="2"/>
        <v>0.94615609341285301</v>
      </c>
      <c r="C120" s="31">
        <f t="shared" si="3"/>
        <v>-0.94615609341285323</v>
      </c>
    </row>
    <row r="121" spans="1:3">
      <c r="A121" s="30">
        <v>2.2400000000000001E-15</v>
      </c>
      <c r="B121" s="31">
        <f t="shared" si="2"/>
        <v>0.92520385742644018</v>
      </c>
      <c r="C121" s="31">
        <f t="shared" si="3"/>
        <v>-0.92520385742644073</v>
      </c>
    </row>
    <row r="122" spans="1:3">
      <c r="A122" s="30">
        <v>2.26E-15</v>
      </c>
      <c r="B122" s="31">
        <f t="shared" si="2"/>
        <v>0.90096886790241915</v>
      </c>
      <c r="C122" s="31">
        <f t="shared" si="3"/>
        <v>-0.90096886790241926</v>
      </c>
    </row>
    <row r="123" spans="1:3">
      <c r="A123" s="30">
        <v>2.28E-15</v>
      </c>
      <c r="B123" s="31">
        <f t="shared" si="2"/>
        <v>0.87353711399545586</v>
      </c>
      <c r="C123" s="31">
        <f t="shared" si="3"/>
        <v>-0.87353711399545564</v>
      </c>
    </row>
    <row r="124" spans="1:3">
      <c r="A124" s="30">
        <v>2.2999999999999999E-15</v>
      </c>
      <c r="B124" s="31">
        <f t="shared" si="2"/>
        <v>0.84300592743029201</v>
      </c>
      <c r="C124" s="31">
        <f t="shared" si="3"/>
        <v>-0.84300592743029212</v>
      </c>
    </row>
    <row r="125" spans="1:3">
      <c r="A125" s="30">
        <v>2.3199999999999998E-15</v>
      </c>
      <c r="B125" s="31">
        <f t="shared" si="2"/>
        <v>0.80948363715508276</v>
      </c>
      <c r="C125" s="31">
        <f t="shared" si="3"/>
        <v>-0.80948363715508342</v>
      </c>
    </row>
    <row r="126" spans="1:3">
      <c r="A126" s="30">
        <v>2.3400000000000002E-15</v>
      </c>
      <c r="B126" s="31">
        <f t="shared" si="2"/>
        <v>0.77308918497503709</v>
      </c>
      <c r="C126" s="31">
        <f t="shared" si="3"/>
        <v>-0.77308918497503731</v>
      </c>
    </row>
    <row r="127" spans="1:3">
      <c r="A127" s="30">
        <v>2.3600000000000001E-15</v>
      </c>
      <c r="B127" s="31">
        <f t="shared" si="2"/>
        <v>0.7339517035301526</v>
      </c>
      <c r="C127" s="31">
        <f t="shared" si="3"/>
        <v>-0.73395170353015349</v>
      </c>
    </row>
    <row r="128" spans="1:3">
      <c r="A128" s="30">
        <v>2.38E-15</v>
      </c>
      <c r="B128" s="31">
        <f t="shared" si="2"/>
        <v>0.69221005811442271</v>
      </c>
      <c r="C128" s="31">
        <f t="shared" si="3"/>
        <v>-0.69221005811442282</v>
      </c>
    </row>
    <row r="129" spans="1:3">
      <c r="A129" s="30">
        <v>2.3999999999999999E-15</v>
      </c>
      <c r="B129" s="31">
        <f t="shared" si="2"/>
        <v>0.64801235396222789</v>
      </c>
      <c r="C129" s="31">
        <f t="shared" si="3"/>
        <v>-0.64801235396222745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Cely</dc:creator>
  <cp:lastModifiedBy>Cely</cp:lastModifiedBy>
  <dcterms:created xsi:type="dcterms:W3CDTF">2020-12-01T17:45:54Z</dcterms:created>
  <dcterms:modified xsi:type="dcterms:W3CDTF">2020-12-21T16:25:44Z</dcterms:modified>
</cp:coreProperties>
</file>