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paulaleme/Documents/2020/Academico/Aulas PRO/PRO3213/Ana Paula/[III] Módulo Contabilidade de Custos/"/>
    </mc:Choice>
  </mc:AlternateContent>
  <xr:revisionPtr revIDLastSave="0" documentId="8_{2228FAE5-8939-9C40-8CB5-5DB81E470A2D}" xr6:coauthVersionLast="45" xr6:coauthVersionMax="45" xr10:uidLastSave="{00000000-0000-0000-0000-000000000000}"/>
  <bookViews>
    <workbookView xWindow="2380" yWindow="2960" windowWidth="26040" windowHeight="14180" xr2:uid="{9AE17E63-E9CE-9E4C-AF00-2633FE08DD2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I13" i="1" s="1"/>
  <c r="B9" i="1"/>
  <c r="H13" i="1" s="1"/>
  <c r="K8" i="1"/>
  <c r="J8" i="1"/>
  <c r="L8" i="1" s="1"/>
  <c r="H8" i="1"/>
  <c r="K7" i="1"/>
  <c r="J7" i="1"/>
  <c r="L7" i="1" s="1"/>
  <c r="H7" i="1"/>
  <c r="M7" i="1" s="1"/>
  <c r="N7" i="1" s="1"/>
  <c r="R7" i="1" s="1"/>
  <c r="K6" i="1"/>
  <c r="J6" i="1"/>
  <c r="H6" i="1"/>
  <c r="L5" i="1"/>
  <c r="K5" i="1"/>
  <c r="J5" i="1"/>
  <c r="H5" i="1"/>
  <c r="M5" i="1" s="1"/>
  <c r="N5" i="1" s="1"/>
  <c r="R5" i="1" l="1"/>
  <c r="O8" i="1"/>
  <c r="S8" i="1" s="1"/>
  <c r="O7" i="1"/>
  <c r="S7" i="1" s="1"/>
  <c r="O5" i="1"/>
  <c r="M8" i="1"/>
  <c r="N8" i="1" s="1"/>
  <c r="R8" i="1" s="1"/>
  <c r="L6" i="1"/>
  <c r="M6" i="1" s="1"/>
  <c r="N6" i="1" l="1"/>
  <c r="O6" i="1"/>
  <c r="S6" i="1" s="1"/>
  <c r="O9" i="1"/>
  <c r="S5" i="1"/>
  <c r="I14" i="1" l="1"/>
  <c r="I15" i="1" s="1"/>
  <c r="S9" i="1"/>
  <c r="R6" i="1"/>
  <c r="N9" i="1"/>
  <c r="H14" i="1" l="1"/>
  <c r="H15" i="1" s="1"/>
  <c r="R9" i="1"/>
</calcChain>
</file>

<file path=xl/sharedStrings.xml><?xml version="1.0" encoding="utf-8"?>
<sst xmlns="http://schemas.openxmlformats.org/spreadsheetml/2006/main" count="59" uniqueCount="41">
  <si>
    <t>CUSTOS DIRETOS</t>
  </si>
  <si>
    <t>A</t>
  </si>
  <si>
    <t>B</t>
  </si>
  <si>
    <t>DADOS</t>
  </si>
  <si>
    <t>CONSUMO DAS ATIVIDADES (DIRECIONADORES)</t>
  </si>
  <si>
    <t>CUSTO INDIRETO TOTAL</t>
  </si>
  <si>
    <t>VOLUME</t>
  </si>
  <si>
    <t>CUSTO INDIRETO UNITÁRIO</t>
  </si>
  <si>
    <t>Depreciação de veículos</t>
  </si>
  <si>
    <t>ATIVIDADE</t>
  </si>
  <si>
    <t>CUSTO DA ATIVIDADES</t>
  </si>
  <si>
    <t>DIRECIONADORES</t>
  </si>
  <si>
    <t>SERVIÇO A</t>
  </si>
  <si>
    <t>SERVIÇO B</t>
  </si>
  <si>
    <t>TOTAL</t>
  </si>
  <si>
    <t>CUSTO POR ATIVIDADE</t>
  </si>
  <si>
    <t xml:space="preserve">Salários e encargos pessoal </t>
  </si>
  <si>
    <t>Realizar manutenção preventiva de equipamentos</t>
  </si>
  <si>
    <t>No de h de manutenção preventiva</t>
  </si>
  <si>
    <t>Depreciação instalações</t>
  </si>
  <si>
    <t>Realizar manutenção corretiva de equipamentos</t>
  </si>
  <si>
    <t>No de h de manutenção corretiva</t>
  </si>
  <si>
    <t>Material para reparos</t>
  </si>
  <si>
    <t>Supervisionar serviços</t>
  </si>
  <si>
    <t>Tempo de supervisores</t>
  </si>
  <si>
    <t>Energia elétrica</t>
  </si>
  <si>
    <t>Controlar qualidade dos serviços</t>
  </si>
  <si>
    <t xml:space="preserve">No de pontos de inspeção de qualidade </t>
  </si>
  <si>
    <t>CUSTOS INDIRETOS</t>
  </si>
  <si>
    <t>Atividade</t>
  </si>
  <si>
    <t>$</t>
  </si>
  <si>
    <t>CUSTO DIRETO</t>
  </si>
  <si>
    <t>CUSTO INDIRETO</t>
  </si>
  <si>
    <t>CUSTO TOTAL</t>
  </si>
  <si>
    <t>Total</t>
  </si>
  <si>
    <t>DIRECIONADORES DE CUSTO</t>
  </si>
  <si>
    <t>Serviço A</t>
  </si>
  <si>
    <t>Serviço B</t>
  </si>
  <si>
    <t>No de defeitos detectados e corrigidos</t>
  </si>
  <si>
    <t>Manutenções realizadas</t>
  </si>
  <si>
    <t>Tempo de conexão oferecido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</si>
</sst>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Verdana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0" fillId="3" borderId="6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2" fontId="4" fillId="3" borderId="10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0" fontId="5" fillId="3" borderId="6" xfId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3" fontId="0" fillId="2" borderId="6" xfId="0" applyNumberForma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2" borderId="0" xfId="0" applyFont="1" applyFill="1"/>
    <xf numFmtId="3" fontId="5" fillId="2" borderId="0" xfId="0" applyNumberFormat="1" applyFont="1" applyFill="1"/>
    <xf numFmtId="0" fontId="8" fillId="2" borderId="0" xfId="0" applyFont="1" applyFill="1"/>
    <xf numFmtId="164" fontId="9" fillId="2" borderId="0" xfId="0" applyNumberFormat="1" applyFont="1" applyFill="1"/>
    <xf numFmtId="0" fontId="10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/>
    <xf numFmtId="164" fontId="7" fillId="2" borderId="6" xfId="0" applyNumberFormat="1" applyFont="1" applyFill="1" applyBorder="1"/>
    <xf numFmtId="0" fontId="11" fillId="2" borderId="6" xfId="0" applyFont="1" applyFill="1" applyBorder="1"/>
    <xf numFmtId="164" fontId="11" fillId="2" borderId="6" xfId="0" applyNumberFormat="1" applyFont="1" applyFill="1" applyBorder="1"/>
    <xf numFmtId="164" fontId="0" fillId="2" borderId="0" xfId="0" applyNumberFormat="1" applyFill="1"/>
    <xf numFmtId="9" fontId="2" fillId="2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4FF6E0A7-7347-1D47-BD1B-C3AE0D7DC9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35997-FF6D-A647-B134-F2B0DD9C7658}">
  <dimension ref="A2:S27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47.5" style="2" customWidth="1"/>
    <col min="2" max="2" width="11.1640625" style="2" customWidth="1"/>
    <col min="3" max="3" width="11.6640625" style="2" customWidth="1"/>
    <col min="4" max="6" width="8.83203125" style="2"/>
    <col min="7" max="7" width="18.6640625" style="2" bestFit="1" customWidth="1"/>
    <col min="8" max="8" width="23.6640625" style="2" bestFit="1" customWidth="1"/>
    <col min="9" max="9" width="18.83203125" style="2" bestFit="1" customWidth="1"/>
    <col min="10" max="10" width="13.83203125" style="2" customWidth="1"/>
    <col min="11" max="11" width="13" style="2" customWidth="1"/>
    <col min="12" max="12" width="18.1640625" style="2" customWidth="1"/>
    <col min="13" max="13" width="14.33203125" style="2" customWidth="1"/>
    <col min="14" max="14" width="15.5" style="2" bestFit="1" customWidth="1"/>
    <col min="15" max="15" width="17" style="2" bestFit="1" customWidth="1"/>
    <col min="16" max="16" width="13" style="2" customWidth="1"/>
    <col min="17" max="17" width="13.33203125" style="2" customWidth="1"/>
    <col min="18" max="18" width="14.1640625" style="2" customWidth="1"/>
    <col min="19" max="19" width="15.83203125" style="2" customWidth="1"/>
    <col min="20" max="16384" width="8.83203125" style="2"/>
  </cols>
  <sheetData>
    <row r="2" spans="1:19" ht="17" thickBot="1" x14ac:dyDescent="0.25">
      <c r="A2" s="1" t="s">
        <v>0</v>
      </c>
    </row>
    <row r="3" spans="1:19" ht="20" thickBot="1" x14ac:dyDescent="0.25">
      <c r="A3" s="3"/>
      <c r="B3" s="4" t="s">
        <v>1</v>
      </c>
      <c r="C3" s="4" t="s">
        <v>2</v>
      </c>
      <c r="G3" s="5" t="s">
        <v>3</v>
      </c>
      <c r="H3" s="6"/>
      <c r="I3" s="7"/>
      <c r="J3" s="8" t="s">
        <v>4</v>
      </c>
      <c r="K3" s="8"/>
      <c r="L3" s="8"/>
      <c r="M3" s="9"/>
      <c r="N3" s="8" t="s">
        <v>5</v>
      </c>
      <c r="O3" s="8"/>
      <c r="P3" s="8" t="s">
        <v>6</v>
      </c>
      <c r="Q3" s="8"/>
      <c r="R3" s="8" t="s">
        <v>7</v>
      </c>
      <c r="S3" s="8"/>
    </row>
    <row r="4" spans="1:19" ht="29" thickBot="1" x14ac:dyDescent="0.25">
      <c r="A4" s="10" t="s">
        <v>8</v>
      </c>
      <c r="B4" s="11"/>
      <c r="C4" s="12">
        <v>80000</v>
      </c>
      <c r="G4" s="13" t="s">
        <v>9</v>
      </c>
      <c r="H4" s="14" t="s">
        <v>10</v>
      </c>
      <c r="I4" s="15" t="s">
        <v>11</v>
      </c>
      <c r="J4" s="16" t="s">
        <v>12</v>
      </c>
      <c r="K4" s="16" t="s">
        <v>13</v>
      </c>
      <c r="L4" s="16" t="s">
        <v>14</v>
      </c>
      <c r="M4" s="16" t="s">
        <v>15</v>
      </c>
      <c r="N4" s="16" t="s">
        <v>12</v>
      </c>
      <c r="O4" s="16" t="s">
        <v>13</v>
      </c>
      <c r="P4" s="16" t="s">
        <v>12</v>
      </c>
      <c r="Q4" s="16" t="s">
        <v>13</v>
      </c>
      <c r="R4" s="16" t="s">
        <v>12</v>
      </c>
      <c r="S4" s="16" t="s">
        <v>13</v>
      </c>
    </row>
    <row r="5" spans="1:19" ht="46" thickBot="1" x14ac:dyDescent="0.25">
      <c r="A5" s="10" t="s">
        <v>16</v>
      </c>
      <c r="B5" s="12">
        <v>200000</v>
      </c>
      <c r="C5" s="12">
        <v>120000</v>
      </c>
      <c r="G5" s="17" t="s">
        <v>17</v>
      </c>
      <c r="H5" s="18">
        <f>B13</f>
        <v>150000</v>
      </c>
      <c r="I5" s="17" t="s">
        <v>18</v>
      </c>
      <c r="J5" s="19">
        <f>B21</f>
        <v>1000</v>
      </c>
      <c r="K5" s="19">
        <f>C21</f>
        <v>5000</v>
      </c>
      <c r="L5" s="19">
        <f>J5+K5</f>
        <v>6000</v>
      </c>
      <c r="M5" s="20">
        <f>H5/L5</f>
        <v>25</v>
      </c>
      <c r="N5" s="20">
        <f>M5*J5</f>
        <v>25000</v>
      </c>
      <c r="O5" s="20">
        <f>K5*M5</f>
        <v>125000</v>
      </c>
      <c r="P5" s="21">
        <v>30000</v>
      </c>
      <c r="Q5" s="21">
        <v>300</v>
      </c>
      <c r="R5" s="22">
        <f>N5/$P$5</f>
        <v>0.83333333333333337</v>
      </c>
      <c r="S5" s="22">
        <f>O5/$Q$5</f>
        <v>416.66666666666669</v>
      </c>
    </row>
    <row r="6" spans="1:19" ht="46" thickBot="1" x14ac:dyDescent="0.25">
      <c r="A6" s="10" t="s">
        <v>19</v>
      </c>
      <c r="B6" s="12">
        <v>100000</v>
      </c>
      <c r="C6" s="11"/>
      <c r="G6" s="17" t="s">
        <v>20</v>
      </c>
      <c r="H6" s="18">
        <f t="shared" ref="H6:H8" si="0">B14</f>
        <v>180000</v>
      </c>
      <c r="I6" s="17" t="s">
        <v>21</v>
      </c>
      <c r="J6" s="19">
        <f t="shared" ref="J6:K8" si="1">B22</f>
        <v>5</v>
      </c>
      <c r="K6" s="19">
        <f t="shared" si="1"/>
        <v>20</v>
      </c>
      <c r="L6" s="19">
        <f t="shared" ref="L6:L8" si="2">J6+K6</f>
        <v>25</v>
      </c>
      <c r="M6" s="20">
        <f t="shared" ref="M6:M8" si="3">H6/L6</f>
        <v>7200</v>
      </c>
      <c r="N6" s="20">
        <f t="shared" ref="N6:N8" si="4">M6*J6</f>
        <v>36000</v>
      </c>
      <c r="O6" s="20">
        <f t="shared" ref="O6:O8" si="5">K6*M6</f>
        <v>144000</v>
      </c>
      <c r="P6" s="23"/>
      <c r="Q6" s="23"/>
      <c r="R6" s="22">
        <f t="shared" ref="R6:R9" si="6">N6/$P$5</f>
        <v>1.2</v>
      </c>
      <c r="S6" s="22">
        <f t="shared" ref="S6:S9" si="7">O6/$Q$5</f>
        <v>480</v>
      </c>
    </row>
    <row r="7" spans="1:19" ht="31" thickBot="1" x14ac:dyDescent="0.25">
      <c r="A7" s="10" t="s">
        <v>22</v>
      </c>
      <c r="B7" s="11"/>
      <c r="C7" s="12">
        <v>45000</v>
      </c>
      <c r="G7" s="17" t="s">
        <v>23</v>
      </c>
      <c r="H7" s="18">
        <f t="shared" si="0"/>
        <v>70000</v>
      </c>
      <c r="I7" s="17" t="s">
        <v>24</v>
      </c>
      <c r="J7" s="24">
        <f t="shared" si="1"/>
        <v>0.25</v>
      </c>
      <c r="K7" s="24">
        <f>C23</f>
        <v>0.75</v>
      </c>
      <c r="L7" s="24">
        <f t="shared" si="2"/>
        <v>1</v>
      </c>
      <c r="M7" s="20">
        <f t="shared" si="3"/>
        <v>70000</v>
      </c>
      <c r="N7" s="20">
        <f t="shared" si="4"/>
        <v>17500</v>
      </c>
      <c r="O7" s="20">
        <f t="shared" si="5"/>
        <v>52500</v>
      </c>
      <c r="P7" s="23"/>
      <c r="Q7" s="23"/>
      <c r="R7" s="22">
        <f t="shared" si="6"/>
        <v>0.58333333333333337</v>
      </c>
      <c r="S7" s="22">
        <f t="shared" si="7"/>
        <v>175</v>
      </c>
    </row>
    <row r="8" spans="1:19" ht="46" thickBot="1" x14ac:dyDescent="0.25">
      <c r="A8" s="10" t="s">
        <v>25</v>
      </c>
      <c r="B8" s="12">
        <v>155000</v>
      </c>
      <c r="C8" s="11"/>
      <c r="G8" s="17" t="s">
        <v>26</v>
      </c>
      <c r="H8" s="18">
        <f t="shared" si="0"/>
        <v>100000</v>
      </c>
      <c r="I8" s="17" t="s">
        <v>27</v>
      </c>
      <c r="J8" s="19">
        <f t="shared" si="1"/>
        <v>20</v>
      </c>
      <c r="K8" s="19">
        <f t="shared" si="1"/>
        <v>80</v>
      </c>
      <c r="L8" s="19">
        <f t="shared" si="2"/>
        <v>100</v>
      </c>
      <c r="M8" s="20">
        <f t="shared" si="3"/>
        <v>1000</v>
      </c>
      <c r="N8" s="20">
        <f t="shared" si="4"/>
        <v>20000</v>
      </c>
      <c r="O8" s="20">
        <f t="shared" si="5"/>
        <v>80000</v>
      </c>
      <c r="P8" s="25"/>
      <c r="Q8" s="25"/>
      <c r="R8" s="22">
        <f t="shared" si="6"/>
        <v>0.66666666666666663</v>
      </c>
      <c r="S8" s="22">
        <f t="shared" si="7"/>
        <v>266.66666666666669</v>
      </c>
    </row>
    <row r="9" spans="1:19" ht="18" x14ac:dyDescent="0.2">
      <c r="A9" s="26" t="s">
        <v>14</v>
      </c>
      <c r="B9" s="26">
        <f>SUM(B4:B8)</f>
        <v>455000</v>
      </c>
      <c r="C9" s="27">
        <f>SUM(C4:C8)</f>
        <v>245000</v>
      </c>
      <c r="M9" s="28" t="s">
        <v>14</v>
      </c>
      <c r="N9" s="29">
        <f>SUM(N5:N8)</f>
        <v>98500</v>
      </c>
      <c r="O9" s="29">
        <f>SUM(O5:O8)</f>
        <v>401500</v>
      </c>
      <c r="P9" s="29"/>
      <c r="Q9" s="29"/>
      <c r="R9" s="29">
        <f t="shared" si="6"/>
        <v>3.2833333333333332</v>
      </c>
      <c r="S9" s="29">
        <f t="shared" si="7"/>
        <v>1338.3333333333333</v>
      </c>
    </row>
    <row r="11" spans="1:19" ht="17" thickBot="1" x14ac:dyDescent="0.25">
      <c r="A11" s="30" t="s">
        <v>28</v>
      </c>
    </row>
    <row r="12" spans="1:19" ht="17" thickBot="1" x14ac:dyDescent="0.25">
      <c r="A12" s="3" t="s">
        <v>29</v>
      </c>
      <c r="B12" s="31" t="s">
        <v>30</v>
      </c>
      <c r="H12" s="32" t="s">
        <v>12</v>
      </c>
      <c r="I12" s="32" t="s">
        <v>13</v>
      </c>
    </row>
    <row r="13" spans="1:19" ht="17" thickBot="1" x14ac:dyDescent="0.25">
      <c r="A13" s="10" t="s">
        <v>17</v>
      </c>
      <c r="B13" s="33">
        <v>150000</v>
      </c>
      <c r="G13" s="34" t="s">
        <v>31</v>
      </c>
      <c r="H13" s="35">
        <f>B9</f>
        <v>455000</v>
      </c>
      <c r="I13" s="35">
        <f>C9</f>
        <v>245000</v>
      </c>
    </row>
    <row r="14" spans="1:19" ht="17" thickBot="1" x14ac:dyDescent="0.25">
      <c r="A14" s="10" t="s">
        <v>20</v>
      </c>
      <c r="B14" s="33">
        <v>180000</v>
      </c>
      <c r="G14" s="34" t="s">
        <v>32</v>
      </c>
      <c r="H14" s="35">
        <f>N9</f>
        <v>98500</v>
      </c>
      <c r="I14" s="35">
        <f>O9</f>
        <v>401500</v>
      </c>
    </row>
    <row r="15" spans="1:19" ht="17" thickBot="1" x14ac:dyDescent="0.25">
      <c r="A15" s="10" t="s">
        <v>23</v>
      </c>
      <c r="B15" s="33">
        <v>70000</v>
      </c>
      <c r="G15" s="36" t="s">
        <v>33</v>
      </c>
      <c r="H15" s="37">
        <f>SUM(H13:H14)</f>
        <v>553500</v>
      </c>
      <c r="I15" s="37">
        <f>SUM(I13:I14)</f>
        <v>646500</v>
      </c>
    </row>
    <row r="16" spans="1:19" ht="17" thickBot="1" x14ac:dyDescent="0.25">
      <c r="A16" s="10" t="s">
        <v>26</v>
      </c>
      <c r="B16" s="33">
        <v>100000</v>
      </c>
      <c r="H16" s="38"/>
      <c r="I16" s="38"/>
    </row>
    <row r="17" spans="1:9" ht="17" thickBot="1" x14ac:dyDescent="0.25">
      <c r="A17" s="10" t="s">
        <v>34</v>
      </c>
      <c r="B17" s="33">
        <v>500000</v>
      </c>
      <c r="H17" s="38"/>
      <c r="I17" s="38"/>
    </row>
    <row r="18" spans="1:9" x14ac:dyDescent="0.2">
      <c r="H18" s="38"/>
      <c r="I18" s="38"/>
    </row>
    <row r="19" spans="1:9" ht="17" thickBot="1" x14ac:dyDescent="0.25">
      <c r="A19" s="30" t="s">
        <v>35</v>
      </c>
    </row>
    <row r="20" spans="1:9" ht="17" thickBot="1" x14ac:dyDescent="0.25">
      <c r="A20" s="3"/>
      <c r="B20" s="31" t="s">
        <v>36</v>
      </c>
      <c r="C20" s="31" t="s">
        <v>37</v>
      </c>
    </row>
    <row r="21" spans="1:9" ht="17" thickBot="1" x14ac:dyDescent="0.25">
      <c r="A21" s="10" t="s">
        <v>18</v>
      </c>
      <c r="B21" s="12">
        <v>1000</v>
      </c>
      <c r="C21" s="12">
        <v>5000</v>
      </c>
    </row>
    <row r="22" spans="1:9" ht="17" thickBot="1" x14ac:dyDescent="0.25">
      <c r="A22" s="10" t="s">
        <v>21</v>
      </c>
      <c r="B22" s="11">
        <v>5</v>
      </c>
      <c r="C22" s="11">
        <v>20</v>
      </c>
    </row>
    <row r="23" spans="1:9" ht="17" thickBot="1" x14ac:dyDescent="0.25">
      <c r="A23" s="10" t="s">
        <v>24</v>
      </c>
      <c r="B23" s="39">
        <v>0.25</v>
      </c>
      <c r="C23" s="39">
        <v>0.75</v>
      </c>
    </row>
    <row r="24" spans="1:9" ht="17" thickBot="1" x14ac:dyDescent="0.25">
      <c r="A24" s="10" t="s">
        <v>27</v>
      </c>
      <c r="B24" s="11">
        <v>20</v>
      </c>
      <c r="C24" s="11">
        <v>80</v>
      </c>
    </row>
    <row r="25" spans="1:9" ht="17" thickBot="1" x14ac:dyDescent="0.25">
      <c r="A25" s="10" t="s">
        <v>38</v>
      </c>
      <c r="B25" s="40">
        <v>10</v>
      </c>
      <c r="C25" s="40">
        <v>40</v>
      </c>
    </row>
    <row r="26" spans="1:9" ht="17" thickBot="1" x14ac:dyDescent="0.25">
      <c r="A26" s="10" t="s">
        <v>39</v>
      </c>
      <c r="B26" s="11"/>
      <c r="C26" s="11">
        <v>300</v>
      </c>
    </row>
    <row r="27" spans="1:9" ht="17" thickBot="1" x14ac:dyDescent="0.25">
      <c r="A27" s="10" t="s">
        <v>40</v>
      </c>
      <c r="B27" s="12">
        <v>30000</v>
      </c>
      <c r="C27" s="11"/>
    </row>
  </sheetData>
  <mergeCells count="7">
    <mergeCell ref="G3:I3"/>
    <mergeCell ref="J3:L3"/>
    <mergeCell ref="N3:O3"/>
    <mergeCell ref="P3:Q3"/>
    <mergeCell ref="R3:S3"/>
    <mergeCell ref="P5:P8"/>
    <mergeCell ref="Q5:Q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2020-12-03T17:03:10Z</dcterms:created>
  <dcterms:modified xsi:type="dcterms:W3CDTF">2020-12-03T17:03:37Z</dcterms:modified>
</cp:coreProperties>
</file>