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Lista de Presença" sheetId="1" r:id="rId1"/>
    <sheet name="Notas Avaliações" sheetId="2" r:id="rId2"/>
    <sheet name="Notas para o STOA" sheetId="3" r:id="rId3"/>
    <sheet name="Auxiliar" sheetId="4" r:id="rId4"/>
  </sheets>
  <definedNames/>
  <calcPr fullCalcOnLoad="1"/>
</workbook>
</file>

<file path=xl/sharedStrings.xml><?xml version="1.0" encoding="utf-8"?>
<sst xmlns="http://schemas.openxmlformats.org/spreadsheetml/2006/main" count="626" uniqueCount="138">
  <si>
    <t xml:space="preserve">Relatório: </t>
  </si>
  <si>
    <t>Lista de Presença</t>
  </si>
  <si>
    <t>Disciplina:</t>
  </si>
  <si>
    <t>LCE0120</t>
  </si>
  <si>
    <t>Turma:</t>
  </si>
  <si>
    <t>2020201</t>
  </si>
  <si>
    <t>Código</t>
  </si>
  <si>
    <t>Ingresso</t>
  </si>
  <si>
    <t>Curso</t>
  </si>
  <si>
    <t>Nome</t>
  </si>
  <si>
    <t>e-Mail</t>
  </si>
  <si>
    <t>11784548</t>
  </si>
  <si>
    <t>2020/1</t>
  </si>
  <si>
    <t>11010</t>
  </si>
  <si>
    <t>André Malouf de Camacho</t>
  </si>
  <si>
    <t>camacho.andre@usp.br</t>
  </si>
  <si>
    <t>11883142</t>
  </si>
  <si>
    <t>Arthur Cruvinel Marques</t>
  </si>
  <si>
    <t>arthurcruvinel@usp.br</t>
  </si>
  <si>
    <t>11785511</t>
  </si>
  <si>
    <t>Daniel Gonçalves de Oliveira</t>
  </si>
  <si>
    <t>dani.pira01@usp.br</t>
  </si>
  <si>
    <t>11243815</t>
  </si>
  <si>
    <t>2019/1</t>
  </si>
  <si>
    <t>Eduardo Leforte</t>
  </si>
  <si>
    <t>eduardo.leforte@usp.br</t>
  </si>
  <si>
    <t>11838457</t>
  </si>
  <si>
    <t>Fransergio dos Santos Prata</t>
  </si>
  <si>
    <t>fransergio.prata@usp.br</t>
  </si>
  <si>
    <t>11893644</t>
  </si>
  <si>
    <t>Gabriel de Oliveira Vegas Silva</t>
  </si>
  <si>
    <t>gabriel.vegas@usp.br</t>
  </si>
  <si>
    <t>8967330</t>
  </si>
  <si>
    <t>Isabela dos Santos Ferraz</t>
  </si>
  <si>
    <t>isabela.ferraz@usp.br</t>
  </si>
  <si>
    <t>11244250</t>
  </si>
  <si>
    <t>João Gabriel Gomes Mendonça</t>
  </si>
  <si>
    <t>joao_gabriel@usp.br</t>
  </si>
  <si>
    <t>9777052</t>
  </si>
  <si>
    <t>2017/1</t>
  </si>
  <si>
    <t>Jose Carlos Raab Forastieri Piccino</t>
  </si>
  <si>
    <t>josepiccino@usp.br</t>
  </si>
  <si>
    <t>11785208</t>
  </si>
  <si>
    <t>Lucas Pires da Cunha</t>
  </si>
  <si>
    <t>lucaspires@usp.br</t>
  </si>
  <si>
    <t>11856180</t>
  </si>
  <si>
    <t>11020</t>
  </si>
  <si>
    <t>Mariana Tavares da Silva</t>
  </si>
  <si>
    <t>marianatsilva55@usp.br</t>
  </si>
  <si>
    <t>11785431</t>
  </si>
  <si>
    <t>Pedro Angelo Almeida Franco</t>
  </si>
  <si>
    <t>pedro_franco@usp.br</t>
  </si>
  <si>
    <t>11856127</t>
  </si>
  <si>
    <t>Rafael Limão Lopes de Almeida</t>
  </si>
  <si>
    <t>rafael.limao@usp.br</t>
  </si>
  <si>
    <t>11242939</t>
  </si>
  <si>
    <t>Sabrina Rart Ueta</t>
  </si>
  <si>
    <t>sabrinarartueta@usp.br</t>
  </si>
  <si>
    <t>2018/1</t>
  </si>
  <si>
    <t>74300</t>
  </si>
  <si>
    <t>Lucas Ruza de Queiroz</t>
  </si>
  <si>
    <t>lucas.ruza99@usp.br</t>
  </si>
  <si>
    <t>Victor Soares Guerreiro</t>
  </si>
  <si>
    <t>victorguerreiro.agro@usp.br</t>
  </si>
  <si>
    <t>Victória Sato Pedral</t>
  </si>
  <si>
    <t>victoriasato@usp.br</t>
  </si>
  <si>
    <t>Gabriely Pereira Magalhães</t>
  </si>
  <si>
    <t>gabrielypereira06@usp.br</t>
  </si>
  <si>
    <t>Laura Horrainne Silva Pinheiro</t>
  </si>
  <si>
    <t>laurapinheiro383r@usp.br</t>
  </si>
  <si>
    <t>Aula 17/08</t>
  </si>
  <si>
    <t>.</t>
  </si>
  <si>
    <t>F</t>
  </si>
  <si>
    <t>Aula 24/08</t>
  </si>
  <si>
    <t>Avaliação Aula 01</t>
  </si>
  <si>
    <t>Aula 31/08</t>
  </si>
  <si>
    <t>---</t>
  </si>
  <si>
    <t>Aula 07/09</t>
  </si>
  <si>
    <t>2020/2</t>
  </si>
  <si>
    <t>Heloisa Silva de Almeida</t>
  </si>
  <si>
    <t>heloisa.al@usp.br</t>
  </si>
  <si>
    <t>Vinícius Bueno de Piza</t>
  </si>
  <si>
    <t>vinicius.piza@usp.br</t>
  </si>
  <si>
    <t>11846154</t>
  </si>
  <si>
    <t>Alex Augusto Aparecido de Oliveira</t>
  </si>
  <si>
    <t>alex_oliveira@usp.br</t>
  </si>
  <si>
    <t>Aula 14/09</t>
  </si>
  <si>
    <t>Aula 21/09</t>
  </si>
  <si>
    <t>X</t>
  </si>
  <si>
    <t>Y</t>
  </si>
  <si>
    <t>X^2</t>
  </si>
  <si>
    <t>XY</t>
  </si>
  <si>
    <t>Jan</t>
  </si>
  <si>
    <t>Fev</t>
  </si>
  <si>
    <t>Mar</t>
  </si>
  <si>
    <t>Abr</t>
  </si>
  <si>
    <t>Mai</t>
  </si>
  <si>
    <t>Jun</t>
  </si>
  <si>
    <t>Jul</t>
  </si>
  <si>
    <t>Ago</t>
  </si>
  <si>
    <t>Peso</t>
  </si>
  <si>
    <t>Aula 28/09</t>
  </si>
  <si>
    <t>Aula 05/10</t>
  </si>
  <si>
    <t>Avaliação Aula 02</t>
  </si>
  <si>
    <t>Avaliação Aula 03</t>
  </si>
  <si>
    <t>Avaliação Aula 04</t>
  </si>
  <si>
    <t>Avaliação Aula 05</t>
  </si>
  <si>
    <t>Avaliação Aula 06</t>
  </si>
  <si>
    <t>Avaliação Aula 07</t>
  </si>
  <si>
    <t>Avaliação Aula 08</t>
  </si>
  <si>
    <t>Avaliação Aula 09</t>
  </si>
  <si>
    <t>Avaliação Aula 10</t>
  </si>
  <si>
    <t>Avaliação Aula 11</t>
  </si>
  <si>
    <t>Aula 19/10</t>
  </si>
  <si>
    <t>Aula 26/10</t>
  </si>
  <si>
    <t>Aula 09/11</t>
  </si>
  <si>
    <t>Aula 16/11</t>
  </si>
  <si>
    <t>A1</t>
  </si>
  <si>
    <t>A2</t>
  </si>
  <si>
    <t>A3</t>
  </si>
  <si>
    <t>Média</t>
  </si>
  <si>
    <t>Aula 23/11</t>
  </si>
  <si>
    <t>Aula 30/11</t>
  </si>
  <si>
    <t>x</t>
  </si>
  <si>
    <t>y</t>
  </si>
  <si>
    <t>Avaliação Aula 12 e 13</t>
  </si>
  <si>
    <t>Particip. 1 (19/10)</t>
  </si>
  <si>
    <t>Particip. 2 (26/10)</t>
  </si>
  <si>
    <t>Particip. 3 (09/11)</t>
  </si>
  <si>
    <t>Particip. 4 (16/11)</t>
  </si>
  <si>
    <t xml:space="preserve">1 hora &lt; tempo &lt; 2 horas ==&gt; 0,5 </t>
  </si>
  <si>
    <t>tempo &gt;= 2 horas =&gt; 1,0</t>
  </si>
  <si>
    <t>0,5 hora &lt; tempo &lt; 1 hora ==&gt; 0,2</t>
  </si>
  <si>
    <t>0,1 hora &lt; tempo &lt; 0,5 hora ==&gt; 0,1</t>
  </si>
  <si>
    <t>Particip. 5 (23/11)</t>
  </si>
  <si>
    <t>Particip. 5 (30/11)</t>
  </si>
  <si>
    <t>Particip.</t>
  </si>
  <si>
    <t>Média a ser Lançada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</si>
</sst>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0.0"/>
  </numFmts>
  <fonts count="42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>
      <alignment horizontal="center" vertical="center"/>
    </xf>
    <xf numFmtId="177" fontId="3" fillId="33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pane xSplit="4" ySplit="5" topLeftCell="M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13" sqref="S13"/>
    </sheetView>
  </sheetViews>
  <sheetFormatPr defaultColWidth="9.140625" defaultRowHeight="19.5" customHeight="1"/>
  <cols>
    <col min="1" max="1" width="16.28125" style="3" bestFit="1" customWidth="1"/>
    <col min="2" max="3" width="9.140625" style="3" customWidth="1"/>
    <col min="4" max="4" width="39.00390625" style="3" bestFit="1" customWidth="1"/>
    <col min="5" max="5" width="31.8515625" style="3" bestFit="1" customWidth="1"/>
    <col min="6" max="19" width="10.00390625" style="7" customWidth="1"/>
    <col min="20" max="24" width="31.8515625" style="7" bestFit="1" customWidth="1"/>
    <col min="25" max="16384" width="9.140625" style="7" customWidth="1"/>
  </cols>
  <sheetData>
    <row r="1" spans="1:2" ht="19.5" customHeight="1">
      <c r="A1" s="1" t="s">
        <v>0</v>
      </c>
      <c r="B1" s="2" t="s">
        <v>1</v>
      </c>
    </row>
    <row r="2" spans="1:2" ht="19.5" customHeight="1">
      <c r="A2" s="1" t="s">
        <v>2</v>
      </c>
      <c r="B2" s="2" t="s">
        <v>3</v>
      </c>
    </row>
    <row r="3" spans="1:2" ht="19.5" customHeight="1">
      <c r="A3" s="1" t="s">
        <v>4</v>
      </c>
      <c r="B3" s="2" t="s">
        <v>5</v>
      </c>
    </row>
    <row r="5" spans="1:24" s="8" customFormat="1" ht="28.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6" t="s">
        <v>70</v>
      </c>
      <c r="G5" s="6" t="s">
        <v>73</v>
      </c>
      <c r="H5" s="6" t="s">
        <v>75</v>
      </c>
      <c r="I5" s="6" t="s">
        <v>77</v>
      </c>
      <c r="J5" s="6" t="s">
        <v>86</v>
      </c>
      <c r="K5" s="6" t="s">
        <v>87</v>
      </c>
      <c r="L5" s="6" t="s">
        <v>101</v>
      </c>
      <c r="M5" s="6" t="s">
        <v>102</v>
      </c>
      <c r="N5" s="6" t="s">
        <v>113</v>
      </c>
      <c r="O5" s="6" t="s">
        <v>114</v>
      </c>
      <c r="P5" s="6" t="s">
        <v>115</v>
      </c>
      <c r="Q5" s="6" t="s">
        <v>116</v>
      </c>
      <c r="R5" s="6" t="s">
        <v>121</v>
      </c>
      <c r="S5" s="6" t="s">
        <v>122</v>
      </c>
      <c r="T5" s="6"/>
      <c r="U5" s="6"/>
      <c r="V5" s="6"/>
      <c r="W5" s="6"/>
      <c r="X5" s="6"/>
    </row>
    <row r="6" spans="1:24" ht="19.5" customHeight="1">
      <c r="A6" s="13" t="s">
        <v>83</v>
      </c>
      <c r="B6" s="2" t="s">
        <v>12</v>
      </c>
      <c r="C6" s="2">
        <v>11020</v>
      </c>
      <c r="D6" s="2" t="s">
        <v>84</v>
      </c>
      <c r="E6" s="2" t="s">
        <v>85</v>
      </c>
      <c r="F6" s="12" t="s">
        <v>76</v>
      </c>
      <c r="G6" s="12" t="s">
        <v>76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72</v>
      </c>
      <c r="O6" s="9" t="s">
        <v>72</v>
      </c>
      <c r="P6" s="9" t="s">
        <v>72</v>
      </c>
      <c r="Q6" s="9" t="s">
        <v>72</v>
      </c>
      <c r="R6" s="9" t="s">
        <v>72</v>
      </c>
      <c r="S6" s="9" t="s">
        <v>72</v>
      </c>
      <c r="T6" s="9"/>
      <c r="U6" s="9"/>
      <c r="V6" s="9"/>
      <c r="W6" s="9"/>
      <c r="X6" s="9"/>
    </row>
    <row r="7" spans="1:24" ht="19.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9" t="s">
        <v>71</v>
      </c>
      <c r="G7" s="9" t="s">
        <v>71</v>
      </c>
      <c r="H7" s="9" t="s">
        <v>71</v>
      </c>
      <c r="I7" s="9" t="s">
        <v>71</v>
      </c>
      <c r="J7" s="9" t="s">
        <v>71</v>
      </c>
      <c r="K7" s="9" t="s">
        <v>71</v>
      </c>
      <c r="L7" s="9" t="s">
        <v>71</v>
      </c>
      <c r="M7" s="9" t="s">
        <v>72</v>
      </c>
      <c r="N7" s="9" t="s">
        <v>71</v>
      </c>
      <c r="O7" s="9" t="s">
        <v>71</v>
      </c>
      <c r="P7" s="9" t="s">
        <v>71</v>
      </c>
      <c r="Q7" s="9" t="s">
        <v>71</v>
      </c>
      <c r="R7" s="9" t="s">
        <v>71</v>
      </c>
      <c r="S7" s="9" t="s">
        <v>71</v>
      </c>
      <c r="T7" s="9"/>
      <c r="U7" s="9"/>
      <c r="V7" s="9"/>
      <c r="W7" s="9"/>
      <c r="X7" s="9"/>
    </row>
    <row r="8" spans="1:24" ht="19.5" customHeight="1">
      <c r="A8" s="2" t="s">
        <v>16</v>
      </c>
      <c r="B8" s="2" t="s">
        <v>12</v>
      </c>
      <c r="C8" s="2" t="s">
        <v>13</v>
      </c>
      <c r="D8" s="2" t="s">
        <v>17</v>
      </c>
      <c r="E8" s="2" t="s">
        <v>18</v>
      </c>
      <c r="F8" s="9" t="s">
        <v>72</v>
      </c>
      <c r="G8" s="9" t="s">
        <v>72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 t="s">
        <v>71</v>
      </c>
      <c r="R8" s="9" t="s">
        <v>71</v>
      </c>
      <c r="S8" s="9" t="s">
        <v>71</v>
      </c>
      <c r="T8" s="9"/>
      <c r="U8" s="9"/>
      <c r="V8" s="9"/>
      <c r="W8" s="9"/>
      <c r="X8" s="9"/>
    </row>
    <row r="9" spans="1:24" ht="19.5" customHeight="1">
      <c r="A9" s="2" t="s">
        <v>19</v>
      </c>
      <c r="B9" s="2" t="s">
        <v>12</v>
      </c>
      <c r="C9" s="2" t="s">
        <v>13</v>
      </c>
      <c r="D9" s="2" t="s">
        <v>20</v>
      </c>
      <c r="E9" s="2" t="s">
        <v>21</v>
      </c>
      <c r="F9" s="9" t="s">
        <v>71</v>
      </c>
      <c r="G9" s="9" t="s">
        <v>71</v>
      </c>
      <c r="H9" s="9" t="s">
        <v>72</v>
      </c>
      <c r="I9" s="9" t="s">
        <v>71</v>
      </c>
      <c r="J9" s="9" t="s">
        <v>71</v>
      </c>
      <c r="K9" s="9" t="s">
        <v>71</v>
      </c>
      <c r="L9" s="9" t="s">
        <v>71</v>
      </c>
      <c r="M9" s="9" t="s">
        <v>71</v>
      </c>
      <c r="N9" s="9" t="s">
        <v>72</v>
      </c>
      <c r="O9" s="9" t="s">
        <v>71</v>
      </c>
      <c r="P9" s="9" t="s">
        <v>71</v>
      </c>
      <c r="Q9" s="9" t="s">
        <v>72</v>
      </c>
      <c r="R9" s="9" t="s">
        <v>71</v>
      </c>
      <c r="S9" s="9" t="s">
        <v>71</v>
      </c>
      <c r="T9" s="9"/>
      <c r="U9" s="9"/>
      <c r="V9" s="9"/>
      <c r="W9" s="9"/>
      <c r="X9" s="9"/>
    </row>
    <row r="10" spans="1:24" ht="19.5" customHeight="1">
      <c r="A10" s="2" t="s">
        <v>26</v>
      </c>
      <c r="B10" s="2" t="s">
        <v>12</v>
      </c>
      <c r="C10" s="2" t="s">
        <v>13</v>
      </c>
      <c r="D10" s="2" t="s">
        <v>27</v>
      </c>
      <c r="E10" s="2" t="s">
        <v>28</v>
      </c>
      <c r="F10" s="9" t="s">
        <v>71</v>
      </c>
      <c r="G10" s="9" t="s">
        <v>72</v>
      </c>
      <c r="H10" s="9" t="s">
        <v>72</v>
      </c>
      <c r="I10" s="9" t="s">
        <v>72</v>
      </c>
      <c r="J10" s="9" t="s">
        <v>72</v>
      </c>
      <c r="K10" s="9" t="s">
        <v>72</v>
      </c>
      <c r="L10" s="9" t="s">
        <v>72</v>
      </c>
      <c r="M10" s="9" t="s">
        <v>72</v>
      </c>
      <c r="N10" s="9" t="s">
        <v>72</v>
      </c>
      <c r="O10" s="9" t="s">
        <v>72</v>
      </c>
      <c r="P10" s="9" t="s">
        <v>72</v>
      </c>
      <c r="Q10" s="9" t="s">
        <v>72</v>
      </c>
      <c r="R10" s="9" t="s">
        <v>72</v>
      </c>
      <c r="S10" s="9" t="s">
        <v>72</v>
      </c>
      <c r="T10" s="9"/>
      <c r="U10" s="9"/>
      <c r="V10" s="9"/>
      <c r="W10" s="9"/>
      <c r="X10" s="9"/>
    </row>
    <row r="11" spans="1:24" ht="19.5" customHeight="1">
      <c r="A11" s="2" t="s">
        <v>29</v>
      </c>
      <c r="B11" s="2" t="s">
        <v>12</v>
      </c>
      <c r="C11" s="2" t="s">
        <v>13</v>
      </c>
      <c r="D11" s="2" t="s">
        <v>30</v>
      </c>
      <c r="E11" s="2" t="s">
        <v>31</v>
      </c>
      <c r="F11" s="9" t="s">
        <v>71</v>
      </c>
      <c r="G11" s="9" t="s">
        <v>72</v>
      </c>
      <c r="H11" s="9" t="s">
        <v>71</v>
      </c>
      <c r="I11" s="9" t="s">
        <v>72</v>
      </c>
      <c r="J11" s="9" t="s">
        <v>71</v>
      </c>
      <c r="K11" s="9" t="s">
        <v>71</v>
      </c>
      <c r="L11" s="9" t="s">
        <v>72</v>
      </c>
      <c r="M11" s="9" t="s">
        <v>71</v>
      </c>
      <c r="N11" s="9" t="s">
        <v>71</v>
      </c>
      <c r="O11" s="9" t="s">
        <v>71</v>
      </c>
      <c r="P11" s="9" t="s">
        <v>71</v>
      </c>
      <c r="Q11" s="9" t="s">
        <v>72</v>
      </c>
      <c r="R11" s="9" t="s">
        <v>71</v>
      </c>
      <c r="S11" s="9" t="s">
        <v>71</v>
      </c>
      <c r="T11" s="9"/>
      <c r="U11" s="9"/>
      <c r="V11" s="9"/>
      <c r="W11" s="9"/>
      <c r="X11" s="9"/>
    </row>
    <row r="12" spans="1:24" ht="19.5" customHeight="1">
      <c r="A12" s="4">
        <v>11785553</v>
      </c>
      <c r="B12" s="2" t="s">
        <v>12</v>
      </c>
      <c r="C12" s="4">
        <v>11010</v>
      </c>
      <c r="D12" s="2" t="s">
        <v>66</v>
      </c>
      <c r="E12" s="2" t="s">
        <v>67</v>
      </c>
      <c r="F12" s="9" t="s">
        <v>71</v>
      </c>
      <c r="G12" s="9" t="s">
        <v>71</v>
      </c>
      <c r="H12" s="9" t="s">
        <v>71</v>
      </c>
      <c r="I12" s="9" t="s">
        <v>71</v>
      </c>
      <c r="J12" s="9" t="s">
        <v>71</v>
      </c>
      <c r="K12" s="9" t="s">
        <v>71</v>
      </c>
      <c r="L12" s="9" t="s">
        <v>71</v>
      </c>
      <c r="M12" s="9" t="s">
        <v>71</v>
      </c>
      <c r="N12" s="9" t="s">
        <v>71</v>
      </c>
      <c r="O12" s="9" t="s">
        <v>71</v>
      </c>
      <c r="P12" s="9" t="s">
        <v>71</v>
      </c>
      <c r="Q12" s="9" t="s">
        <v>71</v>
      </c>
      <c r="R12" s="9" t="s">
        <v>71</v>
      </c>
      <c r="S12" s="9" t="s">
        <v>71</v>
      </c>
      <c r="T12" s="9"/>
      <c r="U12" s="9"/>
      <c r="V12" s="9"/>
      <c r="W12" s="9"/>
      <c r="X12" s="9"/>
    </row>
    <row r="13" spans="1:24" ht="19.5" customHeight="1">
      <c r="A13" s="4">
        <v>12129580</v>
      </c>
      <c r="B13" s="2" t="s">
        <v>78</v>
      </c>
      <c r="C13" s="4"/>
      <c r="D13" s="2" t="s">
        <v>79</v>
      </c>
      <c r="E13" s="2" t="s">
        <v>80</v>
      </c>
      <c r="F13" s="12" t="s">
        <v>76</v>
      </c>
      <c r="G13" s="12" t="s">
        <v>76</v>
      </c>
      <c r="H13" s="9" t="s">
        <v>71</v>
      </c>
      <c r="I13" s="9" t="s">
        <v>71</v>
      </c>
      <c r="J13" s="9" t="s">
        <v>72</v>
      </c>
      <c r="K13" s="9" t="s">
        <v>71</v>
      </c>
      <c r="L13" s="9" t="s">
        <v>71</v>
      </c>
      <c r="M13" s="9" t="s">
        <v>72</v>
      </c>
      <c r="N13" s="9" t="s">
        <v>71</v>
      </c>
      <c r="O13" s="9" t="s">
        <v>71</v>
      </c>
      <c r="P13" s="9" t="s">
        <v>72</v>
      </c>
      <c r="Q13" s="9" t="s">
        <v>71</v>
      </c>
      <c r="R13" s="9" t="s">
        <v>71</v>
      </c>
      <c r="S13" s="9" t="s">
        <v>72</v>
      </c>
      <c r="T13" s="9"/>
      <c r="U13" s="9"/>
      <c r="V13" s="9"/>
      <c r="W13" s="9"/>
      <c r="X13" s="9"/>
    </row>
    <row r="14" spans="1:24" ht="19.5" customHeight="1">
      <c r="A14" s="2" t="s">
        <v>32</v>
      </c>
      <c r="B14" s="2" t="s">
        <v>23</v>
      </c>
      <c r="C14" s="2" t="s">
        <v>13</v>
      </c>
      <c r="D14" s="2" t="s">
        <v>33</v>
      </c>
      <c r="E14" s="2" t="s">
        <v>34</v>
      </c>
      <c r="F14" s="9" t="s">
        <v>71</v>
      </c>
      <c r="G14" s="9" t="s">
        <v>72</v>
      </c>
      <c r="H14" s="9" t="s">
        <v>72</v>
      </c>
      <c r="I14" s="9" t="s">
        <v>72</v>
      </c>
      <c r="J14" s="9" t="s">
        <v>72</v>
      </c>
      <c r="K14" s="9" t="s">
        <v>72</v>
      </c>
      <c r="L14" s="9" t="s">
        <v>72</v>
      </c>
      <c r="M14" s="9" t="s">
        <v>72</v>
      </c>
      <c r="N14" s="9" t="s">
        <v>72</v>
      </c>
      <c r="O14" s="9" t="s">
        <v>72</v>
      </c>
      <c r="P14" s="9" t="s">
        <v>72</v>
      </c>
      <c r="Q14" s="9" t="s">
        <v>72</v>
      </c>
      <c r="R14" s="9" t="s">
        <v>72</v>
      </c>
      <c r="S14" s="9" t="s">
        <v>72</v>
      </c>
      <c r="T14" s="9"/>
      <c r="U14" s="9"/>
      <c r="V14" s="9"/>
      <c r="W14" s="9"/>
      <c r="X14" s="9"/>
    </row>
    <row r="15" spans="1:24" ht="19.5" customHeight="1">
      <c r="A15" s="2" t="s">
        <v>35</v>
      </c>
      <c r="B15" s="2" t="s">
        <v>23</v>
      </c>
      <c r="C15" s="2" t="s">
        <v>13</v>
      </c>
      <c r="D15" s="2" t="s">
        <v>36</v>
      </c>
      <c r="E15" s="2" t="s">
        <v>37</v>
      </c>
      <c r="F15" s="9" t="s">
        <v>71</v>
      </c>
      <c r="G15" s="9" t="s">
        <v>71</v>
      </c>
      <c r="H15" s="9" t="s">
        <v>71</v>
      </c>
      <c r="I15" s="9" t="s">
        <v>72</v>
      </c>
      <c r="J15" s="9" t="s">
        <v>72</v>
      </c>
      <c r="K15" s="9" t="s">
        <v>71</v>
      </c>
      <c r="L15" s="9" t="s">
        <v>72</v>
      </c>
      <c r="M15" s="9" t="s">
        <v>71</v>
      </c>
      <c r="N15" s="9" t="s">
        <v>72</v>
      </c>
      <c r="O15" s="9" t="s">
        <v>71</v>
      </c>
      <c r="P15" s="9" t="s">
        <v>71</v>
      </c>
      <c r="Q15" s="9" t="s">
        <v>71</v>
      </c>
      <c r="R15" s="9" t="s">
        <v>71</v>
      </c>
      <c r="S15" s="9" t="s">
        <v>71</v>
      </c>
      <c r="T15" s="9"/>
      <c r="U15" s="9"/>
      <c r="V15" s="9"/>
      <c r="W15" s="9"/>
      <c r="X15" s="9"/>
    </row>
    <row r="16" spans="1:24" ht="19.5" customHeight="1">
      <c r="A16" s="2" t="s">
        <v>38</v>
      </c>
      <c r="B16" s="2" t="s">
        <v>39</v>
      </c>
      <c r="C16" s="2" t="s">
        <v>13</v>
      </c>
      <c r="D16" s="2" t="s">
        <v>40</v>
      </c>
      <c r="E16" s="2" t="s">
        <v>41</v>
      </c>
      <c r="F16" s="9" t="s">
        <v>71</v>
      </c>
      <c r="G16" s="9" t="s">
        <v>71</v>
      </c>
      <c r="H16" s="9" t="s">
        <v>71</v>
      </c>
      <c r="I16" s="9" t="s">
        <v>71</v>
      </c>
      <c r="J16" s="9" t="s">
        <v>71</v>
      </c>
      <c r="K16" s="9" t="s">
        <v>71</v>
      </c>
      <c r="L16" s="9" t="s">
        <v>71</v>
      </c>
      <c r="M16" s="9" t="s">
        <v>71</v>
      </c>
      <c r="N16" s="9" t="s">
        <v>72</v>
      </c>
      <c r="O16" s="9" t="s">
        <v>71</v>
      </c>
      <c r="P16" s="9" t="s">
        <v>71</v>
      </c>
      <c r="Q16" s="9" t="s">
        <v>71</v>
      </c>
      <c r="R16" s="9" t="s">
        <v>72</v>
      </c>
      <c r="S16" s="9" t="s">
        <v>71</v>
      </c>
      <c r="T16" s="9"/>
      <c r="U16" s="9"/>
      <c r="V16" s="9"/>
      <c r="W16" s="9"/>
      <c r="X16" s="9"/>
    </row>
    <row r="17" spans="1:24" ht="19.5" customHeight="1">
      <c r="A17" s="4">
        <v>11785560</v>
      </c>
      <c r="B17" s="2" t="s">
        <v>12</v>
      </c>
      <c r="C17" s="4">
        <v>11010</v>
      </c>
      <c r="D17" s="2" t="s">
        <v>68</v>
      </c>
      <c r="E17" s="2" t="s">
        <v>69</v>
      </c>
      <c r="F17" s="9" t="s">
        <v>71</v>
      </c>
      <c r="G17" s="9" t="s">
        <v>71</v>
      </c>
      <c r="H17" s="9" t="s">
        <v>71</v>
      </c>
      <c r="I17" s="9" t="s">
        <v>72</v>
      </c>
      <c r="J17" s="9" t="s">
        <v>71</v>
      </c>
      <c r="K17" s="9" t="s">
        <v>71</v>
      </c>
      <c r="L17" s="9" t="s">
        <v>71</v>
      </c>
      <c r="M17" s="9" t="s">
        <v>71</v>
      </c>
      <c r="N17" s="9" t="s">
        <v>71</v>
      </c>
      <c r="O17" s="9" t="s">
        <v>71</v>
      </c>
      <c r="P17" s="9" t="s">
        <v>72</v>
      </c>
      <c r="Q17" s="9" t="s">
        <v>71</v>
      </c>
      <c r="R17" s="9" t="s">
        <v>71</v>
      </c>
      <c r="S17" s="9" t="s">
        <v>71</v>
      </c>
      <c r="T17" s="9"/>
      <c r="U17" s="9"/>
      <c r="V17" s="9"/>
      <c r="W17" s="9"/>
      <c r="X17" s="9"/>
    </row>
    <row r="18" spans="1:24" ht="19.5" customHeight="1">
      <c r="A18" s="2" t="s">
        <v>42</v>
      </c>
      <c r="B18" s="2" t="s">
        <v>12</v>
      </c>
      <c r="C18" s="2" t="s">
        <v>13</v>
      </c>
      <c r="D18" s="2" t="s">
        <v>43</v>
      </c>
      <c r="E18" s="2" t="s">
        <v>44</v>
      </c>
      <c r="F18" s="9" t="s">
        <v>71</v>
      </c>
      <c r="G18" s="9" t="s">
        <v>71</v>
      </c>
      <c r="H18" s="9" t="s">
        <v>71</v>
      </c>
      <c r="I18" s="9" t="s">
        <v>72</v>
      </c>
      <c r="J18" s="9" t="s">
        <v>72</v>
      </c>
      <c r="K18" s="9" t="s">
        <v>72</v>
      </c>
      <c r="L18" s="9" t="s">
        <v>72</v>
      </c>
      <c r="M18" s="9" t="s">
        <v>72</v>
      </c>
      <c r="N18" s="9" t="s">
        <v>72</v>
      </c>
      <c r="O18" s="9" t="s">
        <v>72</v>
      </c>
      <c r="P18" s="9" t="s">
        <v>72</v>
      </c>
      <c r="Q18" s="9" t="s">
        <v>72</v>
      </c>
      <c r="R18" s="9" t="s">
        <v>72</v>
      </c>
      <c r="S18" s="9" t="s">
        <v>72</v>
      </c>
      <c r="T18" s="9"/>
      <c r="U18" s="9"/>
      <c r="V18" s="9"/>
      <c r="W18" s="9"/>
      <c r="X18" s="9"/>
    </row>
    <row r="19" spans="1:24" ht="19.5" customHeight="1">
      <c r="A19" s="4">
        <v>10729119</v>
      </c>
      <c r="B19" s="2" t="s">
        <v>58</v>
      </c>
      <c r="C19" s="2" t="s">
        <v>59</v>
      </c>
      <c r="D19" s="2" t="s">
        <v>60</v>
      </c>
      <c r="E19" s="2" t="s">
        <v>61</v>
      </c>
      <c r="F19" s="9" t="s">
        <v>72</v>
      </c>
      <c r="G19" s="9" t="s">
        <v>71</v>
      </c>
      <c r="H19" s="9" t="s">
        <v>71</v>
      </c>
      <c r="I19" s="9" t="s">
        <v>72</v>
      </c>
      <c r="J19" s="9" t="s">
        <v>72</v>
      </c>
      <c r="K19" s="9" t="s">
        <v>71</v>
      </c>
      <c r="L19" s="9" t="s">
        <v>71</v>
      </c>
      <c r="M19" s="9" t="s">
        <v>71</v>
      </c>
      <c r="N19" s="9" t="s">
        <v>72</v>
      </c>
      <c r="O19" s="9" t="s">
        <v>71</v>
      </c>
      <c r="P19" s="9" t="s">
        <v>71</v>
      </c>
      <c r="Q19" s="9" t="s">
        <v>71</v>
      </c>
      <c r="R19" s="9" t="s">
        <v>71</v>
      </c>
      <c r="S19" s="9" t="s">
        <v>71</v>
      </c>
      <c r="T19" s="9"/>
      <c r="U19" s="9"/>
      <c r="V19" s="9"/>
      <c r="W19" s="9"/>
      <c r="X19" s="9"/>
    </row>
    <row r="20" spans="1:24" ht="19.5" customHeight="1">
      <c r="A20" s="2" t="s">
        <v>45</v>
      </c>
      <c r="B20" s="2" t="s">
        <v>12</v>
      </c>
      <c r="C20" s="2" t="s">
        <v>46</v>
      </c>
      <c r="D20" s="2" t="s">
        <v>47</v>
      </c>
      <c r="E20" s="2" t="s">
        <v>48</v>
      </c>
      <c r="F20" s="9" t="s">
        <v>71</v>
      </c>
      <c r="G20" s="9" t="s">
        <v>71</v>
      </c>
      <c r="H20" s="9" t="s">
        <v>71</v>
      </c>
      <c r="I20" s="9" t="s">
        <v>71</v>
      </c>
      <c r="J20" s="9" t="s">
        <v>72</v>
      </c>
      <c r="K20" s="9" t="s">
        <v>71</v>
      </c>
      <c r="L20" s="9" t="s">
        <v>71</v>
      </c>
      <c r="M20" s="9" t="s">
        <v>71</v>
      </c>
      <c r="N20" s="9" t="s">
        <v>71</v>
      </c>
      <c r="O20" s="9" t="s">
        <v>71</v>
      </c>
      <c r="P20" s="9" t="s">
        <v>71</v>
      </c>
      <c r="Q20" s="9" t="s">
        <v>72</v>
      </c>
      <c r="R20" s="9" t="s">
        <v>71</v>
      </c>
      <c r="S20" s="9" t="s">
        <v>71</v>
      </c>
      <c r="T20" s="9"/>
      <c r="U20" s="9"/>
      <c r="V20" s="9"/>
      <c r="W20" s="9"/>
      <c r="X20" s="9"/>
    </row>
    <row r="21" spans="1:24" ht="19.5" customHeight="1">
      <c r="A21" s="2" t="s">
        <v>49</v>
      </c>
      <c r="B21" s="2" t="s">
        <v>12</v>
      </c>
      <c r="C21" s="2" t="s">
        <v>13</v>
      </c>
      <c r="D21" s="2" t="s">
        <v>50</v>
      </c>
      <c r="E21" s="2" t="s">
        <v>51</v>
      </c>
      <c r="F21" s="9" t="s">
        <v>71</v>
      </c>
      <c r="G21" s="9" t="s">
        <v>71</v>
      </c>
      <c r="H21" s="9" t="s">
        <v>71</v>
      </c>
      <c r="I21" s="9" t="s">
        <v>72</v>
      </c>
      <c r="J21" s="9" t="s">
        <v>71</v>
      </c>
      <c r="K21" s="9" t="s">
        <v>71</v>
      </c>
      <c r="L21" s="9" t="s">
        <v>71</v>
      </c>
      <c r="M21" s="9" t="s">
        <v>71</v>
      </c>
      <c r="N21" s="9" t="s">
        <v>71</v>
      </c>
      <c r="O21" s="9" t="s">
        <v>71</v>
      </c>
      <c r="P21" s="9" t="s">
        <v>71</v>
      </c>
      <c r="Q21" s="9" t="s">
        <v>72</v>
      </c>
      <c r="R21" s="9" t="s">
        <v>72</v>
      </c>
      <c r="S21" s="9" t="s">
        <v>71</v>
      </c>
      <c r="T21" s="9"/>
      <c r="U21" s="9"/>
      <c r="V21" s="9"/>
      <c r="W21" s="9"/>
      <c r="X21" s="9"/>
    </row>
    <row r="22" spans="1:24" ht="19.5" customHeight="1">
      <c r="A22" s="2" t="s">
        <v>52</v>
      </c>
      <c r="B22" s="2" t="s">
        <v>12</v>
      </c>
      <c r="C22" s="2" t="s">
        <v>13</v>
      </c>
      <c r="D22" s="2" t="s">
        <v>53</v>
      </c>
      <c r="E22" s="2" t="s">
        <v>54</v>
      </c>
      <c r="F22" s="9" t="s">
        <v>71</v>
      </c>
      <c r="G22" s="9" t="s">
        <v>71</v>
      </c>
      <c r="H22" s="9" t="s">
        <v>71</v>
      </c>
      <c r="I22" s="9" t="s">
        <v>71</v>
      </c>
      <c r="J22" s="9" t="s">
        <v>71</v>
      </c>
      <c r="K22" s="9" t="s">
        <v>71</v>
      </c>
      <c r="L22" s="9" t="s">
        <v>72</v>
      </c>
      <c r="M22" s="9" t="s">
        <v>71</v>
      </c>
      <c r="N22" s="9" t="s">
        <v>71</v>
      </c>
      <c r="O22" s="9" t="s">
        <v>71</v>
      </c>
      <c r="P22" s="9" t="s">
        <v>71</v>
      </c>
      <c r="Q22" s="9" t="s">
        <v>71</v>
      </c>
      <c r="R22" s="9" t="s">
        <v>72</v>
      </c>
      <c r="S22" s="9" t="s">
        <v>71</v>
      </c>
      <c r="T22" s="9"/>
      <c r="U22" s="9"/>
      <c r="V22" s="9"/>
      <c r="W22" s="9"/>
      <c r="X22" s="9"/>
    </row>
    <row r="23" spans="1:24" ht="19.5" customHeight="1">
      <c r="A23" s="2" t="s">
        <v>55</v>
      </c>
      <c r="B23" s="2" t="s">
        <v>23</v>
      </c>
      <c r="C23" s="2" t="s">
        <v>46</v>
      </c>
      <c r="D23" s="2" t="s">
        <v>56</v>
      </c>
      <c r="E23" s="2" t="s">
        <v>57</v>
      </c>
      <c r="F23" s="9" t="s">
        <v>71</v>
      </c>
      <c r="G23" s="9" t="s">
        <v>71</v>
      </c>
      <c r="H23" s="9" t="s">
        <v>71</v>
      </c>
      <c r="I23" s="9" t="s">
        <v>72</v>
      </c>
      <c r="J23" s="9" t="s">
        <v>71</v>
      </c>
      <c r="K23" s="9" t="s">
        <v>71</v>
      </c>
      <c r="L23" s="9" t="s">
        <v>71</v>
      </c>
      <c r="M23" s="9" t="s">
        <v>71</v>
      </c>
      <c r="N23" s="9" t="s">
        <v>72</v>
      </c>
      <c r="O23" s="9" t="s">
        <v>71</v>
      </c>
      <c r="P23" s="9" t="s">
        <v>71</v>
      </c>
      <c r="Q23" s="9" t="s">
        <v>71</v>
      </c>
      <c r="R23" s="9" t="s">
        <v>72</v>
      </c>
      <c r="S23" s="9" t="s">
        <v>71</v>
      </c>
      <c r="T23" s="9"/>
      <c r="U23" s="9"/>
      <c r="V23" s="9"/>
      <c r="W23" s="9"/>
      <c r="X23" s="9"/>
    </row>
    <row r="24" spans="1:24" ht="19.5" customHeight="1">
      <c r="A24" s="4">
        <v>11785379</v>
      </c>
      <c r="B24" s="2" t="s">
        <v>12</v>
      </c>
      <c r="C24" s="2" t="s">
        <v>13</v>
      </c>
      <c r="D24" s="2" t="s">
        <v>62</v>
      </c>
      <c r="E24" s="2" t="s">
        <v>63</v>
      </c>
      <c r="F24" s="9" t="s">
        <v>71</v>
      </c>
      <c r="G24" s="9" t="s">
        <v>71</v>
      </c>
      <c r="H24" s="9" t="s">
        <v>71</v>
      </c>
      <c r="I24" s="9" t="s">
        <v>71</v>
      </c>
      <c r="J24" s="9" t="s">
        <v>71</v>
      </c>
      <c r="K24" s="9" t="s">
        <v>71</v>
      </c>
      <c r="L24" s="9" t="s">
        <v>71</v>
      </c>
      <c r="M24" s="9" t="s">
        <v>71</v>
      </c>
      <c r="N24" s="9" t="s">
        <v>71</v>
      </c>
      <c r="O24" s="9" t="s">
        <v>71</v>
      </c>
      <c r="P24" s="9" t="s">
        <v>71</v>
      </c>
      <c r="Q24" s="9" t="s">
        <v>71</v>
      </c>
      <c r="R24" s="9" t="s">
        <v>71</v>
      </c>
      <c r="S24" s="9" t="s">
        <v>71</v>
      </c>
      <c r="T24" s="9"/>
      <c r="U24" s="9"/>
      <c r="V24" s="9"/>
      <c r="W24" s="9"/>
      <c r="X24" s="9"/>
    </row>
    <row r="25" spans="1:24" ht="19.5" customHeight="1">
      <c r="A25" s="4">
        <v>10756555</v>
      </c>
      <c r="B25" s="2" t="s">
        <v>58</v>
      </c>
      <c r="C25" s="2" t="s">
        <v>13</v>
      </c>
      <c r="D25" s="2" t="s">
        <v>64</v>
      </c>
      <c r="E25" s="2" t="s">
        <v>65</v>
      </c>
      <c r="F25" s="9" t="s">
        <v>71</v>
      </c>
      <c r="G25" s="9" t="s">
        <v>71</v>
      </c>
      <c r="H25" s="9" t="s">
        <v>71</v>
      </c>
      <c r="I25" s="9" t="s">
        <v>71</v>
      </c>
      <c r="J25" s="9" t="s">
        <v>71</v>
      </c>
      <c r="K25" s="9" t="s">
        <v>71</v>
      </c>
      <c r="L25" s="9" t="s">
        <v>71</v>
      </c>
      <c r="M25" s="9" t="s">
        <v>71</v>
      </c>
      <c r="N25" s="9" t="s">
        <v>71</v>
      </c>
      <c r="O25" s="9" t="s">
        <v>71</v>
      </c>
      <c r="P25" s="9" t="s">
        <v>71</v>
      </c>
      <c r="Q25" s="9" t="s">
        <v>71</v>
      </c>
      <c r="R25" s="9" t="s">
        <v>71</v>
      </c>
      <c r="S25" s="9" t="s">
        <v>71</v>
      </c>
      <c r="T25" s="9"/>
      <c r="U25" s="9"/>
      <c r="V25" s="9"/>
      <c r="W25" s="9"/>
      <c r="X25" s="9"/>
    </row>
    <row r="26" spans="1:24" ht="19.5" customHeight="1">
      <c r="A26" s="4">
        <v>12129743</v>
      </c>
      <c r="B26" s="2" t="s">
        <v>78</v>
      </c>
      <c r="C26" s="2"/>
      <c r="D26" s="2" t="s">
        <v>81</v>
      </c>
      <c r="E26" s="2" t="s">
        <v>82</v>
      </c>
      <c r="F26" s="12" t="s">
        <v>76</v>
      </c>
      <c r="G26" s="12" t="s">
        <v>76</v>
      </c>
      <c r="H26" s="9" t="s">
        <v>71</v>
      </c>
      <c r="I26" s="9" t="s">
        <v>71</v>
      </c>
      <c r="J26" s="9" t="s">
        <v>71</v>
      </c>
      <c r="K26" s="9" t="s">
        <v>71</v>
      </c>
      <c r="L26" s="9" t="s">
        <v>71</v>
      </c>
      <c r="M26" s="9" t="s">
        <v>72</v>
      </c>
      <c r="N26" s="9" t="s">
        <v>71</v>
      </c>
      <c r="O26" s="9" t="s">
        <v>71</v>
      </c>
      <c r="P26" s="9" t="s">
        <v>71</v>
      </c>
      <c r="Q26" s="9" t="s">
        <v>71</v>
      </c>
      <c r="R26" s="9" t="s">
        <v>71</v>
      </c>
      <c r="S26" s="9" t="s">
        <v>71</v>
      </c>
      <c r="T26" s="9"/>
      <c r="U26" s="9"/>
      <c r="V26" s="9"/>
      <c r="W26" s="9"/>
      <c r="X26" s="9"/>
    </row>
    <row r="28" spans="1:24" ht="19.5" customHeight="1">
      <c r="A28" s="2"/>
      <c r="B28" s="2"/>
      <c r="C28" s="2"/>
      <c r="D28" s="2"/>
      <c r="E28" s="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9.5" customHeight="1">
      <c r="A29" s="2"/>
      <c r="B29" s="2"/>
      <c r="C29" s="2"/>
      <c r="D29" s="2"/>
      <c r="E29" s="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9.5" customHeight="1">
      <c r="A30" s="2"/>
      <c r="B30" s="2"/>
      <c r="C30" s="2"/>
      <c r="D30" s="2"/>
      <c r="E30" s="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9.5" customHeight="1">
      <c r="A31" s="2"/>
      <c r="B31" s="2"/>
      <c r="C31" s="2"/>
      <c r="D31" s="2"/>
      <c r="E31" s="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zoomScale="90" zoomScaleNormal="90" zoomScalePageLayoutView="0" workbookViewId="0" topLeftCell="A1">
      <pane xSplit="4" ySplit="6" topLeftCell="Y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7" sqref="AF7"/>
    </sheetView>
  </sheetViews>
  <sheetFormatPr defaultColWidth="9.140625" defaultRowHeight="19.5" customHeight="1"/>
  <cols>
    <col min="1" max="1" width="16.28125" style="3" bestFit="1" customWidth="1"/>
    <col min="2" max="3" width="9.140625" style="3" customWidth="1"/>
    <col min="4" max="4" width="39.00390625" style="3" bestFit="1" customWidth="1"/>
    <col min="5" max="5" width="31.8515625" style="3" bestFit="1" customWidth="1"/>
    <col min="6" max="6" width="11.7109375" style="7" customWidth="1"/>
    <col min="7" max="18" width="11.8515625" style="7" customWidth="1"/>
    <col min="19" max="19" width="15.28125" style="7" customWidth="1"/>
    <col min="20" max="20" width="11.8515625" style="7" customWidth="1"/>
    <col min="21" max="21" width="11.28125" style="7" customWidth="1"/>
    <col min="22" max="23" width="11.8515625" style="7" customWidth="1"/>
    <col min="24" max="25" width="11.28125" style="7" bestFit="1" customWidth="1"/>
    <col min="26" max="26" width="11.28125" style="7" customWidth="1"/>
    <col min="27" max="27" width="11.28125" style="7" bestFit="1" customWidth="1"/>
    <col min="28" max="28" width="11.8515625" style="7" customWidth="1"/>
    <col min="29" max="29" width="11.28125" style="7" customWidth="1"/>
    <col min="30" max="30" width="11.8515625" style="7" customWidth="1"/>
    <col min="31" max="31" width="6.421875" style="7" customWidth="1"/>
    <col min="32" max="32" width="11.8515625" style="7" customWidth="1"/>
    <col min="33" max="39" width="31.8515625" style="7" bestFit="1" customWidth="1"/>
    <col min="40" max="16384" width="9.140625" style="7" customWidth="1"/>
  </cols>
  <sheetData>
    <row r="1" spans="1:27" ht="19.5" customHeight="1">
      <c r="A1" s="1" t="s">
        <v>0</v>
      </c>
      <c r="B1" s="2" t="s">
        <v>1</v>
      </c>
      <c r="V1" s="18" t="s">
        <v>131</v>
      </c>
      <c r="W1" s="18"/>
      <c r="X1" s="18"/>
      <c r="Y1" s="18"/>
      <c r="Z1" s="18"/>
      <c r="AA1" s="18"/>
    </row>
    <row r="2" spans="1:27" ht="19.5" customHeight="1">
      <c r="A2" s="1" t="s">
        <v>2</v>
      </c>
      <c r="B2" s="2" t="s">
        <v>3</v>
      </c>
      <c r="V2" s="18" t="s">
        <v>130</v>
      </c>
      <c r="W2" s="18"/>
      <c r="X2" s="18"/>
      <c r="Y2" s="18"/>
      <c r="Z2" s="18"/>
      <c r="AA2" s="18"/>
    </row>
    <row r="3" spans="1:27" ht="19.5" customHeight="1">
      <c r="A3" s="1" t="s">
        <v>4</v>
      </c>
      <c r="B3" s="2" t="s">
        <v>5</v>
      </c>
      <c r="V3" s="18" t="s">
        <v>132</v>
      </c>
      <c r="W3" s="18"/>
      <c r="X3" s="18"/>
      <c r="Y3" s="18"/>
      <c r="Z3" s="18"/>
      <c r="AA3" s="18"/>
    </row>
    <row r="4" spans="22:27" ht="19.5" customHeight="1">
      <c r="V4" s="18" t="s">
        <v>133</v>
      </c>
      <c r="W4" s="18"/>
      <c r="X4" s="18"/>
      <c r="Y4" s="18"/>
      <c r="Z4" s="18"/>
      <c r="AA4" s="18"/>
    </row>
    <row r="6" spans="1:39" s="8" customFormat="1" ht="4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10" t="s">
        <v>74</v>
      </c>
      <c r="G6" s="10" t="s">
        <v>103</v>
      </c>
      <c r="H6" s="10" t="s">
        <v>104</v>
      </c>
      <c r="I6" s="10" t="s">
        <v>105</v>
      </c>
      <c r="J6" s="10" t="s">
        <v>106</v>
      </c>
      <c r="K6" s="16" t="s">
        <v>117</v>
      </c>
      <c r="L6" s="10" t="s">
        <v>107</v>
      </c>
      <c r="M6" s="10" t="s">
        <v>108</v>
      </c>
      <c r="N6" s="10" t="s">
        <v>109</v>
      </c>
      <c r="O6" s="10" t="s">
        <v>110</v>
      </c>
      <c r="P6" s="10" t="s">
        <v>111</v>
      </c>
      <c r="Q6" s="16" t="s">
        <v>118</v>
      </c>
      <c r="R6" s="10" t="s">
        <v>112</v>
      </c>
      <c r="S6" s="10" t="s">
        <v>125</v>
      </c>
      <c r="T6" s="16" t="s">
        <v>119</v>
      </c>
      <c r="U6" s="6"/>
      <c r="V6" s="10" t="s">
        <v>126</v>
      </c>
      <c r="W6" s="10" t="s">
        <v>127</v>
      </c>
      <c r="X6" s="10" t="s">
        <v>128</v>
      </c>
      <c r="Y6" s="10" t="s">
        <v>129</v>
      </c>
      <c r="Z6" s="10" t="s">
        <v>134</v>
      </c>
      <c r="AA6" s="10" t="s">
        <v>135</v>
      </c>
      <c r="AB6" s="16" t="s">
        <v>136</v>
      </c>
      <c r="AC6" s="6"/>
      <c r="AD6" s="16" t="s">
        <v>120</v>
      </c>
      <c r="AE6" s="6"/>
      <c r="AF6" s="16" t="s">
        <v>137</v>
      </c>
      <c r="AG6" s="6"/>
      <c r="AH6" s="6"/>
      <c r="AI6" s="6"/>
      <c r="AJ6" s="6"/>
      <c r="AK6" s="6"/>
      <c r="AL6" s="6"/>
      <c r="AM6" s="6"/>
    </row>
    <row r="7" spans="1:39" ht="19.5" customHeight="1">
      <c r="A7" s="13" t="s">
        <v>83</v>
      </c>
      <c r="B7" s="2" t="s">
        <v>12</v>
      </c>
      <c r="C7" s="13" t="s">
        <v>46</v>
      </c>
      <c r="D7" s="2" t="s">
        <v>84</v>
      </c>
      <c r="E7" s="2" t="s">
        <v>85</v>
      </c>
      <c r="F7" s="12" t="s">
        <v>76</v>
      </c>
      <c r="G7" s="12" t="s">
        <v>76</v>
      </c>
      <c r="H7" s="11">
        <v>3</v>
      </c>
      <c r="I7" s="11">
        <v>0</v>
      </c>
      <c r="J7" s="11">
        <v>1.5</v>
      </c>
      <c r="K7" s="15">
        <f>AVERAGE(F7:J7)</f>
        <v>1.5</v>
      </c>
      <c r="L7" s="11">
        <v>0</v>
      </c>
      <c r="M7" s="11">
        <v>3</v>
      </c>
      <c r="N7" s="11">
        <v>0</v>
      </c>
      <c r="O7" s="11">
        <v>0</v>
      </c>
      <c r="P7" s="11">
        <v>0</v>
      </c>
      <c r="Q7" s="15">
        <f>AVERAGE(L7:P7)</f>
        <v>0.6</v>
      </c>
      <c r="R7" s="11">
        <v>0</v>
      </c>
      <c r="S7" s="11">
        <v>0</v>
      </c>
      <c r="T7" s="15">
        <f aca="true" t="shared" si="0" ref="T7:T28">AVERAGE(R7:S7)</f>
        <v>0</v>
      </c>
      <c r="U7" s="9"/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5">
        <f aca="true" t="shared" si="1" ref="AB7:AB28">AVERAGE(V7:AA7)</f>
        <v>0</v>
      </c>
      <c r="AC7" s="9"/>
      <c r="AD7" s="15">
        <f>(2*K7+3*Q7+3*T7)/8+AB7</f>
        <v>0.6</v>
      </c>
      <c r="AE7" s="9"/>
      <c r="AF7" s="15">
        <v>1</v>
      </c>
      <c r="AG7" s="9"/>
      <c r="AH7" s="9"/>
      <c r="AI7" s="9"/>
      <c r="AJ7" s="9"/>
      <c r="AK7" s="9"/>
      <c r="AL7" s="9"/>
      <c r="AM7" s="9"/>
    </row>
    <row r="8" spans="1:39" ht="19.5" customHeight="1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11">
        <v>7.5</v>
      </c>
      <c r="G8" s="11">
        <v>5.5</v>
      </c>
      <c r="H8" s="11">
        <v>0</v>
      </c>
      <c r="I8" s="11">
        <v>6.5</v>
      </c>
      <c r="J8" s="11">
        <v>6</v>
      </c>
      <c r="K8" s="15">
        <f>AVERAGE(F8:J8)</f>
        <v>5.1</v>
      </c>
      <c r="L8" s="11">
        <v>7</v>
      </c>
      <c r="M8" s="11">
        <v>4</v>
      </c>
      <c r="N8" s="11">
        <v>2</v>
      </c>
      <c r="O8" s="11">
        <v>6</v>
      </c>
      <c r="P8" s="11">
        <v>4.5</v>
      </c>
      <c r="Q8" s="15">
        <f>AVERAGE(L8:P8)</f>
        <v>4.7</v>
      </c>
      <c r="R8" s="11">
        <v>3</v>
      </c>
      <c r="S8" s="11">
        <v>3.5</v>
      </c>
      <c r="T8" s="15">
        <f t="shared" si="0"/>
        <v>3.25</v>
      </c>
      <c r="U8" s="9"/>
      <c r="V8" s="11">
        <v>0.1</v>
      </c>
      <c r="W8" s="11">
        <v>1</v>
      </c>
      <c r="X8" s="11">
        <v>1</v>
      </c>
      <c r="Y8" s="11">
        <v>1</v>
      </c>
      <c r="Z8" s="11">
        <v>0.5</v>
      </c>
      <c r="AA8" s="11">
        <v>0.5</v>
      </c>
      <c r="AB8" s="15">
        <f t="shared" si="1"/>
        <v>0.6833333333333332</v>
      </c>
      <c r="AC8" s="9"/>
      <c r="AD8" s="15">
        <f aca="true" t="shared" si="2" ref="AD8:AF28">(2*K8+3*Q8+3*T8)/8+AB8</f>
        <v>4.939583333333333</v>
      </c>
      <c r="AE8" s="9"/>
      <c r="AF8" s="15">
        <v>5</v>
      </c>
      <c r="AG8" s="9"/>
      <c r="AH8" s="9"/>
      <c r="AI8" s="9"/>
      <c r="AJ8" s="9"/>
      <c r="AK8" s="9"/>
      <c r="AL8" s="9"/>
      <c r="AM8" s="9"/>
    </row>
    <row r="9" spans="1:39" ht="19.5" customHeight="1">
      <c r="A9" s="2" t="s">
        <v>16</v>
      </c>
      <c r="B9" s="2" t="s">
        <v>12</v>
      </c>
      <c r="C9" s="2" t="s">
        <v>13</v>
      </c>
      <c r="D9" s="2" t="s">
        <v>17</v>
      </c>
      <c r="E9" s="2" t="s">
        <v>18</v>
      </c>
      <c r="F9" s="11">
        <v>0</v>
      </c>
      <c r="G9" s="11">
        <v>5.5</v>
      </c>
      <c r="H9" s="11">
        <v>5</v>
      </c>
      <c r="I9" s="11">
        <v>8</v>
      </c>
      <c r="J9" s="11">
        <v>8</v>
      </c>
      <c r="K9" s="15">
        <f aca="true" t="shared" si="3" ref="K9:K27">AVERAGE(F9:J9)</f>
        <v>5.3</v>
      </c>
      <c r="L9" s="11">
        <v>6</v>
      </c>
      <c r="M9" s="11">
        <v>5.5</v>
      </c>
      <c r="N9" s="11">
        <v>2</v>
      </c>
      <c r="O9" s="11">
        <v>5.5</v>
      </c>
      <c r="P9" s="11">
        <v>8.5</v>
      </c>
      <c r="Q9" s="15">
        <f aca="true" t="shared" si="4" ref="Q9:Q27">AVERAGE(L9:P9)</f>
        <v>5.5</v>
      </c>
      <c r="R9" s="11">
        <v>4.5</v>
      </c>
      <c r="S9" s="11">
        <v>5</v>
      </c>
      <c r="T9" s="15">
        <f t="shared" si="0"/>
        <v>4.75</v>
      </c>
      <c r="U9" s="9"/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5">
        <f t="shared" si="1"/>
        <v>1</v>
      </c>
      <c r="AC9" s="9"/>
      <c r="AD9" s="15">
        <f t="shared" si="2"/>
        <v>6.16875</v>
      </c>
      <c r="AE9" s="9"/>
      <c r="AF9" s="15">
        <v>6.5</v>
      </c>
      <c r="AG9" s="9"/>
      <c r="AH9" s="9"/>
      <c r="AI9" s="9"/>
      <c r="AJ9" s="9"/>
      <c r="AK9" s="9"/>
      <c r="AL9" s="9"/>
      <c r="AM9" s="9"/>
    </row>
    <row r="10" spans="1:39" ht="19.5" customHeight="1">
      <c r="A10" s="2" t="s">
        <v>19</v>
      </c>
      <c r="B10" s="2" t="s">
        <v>12</v>
      </c>
      <c r="C10" s="2" t="s">
        <v>13</v>
      </c>
      <c r="D10" s="2" t="s">
        <v>20</v>
      </c>
      <c r="E10" s="2" t="s">
        <v>21</v>
      </c>
      <c r="F10" s="11">
        <v>0.5</v>
      </c>
      <c r="G10" s="11">
        <v>1.5</v>
      </c>
      <c r="H10" s="11">
        <v>1.5</v>
      </c>
      <c r="I10" s="11">
        <v>0</v>
      </c>
      <c r="J10" s="11">
        <v>4</v>
      </c>
      <c r="K10" s="15">
        <f t="shared" si="3"/>
        <v>1.5</v>
      </c>
      <c r="L10" s="11">
        <v>5</v>
      </c>
      <c r="M10" s="11">
        <v>5</v>
      </c>
      <c r="N10" s="11">
        <v>0</v>
      </c>
      <c r="O10" s="11">
        <v>6</v>
      </c>
      <c r="P10" s="11">
        <v>2.5</v>
      </c>
      <c r="Q10" s="15">
        <f t="shared" si="4"/>
        <v>3.7</v>
      </c>
      <c r="R10" s="11">
        <v>0</v>
      </c>
      <c r="S10" s="11">
        <v>4</v>
      </c>
      <c r="T10" s="15">
        <f t="shared" si="0"/>
        <v>2</v>
      </c>
      <c r="U10" s="9"/>
      <c r="V10" s="11">
        <v>0.2</v>
      </c>
      <c r="W10" s="11">
        <v>1</v>
      </c>
      <c r="X10" s="11">
        <v>1</v>
      </c>
      <c r="Y10" s="11">
        <v>0</v>
      </c>
      <c r="Z10" s="11">
        <v>1</v>
      </c>
      <c r="AA10" s="11">
        <v>1</v>
      </c>
      <c r="AB10" s="15">
        <f t="shared" si="1"/>
        <v>0.7000000000000001</v>
      </c>
      <c r="AC10" s="9"/>
      <c r="AD10" s="15">
        <f t="shared" si="2"/>
        <v>3.2125000000000004</v>
      </c>
      <c r="AE10" s="9"/>
      <c r="AF10" s="15">
        <v>3.5</v>
      </c>
      <c r="AG10" s="9"/>
      <c r="AH10" s="9"/>
      <c r="AI10" s="9"/>
      <c r="AJ10" s="9"/>
      <c r="AK10" s="9"/>
      <c r="AL10" s="9"/>
      <c r="AM10" s="9"/>
    </row>
    <row r="11" spans="1:39" ht="19.5" customHeight="1">
      <c r="A11" s="2" t="s">
        <v>22</v>
      </c>
      <c r="B11" s="2" t="s">
        <v>23</v>
      </c>
      <c r="C11" s="2" t="s">
        <v>13</v>
      </c>
      <c r="D11" s="2" t="s">
        <v>24</v>
      </c>
      <c r="E11" s="2" t="s">
        <v>25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5">
        <f t="shared" si="3"/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5">
        <f t="shared" si="4"/>
        <v>0</v>
      </c>
      <c r="R11" s="11">
        <v>0</v>
      </c>
      <c r="S11" s="11">
        <v>0</v>
      </c>
      <c r="T11" s="15">
        <f t="shared" si="0"/>
        <v>0</v>
      </c>
      <c r="U11" s="9"/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5">
        <f t="shared" si="1"/>
        <v>0</v>
      </c>
      <c r="AC11" s="9"/>
      <c r="AD11" s="15">
        <f t="shared" si="2"/>
        <v>0</v>
      </c>
      <c r="AE11" s="9"/>
      <c r="AF11" s="15">
        <v>0</v>
      </c>
      <c r="AG11" s="9"/>
      <c r="AH11" s="9"/>
      <c r="AI11" s="9"/>
      <c r="AJ11" s="9"/>
      <c r="AK11" s="9"/>
      <c r="AL11" s="9"/>
      <c r="AM11" s="9"/>
    </row>
    <row r="12" spans="1:39" ht="19.5" customHeight="1">
      <c r="A12" s="2" t="s">
        <v>26</v>
      </c>
      <c r="B12" s="2" t="s">
        <v>12</v>
      </c>
      <c r="C12" s="2" t="s">
        <v>13</v>
      </c>
      <c r="D12" s="2" t="s">
        <v>27</v>
      </c>
      <c r="E12" s="2" t="s">
        <v>28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5">
        <f t="shared" si="3"/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5">
        <f t="shared" si="4"/>
        <v>0</v>
      </c>
      <c r="R12" s="11">
        <v>0</v>
      </c>
      <c r="S12" s="11">
        <v>0</v>
      </c>
      <c r="T12" s="15">
        <f t="shared" si="0"/>
        <v>0</v>
      </c>
      <c r="U12" s="9"/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5">
        <f t="shared" si="1"/>
        <v>0</v>
      </c>
      <c r="AC12" s="9"/>
      <c r="AD12" s="15">
        <f t="shared" si="2"/>
        <v>0</v>
      </c>
      <c r="AE12" s="9"/>
      <c r="AF12" s="15">
        <v>0</v>
      </c>
      <c r="AG12" s="9"/>
      <c r="AH12" s="9"/>
      <c r="AI12" s="9"/>
      <c r="AJ12" s="9"/>
      <c r="AK12" s="9"/>
      <c r="AL12" s="9"/>
      <c r="AM12" s="9"/>
    </row>
    <row r="13" spans="1:39" ht="19.5" customHeight="1">
      <c r="A13" s="2" t="s">
        <v>29</v>
      </c>
      <c r="B13" s="2" t="s">
        <v>12</v>
      </c>
      <c r="C13" s="2" t="s">
        <v>13</v>
      </c>
      <c r="D13" s="2" t="s">
        <v>30</v>
      </c>
      <c r="E13" s="2" t="s">
        <v>31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5">
        <f t="shared" si="3"/>
        <v>0.2</v>
      </c>
      <c r="L13" s="11">
        <v>0</v>
      </c>
      <c r="M13" s="11">
        <v>0</v>
      </c>
      <c r="N13" s="11">
        <v>7</v>
      </c>
      <c r="O13" s="11">
        <v>4</v>
      </c>
      <c r="P13" s="11">
        <v>2.5</v>
      </c>
      <c r="Q13" s="15">
        <f t="shared" si="4"/>
        <v>2.7</v>
      </c>
      <c r="R13" s="11">
        <v>0</v>
      </c>
      <c r="S13" s="11">
        <v>2.5</v>
      </c>
      <c r="T13" s="15">
        <f t="shared" si="0"/>
        <v>1.25</v>
      </c>
      <c r="U13" s="9"/>
      <c r="V13" s="11">
        <v>1</v>
      </c>
      <c r="W13" s="11">
        <v>1</v>
      </c>
      <c r="X13" s="11">
        <v>1</v>
      </c>
      <c r="Y13" s="11">
        <v>0</v>
      </c>
      <c r="Z13" s="11">
        <v>1</v>
      </c>
      <c r="AA13" s="11">
        <v>1</v>
      </c>
      <c r="AB13" s="15">
        <f t="shared" si="1"/>
        <v>0.8333333333333334</v>
      </c>
      <c r="AC13" s="9"/>
      <c r="AD13" s="15">
        <f t="shared" si="2"/>
        <v>2.3645833333333335</v>
      </c>
      <c r="AE13" s="9"/>
      <c r="AF13" s="15">
        <v>2.5</v>
      </c>
      <c r="AG13" s="9"/>
      <c r="AH13" s="9"/>
      <c r="AI13" s="9"/>
      <c r="AJ13" s="9"/>
      <c r="AK13" s="9"/>
      <c r="AL13" s="9"/>
      <c r="AM13" s="9"/>
    </row>
    <row r="14" spans="1:39" ht="19.5" customHeight="1">
      <c r="A14" s="4">
        <v>11785553</v>
      </c>
      <c r="B14" s="2" t="s">
        <v>12</v>
      </c>
      <c r="C14" s="4">
        <v>11010</v>
      </c>
      <c r="D14" s="2" t="s">
        <v>66</v>
      </c>
      <c r="E14" s="2" t="s">
        <v>67</v>
      </c>
      <c r="F14" s="11">
        <v>5</v>
      </c>
      <c r="G14" s="11">
        <v>6</v>
      </c>
      <c r="H14" s="11">
        <v>1.5</v>
      </c>
      <c r="I14" s="11">
        <v>4.5</v>
      </c>
      <c r="J14" s="11">
        <v>3</v>
      </c>
      <c r="K14" s="15">
        <f t="shared" si="3"/>
        <v>4</v>
      </c>
      <c r="L14" s="11">
        <v>6</v>
      </c>
      <c r="M14" s="11">
        <v>5.5</v>
      </c>
      <c r="N14" s="11">
        <v>8</v>
      </c>
      <c r="O14" s="11">
        <v>5.5</v>
      </c>
      <c r="P14" s="11">
        <v>2.5</v>
      </c>
      <c r="Q14" s="15">
        <f t="shared" si="4"/>
        <v>5.5</v>
      </c>
      <c r="R14" s="11">
        <v>1.5</v>
      </c>
      <c r="S14" s="11">
        <v>2</v>
      </c>
      <c r="T14" s="15">
        <f t="shared" si="0"/>
        <v>1.75</v>
      </c>
      <c r="U14" s="9"/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5">
        <f t="shared" si="1"/>
        <v>1</v>
      </c>
      <c r="AC14" s="9"/>
      <c r="AD14" s="15">
        <f t="shared" si="2"/>
        <v>4.71875</v>
      </c>
      <c r="AE14" s="9"/>
      <c r="AF14" s="15">
        <v>5</v>
      </c>
      <c r="AG14" s="9"/>
      <c r="AH14" s="9"/>
      <c r="AI14" s="9"/>
      <c r="AJ14" s="9"/>
      <c r="AK14" s="9"/>
      <c r="AL14" s="9"/>
      <c r="AM14" s="9"/>
    </row>
    <row r="15" spans="1:39" ht="19.5" customHeight="1">
      <c r="A15" s="4">
        <v>12129580</v>
      </c>
      <c r="B15" s="2" t="s">
        <v>78</v>
      </c>
      <c r="C15" s="4"/>
      <c r="D15" s="2" t="s">
        <v>79</v>
      </c>
      <c r="E15" s="2" t="s">
        <v>80</v>
      </c>
      <c r="F15" s="12" t="s">
        <v>76</v>
      </c>
      <c r="G15" s="12" t="s">
        <v>76</v>
      </c>
      <c r="H15" s="11">
        <v>0</v>
      </c>
      <c r="I15" s="11">
        <v>3.5</v>
      </c>
      <c r="J15" s="11">
        <v>9</v>
      </c>
      <c r="K15" s="15">
        <f>AVERAGE(F15:J15)</f>
        <v>4.166666666666667</v>
      </c>
      <c r="L15" s="11">
        <v>0</v>
      </c>
      <c r="M15" s="11">
        <v>0</v>
      </c>
      <c r="N15" s="11">
        <v>0</v>
      </c>
      <c r="O15" s="11">
        <v>4.5</v>
      </c>
      <c r="P15" s="11">
        <v>8</v>
      </c>
      <c r="Q15" s="15">
        <f>AVERAGE(L15:P15)</f>
        <v>2.5</v>
      </c>
      <c r="R15" s="11">
        <v>0</v>
      </c>
      <c r="S15" s="11">
        <v>6</v>
      </c>
      <c r="T15" s="15">
        <f t="shared" si="0"/>
        <v>3</v>
      </c>
      <c r="U15" s="9"/>
      <c r="V15" s="11">
        <v>0.5</v>
      </c>
      <c r="W15" s="11">
        <v>1</v>
      </c>
      <c r="X15" s="11">
        <v>0</v>
      </c>
      <c r="Y15" s="11">
        <v>0.2</v>
      </c>
      <c r="Z15" s="11">
        <v>0.5</v>
      </c>
      <c r="AA15" s="11">
        <v>0</v>
      </c>
      <c r="AB15" s="15">
        <f t="shared" si="1"/>
        <v>0.3666666666666667</v>
      </c>
      <c r="AC15" s="9"/>
      <c r="AD15" s="15">
        <f t="shared" si="2"/>
        <v>3.4708333333333337</v>
      </c>
      <c r="AE15" s="9"/>
      <c r="AF15" s="15">
        <v>3.5</v>
      </c>
      <c r="AG15" s="9"/>
      <c r="AH15" s="9"/>
      <c r="AI15" s="9"/>
      <c r="AJ15" s="9"/>
      <c r="AK15" s="9"/>
      <c r="AL15" s="9"/>
      <c r="AM15" s="9"/>
    </row>
    <row r="16" spans="1:39" ht="19.5" customHeight="1">
      <c r="A16" s="2" t="s">
        <v>32</v>
      </c>
      <c r="B16" s="2" t="s">
        <v>23</v>
      </c>
      <c r="C16" s="2" t="s">
        <v>13</v>
      </c>
      <c r="D16" s="2" t="s">
        <v>33</v>
      </c>
      <c r="E16" s="2" t="s">
        <v>34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5">
        <f t="shared" si="3"/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5">
        <f t="shared" si="4"/>
        <v>0</v>
      </c>
      <c r="R16" s="11">
        <v>0</v>
      </c>
      <c r="S16" s="11">
        <v>0</v>
      </c>
      <c r="T16" s="15">
        <f t="shared" si="0"/>
        <v>0</v>
      </c>
      <c r="U16" s="9"/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5">
        <f t="shared" si="1"/>
        <v>0</v>
      </c>
      <c r="AC16" s="9"/>
      <c r="AD16" s="15">
        <f t="shared" si="2"/>
        <v>0</v>
      </c>
      <c r="AE16" s="9"/>
      <c r="AF16" s="15">
        <v>0</v>
      </c>
      <c r="AG16" s="9"/>
      <c r="AH16" s="9"/>
      <c r="AI16" s="9"/>
      <c r="AJ16" s="9"/>
      <c r="AK16" s="9"/>
      <c r="AL16" s="9"/>
      <c r="AM16" s="9"/>
    </row>
    <row r="17" spans="1:39" ht="19.5" customHeight="1">
      <c r="A17" s="2" t="s">
        <v>35</v>
      </c>
      <c r="B17" s="2" t="s">
        <v>23</v>
      </c>
      <c r="C17" s="2" t="s">
        <v>13</v>
      </c>
      <c r="D17" s="2" t="s">
        <v>36</v>
      </c>
      <c r="E17" s="2" t="s">
        <v>37</v>
      </c>
      <c r="F17" s="11">
        <v>7.5</v>
      </c>
      <c r="G17" s="11">
        <v>0</v>
      </c>
      <c r="H17" s="11">
        <v>0</v>
      </c>
      <c r="I17" s="11">
        <v>0</v>
      </c>
      <c r="J17" s="11">
        <v>2</v>
      </c>
      <c r="K17" s="15">
        <f t="shared" si="3"/>
        <v>1.9</v>
      </c>
      <c r="L17" s="11">
        <v>0</v>
      </c>
      <c r="M17" s="11">
        <v>4</v>
      </c>
      <c r="N17" s="11">
        <v>10</v>
      </c>
      <c r="O17" s="11">
        <v>0</v>
      </c>
      <c r="P17" s="11">
        <v>4</v>
      </c>
      <c r="Q17" s="15">
        <f t="shared" si="4"/>
        <v>3.6</v>
      </c>
      <c r="R17" s="11">
        <v>0</v>
      </c>
      <c r="S17" s="11">
        <v>0.5</v>
      </c>
      <c r="T17" s="15">
        <f t="shared" si="0"/>
        <v>0.25</v>
      </c>
      <c r="U17" s="9"/>
      <c r="V17" s="11">
        <v>0</v>
      </c>
      <c r="W17" s="11">
        <v>0.6</v>
      </c>
      <c r="X17" s="11">
        <v>1</v>
      </c>
      <c r="Y17" s="11">
        <v>1</v>
      </c>
      <c r="Z17" s="11">
        <v>1</v>
      </c>
      <c r="AA17" s="11">
        <v>1</v>
      </c>
      <c r="AB17" s="15">
        <f t="shared" si="1"/>
        <v>0.7666666666666666</v>
      </c>
      <c r="AC17" s="9"/>
      <c r="AD17" s="15">
        <f t="shared" si="2"/>
        <v>2.685416666666667</v>
      </c>
      <c r="AE17" s="9"/>
      <c r="AF17" s="15">
        <v>3</v>
      </c>
      <c r="AG17" s="9"/>
      <c r="AH17" s="9"/>
      <c r="AI17" s="9"/>
      <c r="AJ17" s="9"/>
      <c r="AK17" s="9"/>
      <c r="AL17" s="9"/>
      <c r="AM17" s="9"/>
    </row>
    <row r="18" spans="1:39" ht="19.5" customHeight="1">
      <c r="A18" s="2" t="s">
        <v>38</v>
      </c>
      <c r="B18" s="2" t="s">
        <v>39</v>
      </c>
      <c r="C18" s="2" t="s">
        <v>13</v>
      </c>
      <c r="D18" s="2" t="s">
        <v>40</v>
      </c>
      <c r="E18" s="2" t="s">
        <v>41</v>
      </c>
      <c r="F18" s="11">
        <v>10</v>
      </c>
      <c r="G18" s="11">
        <v>8</v>
      </c>
      <c r="H18" s="11">
        <v>9</v>
      </c>
      <c r="I18" s="11">
        <v>8</v>
      </c>
      <c r="J18" s="11">
        <v>8</v>
      </c>
      <c r="K18" s="15">
        <f t="shared" si="3"/>
        <v>8.6</v>
      </c>
      <c r="L18" s="11">
        <v>10</v>
      </c>
      <c r="M18" s="11">
        <v>4</v>
      </c>
      <c r="N18" s="11">
        <v>6</v>
      </c>
      <c r="O18" s="11">
        <v>6</v>
      </c>
      <c r="P18" s="11">
        <v>9</v>
      </c>
      <c r="Q18" s="15">
        <f t="shared" si="4"/>
        <v>7</v>
      </c>
      <c r="R18" s="11">
        <v>5.5</v>
      </c>
      <c r="S18" s="11">
        <v>5</v>
      </c>
      <c r="T18" s="15">
        <f t="shared" si="0"/>
        <v>5.25</v>
      </c>
      <c r="U18" s="9"/>
      <c r="V18" s="11">
        <v>0</v>
      </c>
      <c r="W18" s="11">
        <v>1</v>
      </c>
      <c r="X18" s="11">
        <v>1</v>
      </c>
      <c r="Y18" s="11">
        <v>0.5</v>
      </c>
      <c r="Z18" s="11">
        <v>0.1</v>
      </c>
      <c r="AA18" s="11">
        <v>0.5</v>
      </c>
      <c r="AB18" s="15">
        <f t="shared" si="1"/>
        <v>0.5166666666666667</v>
      </c>
      <c r="AC18" s="9"/>
      <c r="AD18" s="15">
        <f t="shared" si="2"/>
        <v>7.260416666666667</v>
      </c>
      <c r="AE18" s="9"/>
      <c r="AF18" s="15">
        <v>7.5</v>
      </c>
      <c r="AG18" s="9"/>
      <c r="AH18" s="9"/>
      <c r="AI18" s="9"/>
      <c r="AJ18" s="9"/>
      <c r="AK18" s="9"/>
      <c r="AL18" s="9"/>
      <c r="AM18" s="9"/>
    </row>
    <row r="19" spans="1:39" ht="19.5" customHeight="1">
      <c r="A19" s="4">
        <v>11785560</v>
      </c>
      <c r="B19" s="2" t="s">
        <v>12</v>
      </c>
      <c r="C19" s="4">
        <v>11010</v>
      </c>
      <c r="D19" s="2" t="s">
        <v>68</v>
      </c>
      <c r="E19" s="2" t="s">
        <v>69</v>
      </c>
      <c r="F19" s="11">
        <v>6.5</v>
      </c>
      <c r="G19" s="11">
        <v>5</v>
      </c>
      <c r="H19" s="11">
        <v>0</v>
      </c>
      <c r="I19" s="11">
        <v>6.5</v>
      </c>
      <c r="J19" s="11">
        <v>5.5</v>
      </c>
      <c r="K19" s="15">
        <f t="shared" si="3"/>
        <v>4.7</v>
      </c>
      <c r="L19" s="11">
        <v>5</v>
      </c>
      <c r="M19" s="11">
        <v>6.5</v>
      </c>
      <c r="N19" s="11">
        <v>10</v>
      </c>
      <c r="O19" s="11">
        <v>7</v>
      </c>
      <c r="P19" s="11">
        <v>2.5</v>
      </c>
      <c r="Q19" s="15">
        <f t="shared" si="4"/>
        <v>6.2</v>
      </c>
      <c r="R19" s="11">
        <v>4</v>
      </c>
      <c r="S19" s="11">
        <v>4</v>
      </c>
      <c r="T19" s="15">
        <f t="shared" si="0"/>
        <v>4</v>
      </c>
      <c r="U19" s="9"/>
      <c r="V19" s="11">
        <v>0.5</v>
      </c>
      <c r="W19" s="11">
        <v>1</v>
      </c>
      <c r="X19" s="11">
        <v>0</v>
      </c>
      <c r="Y19" s="11">
        <v>1</v>
      </c>
      <c r="Z19" s="11">
        <v>1</v>
      </c>
      <c r="AA19" s="11">
        <v>1</v>
      </c>
      <c r="AB19" s="15">
        <f t="shared" si="1"/>
        <v>0.75</v>
      </c>
      <c r="AC19" s="9"/>
      <c r="AD19" s="15">
        <f t="shared" si="2"/>
        <v>5.75</v>
      </c>
      <c r="AE19" s="9"/>
      <c r="AF19" s="15">
        <v>6</v>
      </c>
      <c r="AG19" s="9"/>
      <c r="AH19" s="9"/>
      <c r="AI19" s="9"/>
      <c r="AJ19" s="9"/>
      <c r="AK19" s="9"/>
      <c r="AL19" s="9"/>
      <c r="AM19" s="9"/>
    </row>
    <row r="20" spans="1:39" ht="19.5" customHeight="1">
      <c r="A20" s="2" t="s">
        <v>42</v>
      </c>
      <c r="B20" s="2" t="s">
        <v>12</v>
      </c>
      <c r="C20" s="2" t="s">
        <v>13</v>
      </c>
      <c r="D20" s="2" t="s">
        <v>43</v>
      </c>
      <c r="E20" s="2" t="s">
        <v>44</v>
      </c>
      <c r="F20" s="11">
        <v>3</v>
      </c>
      <c r="G20" s="11">
        <v>4</v>
      </c>
      <c r="H20" s="11">
        <v>0</v>
      </c>
      <c r="I20" s="11">
        <v>0</v>
      </c>
      <c r="J20" s="11">
        <v>0</v>
      </c>
      <c r="K20" s="15">
        <f t="shared" si="3"/>
        <v>1.4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5">
        <f t="shared" si="4"/>
        <v>0</v>
      </c>
      <c r="R20" s="11">
        <v>0</v>
      </c>
      <c r="S20" s="11">
        <v>0</v>
      </c>
      <c r="T20" s="15">
        <f t="shared" si="0"/>
        <v>0</v>
      </c>
      <c r="U20" s="9"/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5">
        <f t="shared" si="1"/>
        <v>0</v>
      </c>
      <c r="AC20" s="9"/>
      <c r="AD20" s="15">
        <f t="shared" si="2"/>
        <v>0.35</v>
      </c>
      <c r="AE20" s="9"/>
      <c r="AF20" s="15">
        <v>0.5</v>
      </c>
      <c r="AG20" s="9"/>
      <c r="AH20" s="9"/>
      <c r="AI20" s="9"/>
      <c r="AJ20" s="9"/>
      <c r="AK20" s="9"/>
      <c r="AL20" s="9"/>
      <c r="AM20" s="9"/>
    </row>
    <row r="21" spans="1:39" ht="19.5" customHeight="1">
      <c r="A21" s="4">
        <v>10729119</v>
      </c>
      <c r="B21" s="2" t="s">
        <v>58</v>
      </c>
      <c r="C21" s="2" t="s">
        <v>59</v>
      </c>
      <c r="D21" s="2" t="s">
        <v>60</v>
      </c>
      <c r="E21" s="2" t="s">
        <v>61</v>
      </c>
      <c r="F21" s="11">
        <v>0</v>
      </c>
      <c r="G21" s="11">
        <v>4</v>
      </c>
      <c r="H21" s="11">
        <v>0</v>
      </c>
      <c r="I21" s="11">
        <v>0</v>
      </c>
      <c r="J21" s="11">
        <v>0</v>
      </c>
      <c r="K21" s="15">
        <f t="shared" si="3"/>
        <v>0.8</v>
      </c>
      <c r="L21" s="11">
        <v>0</v>
      </c>
      <c r="M21" s="11">
        <v>4</v>
      </c>
      <c r="N21" s="11">
        <v>10</v>
      </c>
      <c r="O21" s="11">
        <v>7.5</v>
      </c>
      <c r="P21" s="11">
        <v>5</v>
      </c>
      <c r="Q21" s="15">
        <f t="shared" si="4"/>
        <v>5.3</v>
      </c>
      <c r="R21" s="11">
        <v>0</v>
      </c>
      <c r="S21" s="11">
        <v>2.5</v>
      </c>
      <c r="T21" s="15">
        <f t="shared" si="0"/>
        <v>1.25</v>
      </c>
      <c r="U21" s="9"/>
      <c r="V21" s="11">
        <v>0.2</v>
      </c>
      <c r="W21" s="11">
        <v>0.8</v>
      </c>
      <c r="X21" s="11">
        <v>1</v>
      </c>
      <c r="Y21" s="11">
        <v>0.1</v>
      </c>
      <c r="Z21" s="11">
        <v>0.5</v>
      </c>
      <c r="AA21" s="11">
        <v>1</v>
      </c>
      <c r="AB21" s="15">
        <f t="shared" si="1"/>
        <v>0.6</v>
      </c>
      <c r="AC21" s="9"/>
      <c r="AD21" s="15">
        <f t="shared" si="2"/>
        <v>3.25625</v>
      </c>
      <c r="AE21" s="9"/>
      <c r="AF21" s="15">
        <v>3.5</v>
      </c>
      <c r="AG21" s="9"/>
      <c r="AH21" s="9"/>
      <c r="AI21" s="9"/>
      <c r="AJ21" s="9"/>
      <c r="AK21" s="9"/>
      <c r="AL21" s="9"/>
      <c r="AM21" s="9"/>
    </row>
    <row r="22" spans="1:39" ht="19.5" customHeight="1">
      <c r="A22" s="2" t="s">
        <v>45</v>
      </c>
      <c r="B22" s="2" t="s">
        <v>12</v>
      </c>
      <c r="C22" s="2" t="s">
        <v>46</v>
      </c>
      <c r="D22" s="2" t="s">
        <v>47</v>
      </c>
      <c r="E22" s="2" t="s">
        <v>48</v>
      </c>
      <c r="F22" s="11">
        <v>0</v>
      </c>
      <c r="G22" s="11">
        <v>1</v>
      </c>
      <c r="H22" s="11">
        <v>2</v>
      </c>
      <c r="I22" s="11">
        <v>5.5</v>
      </c>
      <c r="J22" s="11">
        <v>2.5</v>
      </c>
      <c r="K22" s="15">
        <f t="shared" si="3"/>
        <v>2.2</v>
      </c>
      <c r="L22" s="11">
        <v>5</v>
      </c>
      <c r="M22" s="11">
        <v>5</v>
      </c>
      <c r="N22" s="11">
        <v>7.5</v>
      </c>
      <c r="O22" s="11">
        <v>3.5</v>
      </c>
      <c r="P22" s="11">
        <v>4.5</v>
      </c>
      <c r="Q22" s="15">
        <f t="shared" si="4"/>
        <v>5.1</v>
      </c>
      <c r="R22" s="11">
        <v>0</v>
      </c>
      <c r="S22" s="11">
        <v>2</v>
      </c>
      <c r="T22" s="15">
        <f t="shared" si="0"/>
        <v>1</v>
      </c>
      <c r="U22" s="9"/>
      <c r="V22" s="11">
        <v>0.2</v>
      </c>
      <c r="W22" s="11">
        <v>1</v>
      </c>
      <c r="X22" s="11">
        <v>1</v>
      </c>
      <c r="Y22" s="11">
        <v>0</v>
      </c>
      <c r="Z22" s="11">
        <v>1</v>
      </c>
      <c r="AA22" s="11">
        <v>1</v>
      </c>
      <c r="AB22" s="15">
        <f t="shared" si="1"/>
        <v>0.7000000000000001</v>
      </c>
      <c r="AC22" s="9"/>
      <c r="AD22" s="15">
        <f t="shared" si="2"/>
        <v>3.5375</v>
      </c>
      <c r="AE22" s="9"/>
      <c r="AF22" s="15">
        <v>3.5</v>
      </c>
      <c r="AG22" s="9"/>
      <c r="AH22" s="9"/>
      <c r="AI22" s="9"/>
      <c r="AJ22" s="9"/>
      <c r="AK22" s="9"/>
      <c r="AL22" s="9"/>
      <c r="AM22" s="9"/>
    </row>
    <row r="23" spans="1:39" ht="19.5" customHeight="1">
      <c r="A23" s="2" t="s">
        <v>49</v>
      </c>
      <c r="B23" s="2" t="s">
        <v>12</v>
      </c>
      <c r="C23" s="2" t="s">
        <v>13</v>
      </c>
      <c r="D23" s="2" t="s">
        <v>50</v>
      </c>
      <c r="E23" s="2" t="s">
        <v>51</v>
      </c>
      <c r="F23" s="11">
        <v>0</v>
      </c>
      <c r="G23" s="11">
        <v>0</v>
      </c>
      <c r="H23" s="11">
        <v>0</v>
      </c>
      <c r="I23" s="11">
        <v>6.5</v>
      </c>
      <c r="J23" s="11">
        <v>0</v>
      </c>
      <c r="K23" s="15">
        <f t="shared" si="3"/>
        <v>1.3</v>
      </c>
      <c r="L23" s="11">
        <v>7</v>
      </c>
      <c r="M23" s="11">
        <v>0</v>
      </c>
      <c r="N23" s="11">
        <v>6</v>
      </c>
      <c r="O23" s="11">
        <v>4</v>
      </c>
      <c r="P23" s="11">
        <v>2.5</v>
      </c>
      <c r="Q23" s="15">
        <f t="shared" si="4"/>
        <v>3.9</v>
      </c>
      <c r="R23" s="11">
        <v>3</v>
      </c>
      <c r="S23" s="11">
        <v>2.5</v>
      </c>
      <c r="T23" s="15">
        <f t="shared" si="0"/>
        <v>2.75</v>
      </c>
      <c r="U23" s="9"/>
      <c r="V23" s="11">
        <v>1</v>
      </c>
      <c r="W23" s="11">
        <v>1</v>
      </c>
      <c r="X23" s="11">
        <v>1</v>
      </c>
      <c r="Y23" s="11">
        <v>0</v>
      </c>
      <c r="Z23" s="11">
        <v>1</v>
      </c>
      <c r="AA23" s="11">
        <v>1</v>
      </c>
      <c r="AB23" s="15">
        <f t="shared" si="1"/>
        <v>0.8333333333333334</v>
      </c>
      <c r="AC23" s="9"/>
      <c r="AD23" s="15">
        <f t="shared" si="2"/>
        <v>3.652083333333333</v>
      </c>
      <c r="AE23" s="9"/>
      <c r="AF23" s="15">
        <v>4</v>
      </c>
      <c r="AG23" s="9"/>
      <c r="AH23" s="9"/>
      <c r="AI23" s="9"/>
      <c r="AJ23" s="9"/>
      <c r="AK23" s="9"/>
      <c r="AL23" s="9"/>
      <c r="AM23" s="9"/>
    </row>
    <row r="24" spans="1:39" ht="19.5" customHeight="1">
      <c r="A24" s="2" t="s">
        <v>52</v>
      </c>
      <c r="B24" s="2" t="s">
        <v>12</v>
      </c>
      <c r="C24" s="2" t="s">
        <v>13</v>
      </c>
      <c r="D24" s="2" t="s">
        <v>53</v>
      </c>
      <c r="E24" s="2" t="s">
        <v>54</v>
      </c>
      <c r="F24" s="11">
        <v>0.5</v>
      </c>
      <c r="G24" s="11">
        <v>4</v>
      </c>
      <c r="H24" s="11">
        <v>5</v>
      </c>
      <c r="I24" s="11">
        <v>0</v>
      </c>
      <c r="J24" s="11">
        <v>6</v>
      </c>
      <c r="K24" s="15">
        <f t="shared" si="3"/>
        <v>3.1</v>
      </c>
      <c r="L24" s="11">
        <v>6</v>
      </c>
      <c r="M24" s="11">
        <v>3</v>
      </c>
      <c r="N24" s="11">
        <v>2</v>
      </c>
      <c r="O24" s="11">
        <v>5.5</v>
      </c>
      <c r="P24" s="11">
        <v>6</v>
      </c>
      <c r="Q24" s="15">
        <f t="shared" si="4"/>
        <v>4.5</v>
      </c>
      <c r="R24" s="11">
        <v>0</v>
      </c>
      <c r="S24" s="11">
        <v>5</v>
      </c>
      <c r="T24" s="15">
        <f t="shared" si="0"/>
        <v>2.5</v>
      </c>
      <c r="U24" s="9"/>
      <c r="V24" s="11">
        <v>1</v>
      </c>
      <c r="W24" s="11">
        <v>1</v>
      </c>
      <c r="X24" s="11">
        <v>1</v>
      </c>
      <c r="Y24" s="11">
        <v>1</v>
      </c>
      <c r="Z24" s="11">
        <v>0</v>
      </c>
      <c r="AA24" s="11">
        <v>1</v>
      </c>
      <c r="AB24" s="15">
        <f t="shared" si="1"/>
        <v>0.8333333333333334</v>
      </c>
      <c r="AC24" s="9"/>
      <c r="AD24" s="15">
        <f t="shared" si="2"/>
        <v>4.233333333333333</v>
      </c>
      <c r="AE24" s="9"/>
      <c r="AF24" s="15">
        <v>4.5</v>
      </c>
      <c r="AG24" s="9"/>
      <c r="AH24" s="9"/>
      <c r="AI24" s="9"/>
      <c r="AJ24" s="9"/>
      <c r="AK24" s="9"/>
      <c r="AL24" s="9"/>
      <c r="AM24" s="9"/>
    </row>
    <row r="25" spans="1:39" ht="19.5" customHeight="1">
      <c r="A25" s="2" t="s">
        <v>55</v>
      </c>
      <c r="B25" s="2" t="s">
        <v>23</v>
      </c>
      <c r="C25" s="2" t="s">
        <v>46</v>
      </c>
      <c r="D25" s="2" t="s">
        <v>56</v>
      </c>
      <c r="E25" s="2" t="s">
        <v>57</v>
      </c>
      <c r="F25" s="11">
        <v>5</v>
      </c>
      <c r="G25" s="11">
        <v>0</v>
      </c>
      <c r="H25" s="11">
        <v>0</v>
      </c>
      <c r="I25" s="11">
        <v>0</v>
      </c>
      <c r="J25" s="11">
        <v>5</v>
      </c>
      <c r="K25" s="15">
        <f t="shared" si="3"/>
        <v>2</v>
      </c>
      <c r="L25" s="11">
        <v>7</v>
      </c>
      <c r="M25" s="11">
        <v>5</v>
      </c>
      <c r="N25" s="11">
        <v>2.5</v>
      </c>
      <c r="O25" s="11">
        <v>5</v>
      </c>
      <c r="P25" s="11">
        <v>4</v>
      </c>
      <c r="Q25" s="15">
        <f t="shared" si="4"/>
        <v>4.7</v>
      </c>
      <c r="R25" s="11">
        <v>0</v>
      </c>
      <c r="S25" s="11">
        <v>1.5</v>
      </c>
      <c r="T25" s="15">
        <f t="shared" si="0"/>
        <v>0.75</v>
      </c>
      <c r="U25" s="9"/>
      <c r="V25" s="11">
        <v>0</v>
      </c>
      <c r="W25" s="11">
        <v>1</v>
      </c>
      <c r="X25" s="11">
        <v>1</v>
      </c>
      <c r="Y25" s="11">
        <v>1</v>
      </c>
      <c r="Z25" s="11">
        <v>0.1</v>
      </c>
      <c r="AA25" s="11">
        <v>1</v>
      </c>
      <c r="AB25" s="15">
        <f t="shared" si="1"/>
        <v>0.6833333333333332</v>
      </c>
      <c r="AC25" s="9"/>
      <c r="AD25" s="15">
        <f t="shared" si="2"/>
        <v>3.2270833333333333</v>
      </c>
      <c r="AE25" s="9"/>
      <c r="AF25" s="15">
        <v>3.5</v>
      </c>
      <c r="AG25" s="9"/>
      <c r="AH25" s="9"/>
      <c r="AI25" s="9"/>
      <c r="AJ25" s="9"/>
      <c r="AK25" s="9"/>
      <c r="AL25" s="9"/>
      <c r="AM25" s="9"/>
    </row>
    <row r="26" spans="1:39" ht="19.5" customHeight="1">
      <c r="A26" s="4">
        <v>11785379</v>
      </c>
      <c r="B26" s="2" t="s">
        <v>12</v>
      </c>
      <c r="C26" s="2" t="s">
        <v>13</v>
      </c>
      <c r="D26" s="2" t="s">
        <v>62</v>
      </c>
      <c r="E26" s="2" t="s">
        <v>63</v>
      </c>
      <c r="F26" s="11">
        <v>0</v>
      </c>
      <c r="G26" s="11">
        <v>0</v>
      </c>
      <c r="H26" s="11">
        <v>4</v>
      </c>
      <c r="I26" s="11">
        <v>7</v>
      </c>
      <c r="J26" s="11">
        <v>3</v>
      </c>
      <c r="K26" s="15">
        <f t="shared" si="3"/>
        <v>2.8</v>
      </c>
      <c r="L26" s="11">
        <v>7</v>
      </c>
      <c r="M26" s="11">
        <v>4</v>
      </c>
      <c r="N26" s="11">
        <v>9.5</v>
      </c>
      <c r="O26" s="11">
        <v>5.5</v>
      </c>
      <c r="P26" s="11">
        <v>4</v>
      </c>
      <c r="Q26" s="15">
        <f t="shared" si="4"/>
        <v>6</v>
      </c>
      <c r="R26" s="11">
        <v>1.5</v>
      </c>
      <c r="S26" s="11">
        <v>3.5</v>
      </c>
      <c r="T26" s="15">
        <f t="shared" si="0"/>
        <v>2.5</v>
      </c>
      <c r="U26" s="9"/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5">
        <f t="shared" si="1"/>
        <v>1</v>
      </c>
      <c r="AC26" s="9"/>
      <c r="AD26" s="15">
        <f t="shared" si="2"/>
        <v>4.8875</v>
      </c>
      <c r="AE26" s="9"/>
      <c r="AF26" s="15">
        <v>5</v>
      </c>
      <c r="AG26" s="9"/>
      <c r="AH26" s="9"/>
      <c r="AI26" s="9"/>
      <c r="AJ26" s="9"/>
      <c r="AK26" s="9"/>
      <c r="AL26" s="9"/>
      <c r="AM26" s="9"/>
    </row>
    <row r="27" spans="1:39" ht="19.5" customHeight="1">
      <c r="A27" s="4">
        <v>10756555</v>
      </c>
      <c r="B27" s="2" t="s">
        <v>58</v>
      </c>
      <c r="C27" s="2" t="s">
        <v>13</v>
      </c>
      <c r="D27" s="2" t="s">
        <v>64</v>
      </c>
      <c r="E27" s="2" t="s">
        <v>65</v>
      </c>
      <c r="F27" s="11">
        <v>5</v>
      </c>
      <c r="G27" s="11">
        <v>8</v>
      </c>
      <c r="H27" s="11">
        <v>9.5</v>
      </c>
      <c r="I27" s="11">
        <v>9</v>
      </c>
      <c r="J27" s="11">
        <v>5.5</v>
      </c>
      <c r="K27" s="15">
        <f t="shared" si="3"/>
        <v>7.4</v>
      </c>
      <c r="L27" s="11">
        <v>8</v>
      </c>
      <c r="M27" s="11">
        <v>10</v>
      </c>
      <c r="N27" s="11">
        <v>9.5</v>
      </c>
      <c r="O27" s="11">
        <v>6</v>
      </c>
      <c r="P27" s="11">
        <v>5</v>
      </c>
      <c r="Q27" s="15">
        <f t="shared" si="4"/>
        <v>7.7</v>
      </c>
      <c r="R27" s="11">
        <v>5</v>
      </c>
      <c r="S27" s="11">
        <v>6.5</v>
      </c>
      <c r="T27" s="15">
        <f t="shared" si="0"/>
        <v>5.75</v>
      </c>
      <c r="U27" s="9"/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5">
        <f t="shared" si="1"/>
        <v>1</v>
      </c>
      <c r="AC27" s="9"/>
      <c r="AD27" s="15">
        <f t="shared" si="2"/>
        <v>7.893750000000001</v>
      </c>
      <c r="AE27" s="9"/>
      <c r="AF27" s="15">
        <v>8</v>
      </c>
      <c r="AG27" s="9"/>
      <c r="AH27" s="9"/>
      <c r="AI27" s="9"/>
      <c r="AJ27" s="9"/>
      <c r="AK27" s="9"/>
      <c r="AL27" s="9"/>
      <c r="AM27" s="9"/>
    </row>
    <row r="28" spans="1:32" ht="19.5" customHeight="1">
      <c r="A28" s="4">
        <v>12129743</v>
      </c>
      <c r="B28" s="2" t="s">
        <v>78</v>
      </c>
      <c r="C28" s="2"/>
      <c r="D28" s="2" t="s">
        <v>81</v>
      </c>
      <c r="E28" s="2" t="s">
        <v>82</v>
      </c>
      <c r="F28" s="12" t="s">
        <v>76</v>
      </c>
      <c r="G28" s="12" t="s">
        <v>76</v>
      </c>
      <c r="H28" s="11">
        <v>10</v>
      </c>
      <c r="I28" s="11">
        <v>8</v>
      </c>
      <c r="J28" s="11">
        <v>10</v>
      </c>
      <c r="K28" s="15">
        <f>AVERAGE(F28:J28)</f>
        <v>9.333333333333334</v>
      </c>
      <c r="L28" s="11">
        <v>10</v>
      </c>
      <c r="M28" s="11">
        <v>0</v>
      </c>
      <c r="N28" s="11">
        <v>5</v>
      </c>
      <c r="O28" s="11">
        <v>7</v>
      </c>
      <c r="P28" s="11">
        <v>7</v>
      </c>
      <c r="Q28" s="15">
        <f>AVERAGE(L28:P28)</f>
        <v>5.8</v>
      </c>
      <c r="R28" s="11">
        <v>0</v>
      </c>
      <c r="S28" s="11">
        <v>6</v>
      </c>
      <c r="T28" s="15">
        <f t="shared" si="0"/>
        <v>3</v>
      </c>
      <c r="U28" s="9"/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5">
        <f t="shared" si="1"/>
        <v>1</v>
      </c>
      <c r="AC28" s="9"/>
      <c r="AD28" s="15">
        <f t="shared" si="2"/>
        <v>6.633333333333333</v>
      </c>
      <c r="AF28" s="15">
        <v>7</v>
      </c>
    </row>
    <row r="29" spans="6:32" ht="19.5" customHeight="1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/>
      <c r="W29" s="11"/>
      <c r="X29" s="11"/>
      <c r="Y29" s="11"/>
      <c r="Z29" s="11"/>
      <c r="AA29" s="11"/>
      <c r="AB29" s="11"/>
      <c r="AD29" s="11"/>
      <c r="AF29" s="11"/>
    </row>
    <row r="30" spans="1:39" ht="19.5" customHeight="1">
      <c r="A30" s="2"/>
      <c r="B30" s="2"/>
      <c r="C30" s="2"/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9"/>
      <c r="V30" s="11"/>
      <c r="W30" s="11"/>
      <c r="X30" s="11"/>
      <c r="Y30" s="11"/>
      <c r="Z30" s="11"/>
      <c r="AA30" s="11"/>
      <c r="AB30" s="11"/>
      <c r="AC30" s="9"/>
      <c r="AD30" s="11"/>
      <c r="AE30" s="9"/>
      <c r="AF30" s="11"/>
      <c r="AG30" s="9"/>
      <c r="AH30" s="9"/>
      <c r="AI30" s="9"/>
      <c r="AJ30" s="9"/>
      <c r="AK30" s="9"/>
      <c r="AL30" s="9"/>
      <c r="AM30" s="9"/>
    </row>
    <row r="31" spans="1:39" ht="19.5" customHeight="1">
      <c r="A31" s="2"/>
      <c r="B31" s="2"/>
      <c r="C31" s="2"/>
      <c r="D31" s="2"/>
      <c r="E31" s="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/>
      <c r="W31" s="11"/>
      <c r="X31" s="11"/>
      <c r="Y31" s="11"/>
      <c r="Z31" s="11"/>
      <c r="AA31" s="11"/>
      <c r="AB31" s="11"/>
      <c r="AC31" s="9"/>
      <c r="AD31" s="11"/>
      <c r="AE31" s="9"/>
      <c r="AF31" s="11"/>
      <c r="AG31" s="9"/>
      <c r="AH31" s="9"/>
      <c r="AI31" s="9"/>
      <c r="AJ31" s="9"/>
      <c r="AK31" s="9"/>
      <c r="AL31" s="9"/>
      <c r="AM31" s="9"/>
    </row>
    <row r="32" spans="1:39" ht="19.5" customHeight="1">
      <c r="A32" s="2"/>
      <c r="B32" s="2"/>
      <c r="C32" s="2"/>
      <c r="D32" s="2"/>
      <c r="E32" s="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/>
      <c r="W32" s="11"/>
      <c r="X32" s="11"/>
      <c r="Y32" s="11"/>
      <c r="Z32" s="11"/>
      <c r="AA32" s="11"/>
      <c r="AB32" s="11"/>
      <c r="AC32" s="9"/>
      <c r="AD32" s="11"/>
      <c r="AE32" s="9"/>
      <c r="AF32" s="11"/>
      <c r="AG32" s="9"/>
      <c r="AH32" s="9"/>
      <c r="AI32" s="9"/>
      <c r="AJ32" s="9"/>
      <c r="AK32" s="9"/>
      <c r="AL32" s="9"/>
      <c r="AM32" s="9"/>
    </row>
    <row r="33" spans="1:39" ht="19.5" customHeight="1">
      <c r="A33" s="2"/>
      <c r="B33" s="2"/>
      <c r="C33" s="2"/>
      <c r="D33" s="2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9"/>
      <c r="V33" s="11"/>
      <c r="W33" s="11"/>
      <c r="X33" s="11"/>
      <c r="Y33" s="11"/>
      <c r="Z33" s="11"/>
      <c r="AA33" s="11"/>
      <c r="AB33" s="11"/>
      <c r="AC33" s="9"/>
      <c r="AD33" s="11"/>
      <c r="AE33" s="9"/>
      <c r="AF33" s="11"/>
      <c r="AG33" s="9"/>
      <c r="AH33" s="9"/>
      <c r="AI33" s="9"/>
      <c r="AJ33" s="9"/>
      <c r="AK33" s="9"/>
      <c r="AL33" s="9"/>
      <c r="AM33" s="9"/>
    </row>
    <row r="34" spans="6:32" ht="19.5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V34" s="11"/>
      <c r="W34" s="11"/>
      <c r="X34" s="11"/>
      <c r="Y34" s="11"/>
      <c r="Z34" s="11"/>
      <c r="AA34" s="11"/>
      <c r="AB34" s="11"/>
      <c r="AD34" s="11"/>
      <c r="AF34" s="11"/>
    </row>
    <row r="35" spans="6:32" ht="19.5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11"/>
      <c r="W35" s="11"/>
      <c r="X35" s="11"/>
      <c r="Y35" s="11"/>
      <c r="Z35" s="11"/>
      <c r="AA35" s="11"/>
      <c r="AB35" s="11"/>
      <c r="AD35" s="11"/>
      <c r="AF35" s="11"/>
    </row>
    <row r="36" spans="6:32" ht="19.5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V36" s="11"/>
      <c r="W36" s="11"/>
      <c r="X36" s="11"/>
      <c r="Y36" s="11"/>
      <c r="Z36" s="11"/>
      <c r="AA36" s="11"/>
      <c r="AB36" s="11"/>
      <c r="AD36" s="11"/>
      <c r="AF36" s="11"/>
    </row>
    <row r="37" spans="6:32" ht="19.5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V37" s="11"/>
      <c r="W37" s="11"/>
      <c r="X37" s="11"/>
      <c r="Y37" s="11"/>
      <c r="Z37" s="11"/>
      <c r="AA37" s="11"/>
      <c r="AB37" s="11"/>
      <c r="AD37" s="11"/>
      <c r="AF37" s="11"/>
    </row>
    <row r="38" spans="6:32" ht="19.5" customHeight="1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V38" s="11"/>
      <c r="W38" s="11"/>
      <c r="X38" s="11"/>
      <c r="Y38" s="11"/>
      <c r="Z38" s="11"/>
      <c r="AA38" s="11"/>
      <c r="AB38" s="11"/>
      <c r="AD38" s="11"/>
      <c r="AF38" s="11"/>
    </row>
    <row r="39" spans="6:32" ht="19.5" customHeight="1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V39" s="11"/>
      <c r="W39" s="11"/>
      <c r="X39" s="11"/>
      <c r="Y39" s="11"/>
      <c r="Z39" s="11"/>
      <c r="AA39" s="11"/>
      <c r="AB39" s="11"/>
      <c r="AD39" s="11"/>
      <c r="AF39" s="11"/>
    </row>
    <row r="40" spans="6:32" ht="19.5" customHeight="1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V40" s="11"/>
      <c r="W40" s="11"/>
      <c r="X40" s="11"/>
      <c r="Y40" s="11"/>
      <c r="Z40" s="11"/>
      <c r="AA40" s="11"/>
      <c r="AB40" s="11"/>
      <c r="AD40" s="11"/>
      <c r="AF40" s="11"/>
    </row>
    <row r="41" spans="6:32" ht="19.5" customHeight="1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V41" s="11"/>
      <c r="W41" s="11"/>
      <c r="X41" s="11"/>
      <c r="Y41" s="11"/>
      <c r="Z41" s="11"/>
      <c r="AA41" s="11"/>
      <c r="AB41" s="11"/>
      <c r="AD41" s="11"/>
      <c r="AF41" s="11"/>
    </row>
    <row r="42" spans="6:32" ht="19.5" customHeight="1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1"/>
      <c r="W42" s="11"/>
      <c r="X42" s="11"/>
      <c r="Y42" s="11"/>
      <c r="Z42" s="11"/>
      <c r="AA42" s="11"/>
      <c r="AB42" s="11"/>
      <c r="AD42" s="11"/>
      <c r="AF42" s="11"/>
    </row>
    <row r="43" spans="6:32" ht="19.5" customHeight="1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V43" s="11"/>
      <c r="W43" s="11"/>
      <c r="X43" s="11"/>
      <c r="Y43" s="11"/>
      <c r="Z43" s="11"/>
      <c r="AA43" s="11"/>
      <c r="AB43" s="11"/>
      <c r="AD43" s="11"/>
      <c r="AF43" s="11"/>
    </row>
    <row r="44" spans="6:32" ht="19.5" customHeight="1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V44" s="11"/>
      <c r="W44" s="11"/>
      <c r="X44" s="11"/>
      <c r="Y44" s="11"/>
      <c r="Z44" s="11"/>
      <c r="AA44" s="11"/>
      <c r="AB44" s="11"/>
      <c r="AD44" s="11"/>
      <c r="AF44" s="11"/>
    </row>
    <row r="45" spans="6:32" ht="19.5" customHeight="1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V45" s="11"/>
      <c r="W45" s="11"/>
      <c r="X45" s="11"/>
      <c r="Y45" s="11"/>
      <c r="Z45" s="11"/>
      <c r="AA45" s="11"/>
      <c r="AB45" s="11"/>
      <c r="AD45" s="11"/>
      <c r="AF45" s="11"/>
    </row>
    <row r="46" spans="6:32" ht="19.5" customHeight="1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V46" s="11"/>
      <c r="W46" s="11"/>
      <c r="X46" s="11"/>
      <c r="Y46" s="11"/>
      <c r="Z46" s="11"/>
      <c r="AA46" s="11"/>
      <c r="AB46" s="11"/>
      <c r="AD46" s="11"/>
      <c r="AF46" s="11"/>
    </row>
    <row r="47" spans="6:32" ht="19.5" customHeight="1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V47" s="11"/>
      <c r="W47" s="11"/>
      <c r="X47" s="11"/>
      <c r="Y47" s="11"/>
      <c r="Z47" s="11"/>
      <c r="AA47" s="11"/>
      <c r="AB47" s="11"/>
      <c r="AD47" s="11"/>
      <c r="AF47" s="11"/>
    </row>
    <row r="48" spans="6:32" ht="19.5" customHeight="1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V48" s="11"/>
      <c r="W48" s="11"/>
      <c r="X48" s="11"/>
      <c r="Y48" s="11"/>
      <c r="Z48" s="11"/>
      <c r="AA48" s="11"/>
      <c r="AB48" s="11"/>
      <c r="AD48" s="11"/>
      <c r="AF48" s="11"/>
    </row>
    <row r="49" spans="6:32" ht="19.5" customHeight="1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V49" s="11"/>
      <c r="W49" s="11"/>
      <c r="X49" s="11"/>
      <c r="Y49" s="11"/>
      <c r="Z49" s="11"/>
      <c r="AA49" s="11"/>
      <c r="AB49" s="11"/>
      <c r="AD49" s="11"/>
      <c r="AF49" s="11"/>
    </row>
    <row r="50" spans="6:32" ht="19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V50" s="11"/>
      <c r="W50" s="11"/>
      <c r="X50" s="11"/>
      <c r="Y50" s="11"/>
      <c r="Z50" s="11"/>
      <c r="AA50" s="11"/>
      <c r="AB50" s="11"/>
      <c r="AD50" s="11"/>
      <c r="AF50" s="11"/>
    </row>
    <row r="51" spans="6:32" ht="19.5" customHeight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V51" s="11"/>
      <c r="W51" s="11"/>
      <c r="X51" s="11"/>
      <c r="Y51" s="11"/>
      <c r="Z51" s="11"/>
      <c r="AA51" s="11"/>
      <c r="AB51" s="11"/>
      <c r="AD51" s="11"/>
      <c r="AF51" s="11"/>
    </row>
    <row r="52" spans="6:32" ht="19.5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V52" s="11"/>
      <c r="W52" s="11"/>
      <c r="X52" s="11"/>
      <c r="Y52" s="11"/>
      <c r="Z52" s="11"/>
      <c r="AA52" s="11"/>
      <c r="AB52" s="11"/>
      <c r="AD52" s="11"/>
      <c r="AF52" s="11"/>
    </row>
    <row r="53" spans="6:32" ht="19.5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V53" s="11"/>
      <c r="W53" s="11"/>
      <c r="X53" s="11"/>
      <c r="Y53" s="11"/>
      <c r="Z53" s="11"/>
      <c r="AA53" s="11"/>
      <c r="AB53" s="11"/>
      <c r="AD53" s="11"/>
      <c r="AF53" s="11"/>
    </row>
    <row r="54" spans="6:32" ht="19.5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V54" s="11"/>
      <c r="W54" s="11"/>
      <c r="X54" s="11"/>
      <c r="Y54" s="11"/>
      <c r="Z54" s="11"/>
      <c r="AA54" s="11"/>
      <c r="AB54" s="11"/>
      <c r="AD54" s="11"/>
      <c r="AF54" s="11"/>
    </row>
    <row r="55" spans="6:32" ht="19.5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V55" s="11"/>
      <c r="W55" s="11"/>
      <c r="X55" s="11"/>
      <c r="Y55" s="11"/>
      <c r="Z55" s="11"/>
      <c r="AA55" s="11"/>
      <c r="AB55" s="11"/>
      <c r="AD55" s="11"/>
      <c r="AF55" s="11"/>
    </row>
    <row r="56" spans="6:32" ht="19.5" customHeight="1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V56" s="11"/>
      <c r="W56" s="11"/>
      <c r="X56" s="11"/>
      <c r="Y56" s="11"/>
      <c r="Z56" s="11"/>
      <c r="AA56" s="11"/>
      <c r="AB56" s="11"/>
      <c r="AD56" s="11"/>
      <c r="AF56" s="11"/>
    </row>
    <row r="57" spans="6:32" ht="19.5" customHeight="1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V57" s="11"/>
      <c r="W57" s="11"/>
      <c r="X57" s="11"/>
      <c r="Y57" s="11"/>
      <c r="Z57" s="11"/>
      <c r="AA57" s="11"/>
      <c r="AB57" s="11"/>
      <c r="AD57" s="11"/>
      <c r="AF57" s="11"/>
    </row>
  </sheetData>
  <sheetProtection/>
  <mergeCells count="4">
    <mergeCell ref="V3:AA3"/>
    <mergeCell ref="V2:AA2"/>
    <mergeCell ref="V1:AA1"/>
    <mergeCell ref="V4:AA4"/>
  </mergeCells>
  <conditionalFormatting sqref="AF7:AF28">
    <cfRule type="cellIs" priority="1" dxfId="0" operator="lessThan" stopIfTrue="1">
      <formula>5</formula>
    </cfRule>
  </conditionalFormatting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="90" zoomScaleNormal="90" zoomScalePageLayoutView="0" workbookViewId="0" topLeftCell="A1">
      <pane xSplit="1" ySplit="6" topLeftCell="P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22" sqref="Z22"/>
    </sheetView>
  </sheetViews>
  <sheetFormatPr defaultColWidth="9.140625" defaultRowHeight="19.5" customHeight="1"/>
  <cols>
    <col min="1" max="1" width="16.28125" style="3" bestFit="1" customWidth="1"/>
    <col min="2" max="2" width="11.7109375" style="7" customWidth="1"/>
    <col min="3" max="14" width="11.8515625" style="7" customWidth="1"/>
    <col min="15" max="15" width="15.28125" style="7" customWidth="1"/>
    <col min="16" max="16" width="11.8515625" style="7" customWidth="1"/>
    <col min="17" max="17" width="11.28125" style="7" customWidth="1"/>
    <col min="18" max="19" width="11.8515625" style="7" customWidth="1"/>
    <col min="20" max="21" width="11.28125" style="7" bestFit="1" customWidth="1"/>
    <col min="22" max="22" width="11.28125" style="7" customWidth="1"/>
    <col min="23" max="23" width="11.28125" style="7" bestFit="1" customWidth="1"/>
    <col min="24" max="24" width="11.8515625" style="7" customWidth="1"/>
    <col min="25" max="25" width="11.28125" style="7" customWidth="1"/>
    <col min="26" max="26" width="11.8515625" style="7" customWidth="1"/>
    <col min="27" max="27" width="6.421875" style="7" customWidth="1"/>
    <col min="28" max="28" width="11.8515625" style="7" customWidth="1"/>
    <col min="29" max="35" width="31.8515625" style="7" bestFit="1" customWidth="1"/>
    <col min="36" max="16384" width="9.140625" style="7" customWidth="1"/>
  </cols>
  <sheetData>
    <row r="1" spans="1:23" ht="19.5" customHeight="1">
      <c r="A1" s="1" t="s">
        <v>0</v>
      </c>
      <c r="R1" s="18" t="s">
        <v>131</v>
      </c>
      <c r="S1" s="18"/>
      <c r="T1" s="18"/>
      <c r="U1" s="18"/>
      <c r="V1" s="18"/>
      <c r="W1" s="18"/>
    </row>
    <row r="2" spans="1:23" ht="19.5" customHeight="1">
      <c r="A2" s="1" t="s">
        <v>2</v>
      </c>
      <c r="R2" s="18" t="s">
        <v>130</v>
      </c>
      <c r="S2" s="18"/>
      <c r="T2" s="18"/>
      <c r="U2" s="18"/>
      <c r="V2" s="18"/>
      <c r="W2" s="18"/>
    </row>
    <row r="3" spans="1:23" ht="19.5" customHeight="1">
      <c r="A3" s="1" t="s">
        <v>4</v>
      </c>
      <c r="R3" s="18" t="s">
        <v>132</v>
      </c>
      <c r="S3" s="18"/>
      <c r="T3" s="18"/>
      <c r="U3" s="18"/>
      <c r="V3" s="18"/>
      <c r="W3" s="18"/>
    </row>
    <row r="4" spans="18:23" ht="19.5" customHeight="1">
      <c r="R4" s="18" t="s">
        <v>133</v>
      </c>
      <c r="S4" s="18"/>
      <c r="T4" s="18"/>
      <c r="U4" s="18"/>
      <c r="V4" s="18"/>
      <c r="W4" s="18"/>
    </row>
    <row r="6" spans="1:35" s="8" customFormat="1" ht="45">
      <c r="A6" s="5" t="s">
        <v>6</v>
      </c>
      <c r="B6" s="10" t="s">
        <v>74</v>
      </c>
      <c r="C6" s="10" t="s">
        <v>103</v>
      </c>
      <c r="D6" s="10" t="s">
        <v>104</v>
      </c>
      <c r="E6" s="10" t="s">
        <v>105</v>
      </c>
      <c r="F6" s="10" t="s">
        <v>106</v>
      </c>
      <c r="G6" s="16" t="s">
        <v>117</v>
      </c>
      <c r="H6" s="10" t="s">
        <v>107</v>
      </c>
      <c r="I6" s="10" t="s">
        <v>108</v>
      </c>
      <c r="J6" s="10" t="s">
        <v>109</v>
      </c>
      <c r="K6" s="10" t="s">
        <v>110</v>
      </c>
      <c r="L6" s="10" t="s">
        <v>111</v>
      </c>
      <c r="M6" s="16" t="s">
        <v>118</v>
      </c>
      <c r="N6" s="10" t="s">
        <v>112</v>
      </c>
      <c r="O6" s="10" t="s">
        <v>125</v>
      </c>
      <c r="P6" s="16" t="s">
        <v>119</v>
      </c>
      <c r="Q6" s="6"/>
      <c r="R6" s="10" t="s">
        <v>126</v>
      </c>
      <c r="S6" s="10" t="s">
        <v>127</v>
      </c>
      <c r="T6" s="10" t="s">
        <v>128</v>
      </c>
      <c r="U6" s="10" t="s">
        <v>129</v>
      </c>
      <c r="V6" s="10" t="s">
        <v>134</v>
      </c>
      <c r="W6" s="10" t="s">
        <v>135</v>
      </c>
      <c r="X6" s="16" t="s">
        <v>136</v>
      </c>
      <c r="Y6" s="6"/>
      <c r="Z6" s="16" t="s">
        <v>120</v>
      </c>
      <c r="AA6" s="6"/>
      <c r="AB6" s="16" t="s">
        <v>137</v>
      </c>
      <c r="AC6" s="6"/>
      <c r="AD6" s="6"/>
      <c r="AE6" s="6"/>
      <c r="AF6" s="6"/>
      <c r="AG6" s="6"/>
      <c r="AH6" s="6"/>
      <c r="AI6" s="6"/>
    </row>
    <row r="7" spans="1:35" ht="19.5" customHeight="1">
      <c r="A7" s="13" t="s">
        <v>83</v>
      </c>
      <c r="B7" s="12" t="s">
        <v>76</v>
      </c>
      <c r="C7" s="12" t="s">
        <v>76</v>
      </c>
      <c r="D7" s="11">
        <v>3</v>
      </c>
      <c r="E7" s="11">
        <v>0</v>
      </c>
      <c r="F7" s="11">
        <v>1.5</v>
      </c>
      <c r="G7" s="15">
        <f>AVERAGE(B7:F7)</f>
        <v>1.5</v>
      </c>
      <c r="H7" s="11">
        <v>0</v>
      </c>
      <c r="I7" s="11">
        <v>3</v>
      </c>
      <c r="J7" s="11">
        <v>0</v>
      </c>
      <c r="K7" s="11">
        <v>0</v>
      </c>
      <c r="L7" s="11">
        <v>0</v>
      </c>
      <c r="M7" s="15">
        <f>AVERAGE(H7:L7)</f>
        <v>0.6</v>
      </c>
      <c r="N7" s="11">
        <v>0</v>
      </c>
      <c r="O7" s="11">
        <v>0</v>
      </c>
      <c r="P7" s="15">
        <f aca="true" t="shared" si="0" ref="P7:P28">AVERAGE(N7:O7)</f>
        <v>0</v>
      </c>
      <c r="Q7" s="9"/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5">
        <f aca="true" t="shared" si="1" ref="X7:X28">AVERAGE(R7:W7)</f>
        <v>0</v>
      </c>
      <c r="Y7" s="9"/>
      <c r="Z7" s="15">
        <f>(2*G7+3*M7+3*P7)/8+X7</f>
        <v>0.6</v>
      </c>
      <c r="AA7" s="9"/>
      <c r="AB7" s="15">
        <v>1</v>
      </c>
      <c r="AC7" s="9"/>
      <c r="AD7" s="9"/>
      <c r="AE7" s="9"/>
      <c r="AF7" s="9"/>
      <c r="AG7" s="9"/>
      <c r="AH7" s="9"/>
      <c r="AI7" s="9"/>
    </row>
    <row r="8" spans="1:35" ht="19.5" customHeight="1">
      <c r="A8" s="2" t="s">
        <v>11</v>
      </c>
      <c r="B8" s="11">
        <v>7.5</v>
      </c>
      <c r="C8" s="11">
        <v>5.5</v>
      </c>
      <c r="D8" s="11">
        <v>0</v>
      </c>
      <c r="E8" s="11">
        <v>6.5</v>
      </c>
      <c r="F8" s="11">
        <v>6</v>
      </c>
      <c r="G8" s="15">
        <f>AVERAGE(B8:F8)</f>
        <v>5.1</v>
      </c>
      <c r="H8" s="11">
        <v>7</v>
      </c>
      <c r="I8" s="11">
        <v>4</v>
      </c>
      <c r="J8" s="11">
        <v>2</v>
      </c>
      <c r="K8" s="11">
        <v>6</v>
      </c>
      <c r="L8" s="11">
        <v>4.5</v>
      </c>
      <c r="M8" s="15">
        <f>AVERAGE(H8:L8)</f>
        <v>4.7</v>
      </c>
      <c r="N8" s="11">
        <v>3</v>
      </c>
      <c r="O8" s="11">
        <v>3.5</v>
      </c>
      <c r="P8" s="15">
        <f t="shared" si="0"/>
        <v>3.25</v>
      </c>
      <c r="Q8" s="9"/>
      <c r="R8" s="11">
        <v>0.1</v>
      </c>
      <c r="S8" s="11">
        <v>1</v>
      </c>
      <c r="T8" s="11">
        <v>1</v>
      </c>
      <c r="U8" s="11">
        <v>1</v>
      </c>
      <c r="V8" s="11">
        <v>0.5</v>
      </c>
      <c r="W8" s="11">
        <v>0.5</v>
      </c>
      <c r="X8" s="15">
        <f t="shared" si="1"/>
        <v>0.6833333333333332</v>
      </c>
      <c r="Y8" s="9"/>
      <c r="Z8" s="15">
        <f aca="true" t="shared" si="2" ref="Z8:Z28">(2*G8+3*M8+3*P8)/8+X8</f>
        <v>4.939583333333333</v>
      </c>
      <c r="AA8" s="9"/>
      <c r="AB8" s="15">
        <v>5</v>
      </c>
      <c r="AC8" s="9"/>
      <c r="AD8" s="9"/>
      <c r="AE8" s="9"/>
      <c r="AF8" s="9"/>
      <c r="AG8" s="9"/>
      <c r="AH8" s="9"/>
      <c r="AI8" s="9"/>
    </row>
    <row r="9" spans="1:35" ht="19.5" customHeight="1">
      <c r="A9" s="2" t="s">
        <v>16</v>
      </c>
      <c r="B9" s="11">
        <v>0</v>
      </c>
      <c r="C9" s="11">
        <v>5.5</v>
      </c>
      <c r="D9" s="11">
        <v>5</v>
      </c>
      <c r="E9" s="11">
        <v>8</v>
      </c>
      <c r="F9" s="11">
        <v>8</v>
      </c>
      <c r="G9" s="15">
        <f aca="true" t="shared" si="3" ref="G9:G27">AVERAGE(B9:F9)</f>
        <v>5.3</v>
      </c>
      <c r="H9" s="11">
        <v>6</v>
      </c>
      <c r="I9" s="11">
        <v>5.5</v>
      </c>
      <c r="J9" s="11">
        <v>2</v>
      </c>
      <c r="K9" s="11">
        <v>5.5</v>
      </c>
      <c r="L9" s="11">
        <v>8.5</v>
      </c>
      <c r="M9" s="15">
        <f aca="true" t="shared" si="4" ref="M9:M27">AVERAGE(H9:L9)</f>
        <v>5.5</v>
      </c>
      <c r="N9" s="11">
        <v>4.5</v>
      </c>
      <c r="O9" s="11">
        <v>5</v>
      </c>
      <c r="P9" s="15">
        <f t="shared" si="0"/>
        <v>4.75</v>
      </c>
      <c r="Q9" s="9"/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5">
        <f t="shared" si="1"/>
        <v>1</v>
      </c>
      <c r="Y9" s="9"/>
      <c r="Z9" s="15">
        <f t="shared" si="2"/>
        <v>6.16875</v>
      </c>
      <c r="AA9" s="9"/>
      <c r="AB9" s="15">
        <v>6.5</v>
      </c>
      <c r="AC9" s="9"/>
      <c r="AD9" s="9"/>
      <c r="AE9" s="9"/>
      <c r="AF9" s="9"/>
      <c r="AG9" s="9"/>
      <c r="AH9" s="9"/>
      <c r="AI9" s="9"/>
    </row>
    <row r="10" spans="1:35" ht="19.5" customHeight="1">
      <c r="A10" s="2" t="s">
        <v>19</v>
      </c>
      <c r="B10" s="11">
        <v>0.5</v>
      </c>
      <c r="C10" s="11">
        <v>1.5</v>
      </c>
      <c r="D10" s="11">
        <v>1.5</v>
      </c>
      <c r="E10" s="11">
        <v>0</v>
      </c>
      <c r="F10" s="11">
        <v>4</v>
      </c>
      <c r="G10" s="15">
        <f t="shared" si="3"/>
        <v>1.5</v>
      </c>
      <c r="H10" s="11">
        <v>5</v>
      </c>
      <c r="I10" s="11">
        <v>5</v>
      </c>
      <c r="J10" s="11">
        <v>0</v>
      </c>
      <c r="K10" s="11">
        <v>6</v>
      </c>
      <c r="L10" s="11">
        <v>2.5</v>
      </c>
      <c r="M10" s="15">
        <f t="shared" si="4"/>
        <v>3.7</v>
      </c>
      <c r="N10" s="11">
        <v>0</v>
      </c>
      <c r="O10" s="11">
        <v>4</v>
      </c>
      <c r="P10" s="15">
        <f t="shared" si="0"/>
        <v>2</v>
      </c>
      <c r="Q10" s="9"/>
      <c r="R10" s="11">
        <v>0.2</v>
      </c>
      <c r="S10" s="11">
        <v>1</v>
      </c>
      <c r="T10" s="11">
        <v>1</v>
      </c>
      <c r="U10" s="11">
        <v>0</v>
      </c>
      <c r="V10" s="11">
        <v>1</v>
      </c>
      <c r="W10" s="11">
        <v>1</v>
      </c>
      <c r="X10" s="15">
        <f t="shared" si="1"/>
        <v>0.7000000000000001</v>
      </c>
      <c r="Y10" s="9"/>
      <c r="Z10" s="15">
        <f t="shared" si="2"/>
        <v>3.2125000000000004</v>
      </c>
      <c r="AA10" s="9"/>
      <c r="AB10" s="15">
        <v>3.5</v>
      </c>
      <c r="AC10" s="9"/>
      <c r="AD10" s="9"/>
      <c r="AE10" s="9"/>
      <c r="AF10" s="9"/>
      <c r="AG10" s="9"/>
      <c r="AH10" s="9"/>
      <c r="AI10" s="9"/>
    </row>
    <row r="11" spans="1:35" ht="19.5" customHeight="1">
      <c r="A11" s="2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5">
        <f t="shared" si="3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5">
        <f t="shared" si="4"/>
        <v>0</v>
      </c>
      <c r="N11" s="11">
        <v>0</v>
      </c>
      <c r="O11" s="11">
        <v>0</v>
      </c>
      <c r="P11" s="15">
        <f t="shared" si="0"/>
        <v>0</v>
      </c>
      <c r="Q11" s="9"/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5">
        <f t="shared" si="1"/>
        <v>0</v>
      </c>
      <c r="Y11" s="9"/>
      <c r="Z11" s="15">
        <f t="shared" si="2"/>
        <v>0</v>
      </c>
      <c r="AA11" s="9"/>
      <c r="AB11" s="15">
        <v>0</v>
      </c>
      <c r="AC11" s="9"/>
      <c r="AD11" s="9"/>
      <c r="AE11" s="9"/>
      <c r="AF11" s="9"/>
      <c r="AG11" s="9"/>
      <c r="AH11" s="9"/>
      <c r="AI11" s="9"/>
    </row>
    <row r="12" spans="1:35" ht="19.5" customHeight="1">
      <c r="A12" s="2" t="s">
        <v>26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5">
        <f t="shared" si="3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5">
        <f t="shared" si="4"/>
        <v>0</v>
      </c>
      <c r="N12" s="11">
        <v>0</v>
      </c>
      <c r="O12" s="11">
        <v>0</v>
      </c>
      <c r="P12" s="15">
        <f t="shared" si="0"/>
        <v>0</v>
      </c>
      <c r="Q12" s="9"/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5">
        <f t="shared" si="1"/>
        <v>0</v>
      </c>
      <c r="Y12" s="9"/>
      <c r="Z12" s="15">
        <f t="shared" si="2"/>
        <v>0</v>
      </c>
      <c r="AA12" s="9"/>
      <c r="AB12" s="15">
        <v>0</v>
      </c>
      <c r="AC12" s="9"/>
      <c r="AD12" s="9"/>
      <c r="AE12" s="9"/>
      <c r="AF12" s="9"/>
      <c r="AG12" s="9"/>
      <c r="AH12" s="9"/>
      <c r="AI12" s="9"/>
    </row>
    <row r="13" spans="1:35" ht="19.5" customHeight="1">
      <c r="A13" s="2" t="s">
        <v>29</v>
      </c>
      <c r="B13" s="11">
        <v>0</v>
      </c>
      <c r="C13" s="11">
        <v>0</v>
      </c>
      <c r="D13" s="11">
        <v>0</v>
      </c>
      <c r="E13" s="11">
        <v>0</v>
      </c>
      <c r="F13" s="11">
        <v>1</v>
      </c>
      <c r="G13" s="15">
        <f t="shared" si="3"/>
        <v>0.2</v>
      </c>
      <c r="H13" s="11">
        <v>0</v>
      </c>
      <c r="I13" s="11">
        <v>0</v>
      </c>
      <c r="J13" s="11">
        <v>7</v>
      </c>
      <c r="K13" s="11">
        <v>4</v>
      </c>
      <c r="L13" s="11">
        <v>2.5</v>
      </c>
      <c r="M13" s="15">
        <f t="shared" si="4"/>
        <v>2.7</v>
      </c>
      <c r="N13" s="11">
        <v>0</v>
      </c>
      <c r="O13" s="11">
        <v>2.5</v>
      </c>
      <c r="P13" s="15">
        <f t="shared" si="0"/>
        <v>1.25</v>
      </c>
      <c r="Q13" s="9"/>
      <c r="R13" s="11">
        <v>1</v>
      </c>
      <c r="S13" s="11">
        <v>1</v>
      </c>
      <c r="T13" s="11">
        <v>1</v>
      </c>
      <c r="U13" s="11">
        <v>0</v>
      </c>
      <c r="V13" s="11">
        <v>1</v>
      </c>
      <c r="W13" s="11">
        <v>1</v>
      </c>
      <c r="X13" s="15">
        <f t="shared" si="1"/>
        <v>0.8333333333333334</v>
      </c>
      <c r="Y13" s="9"/>
      <c r="Z13" s="15">
        <f t="shared" si="2"/>
        <v>2.3645833333333335</v>
      </c>
      <c r="AA13" s="9"/>
      <c r="AB13" s="15">
        <v>2.5</v>
      </c>
      <c r="AC13" s="9"/>
      <c r="AD13" s="9"/>
      <c r="AE13" s="9"/>
      <c r="AF13" s="9"/>
      <c r="AG13" s="9"/>
      <c r="AH13" s="9"/>
      <c r="AI13" s="9"/>
    </row>
    <row r="14" spans="1:35" ht="19.5" customHeight="1">
      <c r="A14" s="4">
        <v>11785553</v>
      </c>
      <c r="B14" s="11">
        <v>5</v>
      </c>
      <c r="C14" s="11">
        <v>6</v>
      </c>
      <c r="D14" s="11">
        <v>1.5</v>
      </c>
      <c r="E14" s="11">
        <v>4.5</v>
      </c>
      <c r="F14" s="11">
        <v>3</v>
      </c>
      <c r="G14" s="15">
        <f t="shared" si="3"/>
        <v>4</v>
      </c>
      <c r="H14" s="11">
        <v>6</v>
      </c>
      <c r="I14" s="11">
        <v>5.5</v>
      </c>
      <c r="J14" s="11">
        <v>8</v>
      </c>
      <c r="K14" s="11">
        <v>5.5</v>
      </c>
      <c r="L14" s="11">
        <v>2.5</v>
      </c>
      <c r="M14" s="15">
        <f t="shared" si="4"/>
        <v>5.5</v>
      </c>
      <c r="N14" s="11">
        <v>1.5</v>
      </c>
      <c r="O14" s="11">
        <v>2</v>
      </c>
      <c r="P14" s="15">
        <f t="shared" si="0"/>
        <v>1.75</v>
      </c>
      <c r="Q14" s="9"/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5">
        <f t="shared" si="1"/>
        <v>1</v>
      </c>
      <c r="Y14" s="9"/>
      <c r="Z14" s="15">
        <f t="shared" si="2"/>
        <v>4.71875</v>
      </c>
      <c r="AA14" s="9"/>
      <c r="AB14" s="15">
        <v>5</v>
      </c>
      <c r="AC14" s="9"/>
      <c r="AD14" s="9"/>
      <c r="AE14" s="9"/>
      <c r="AF14" s="9"/>
      <c r="AG14" s="9"/>
      <c r="AH14" s="9"/>
      <c r="AI14" s="9"/>
    </row>
    <row r="15" spans="1:35" ht="19.5" customHeight="1">
      <c r="A15" s="4">
        <v>12129580</v>
      </c>
      <c r="B15" s="12" t="s">
        <v>76</v>
      </c>
      <c r="C15" s="12" t="s">
        <v>76</v>
      </c>
      <c r="D15" s="11">
        <v>0</v>
      </c>
      <c r="E15" s="11">
        <v>3.5</v>
      </c>
      <c r="F15" s="11">
        <v>9</v>
      </c>
      <c r="G15" s="15">
        <f>AVERAGE(B15:F15)</f>
        <v>4.166666666666667</v>
      </c>
      <c r="H15" s="11">
        <v>0</v>
      </c>
      <c r="I15" s="11">
        <v>0</v>
      </c>
      <c r="J15" s="11">
        <v>0</v>
      </c>
      <c r="K15" s="11">
        <v>4.5</v>
      </c>
      <c r="L15" s="11">
        <v>8</v>
      </c>
      <c r="M15" s="15">
        <f>AVERAGE(H15:L15)</f>
        <v>2.5</v>
      </c>
      <c r="N15" s="11">
        <v>0</v>
      </c>
      <c r="O15" s="11">
        <v>6</v>
      </c>
      <c r="P15" s="15">
        <f t="shared" si="0"/>
        <v>3</v>
      </c>
      <c r="Q15" s="9"/>
      <c r="R15" s="11">
        <v>0.5</v>
      </c>
      <c r="S15" s="11">
        <v>1</v>
      </c>
      <c r="T15" s="11">
        <v>0</v>
      </c>
      <c r="U15" s="11">
        <v>0.2</v>
      </c>
      <c r="V15" s="11">
        <v>0.5</v>
      </c>
      <c r="W15" s="11">
        <v>0</v>
      </c>
      <c r="X15" s="15">
        <f t="shared" si="1"/>
        <v>0.3666666666666667</v>
      </c>
      <c r="Y15" s="9"/>
      <c r="Z15" s="15">
        <f t="shared" si="2"/>
        <v>3.4708333333333337</v>
      </c>
      <c r="AA15" s="9"/>
      <c r="AB15" s="15">
        <v>3.5</v>
      </c>
      <c r="AC15" s="9"/>
      <c r="AD15" s="9"/>
      <c r="AE15" s="9"/>
      <c r="AF15" s="9"/>
      <c r="AG15" s="9"/>
      <c r="AH15" s="9"/>
      <c r="AI15" s="9"/>
    </row>
    <row r="16" spans="1:35" ht="19.5" customHeight="1">
      <c r="A16" s="2" t="s">
        <v>32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>
        <f t="shared" si="3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5">
        <f t="shared" si="4"/>
        <v>0</v>
      </c>
      <c r="N16" s="11">
        <v>0</v>
      </c>
      <c r="O16" s="11">
        <v>0</v>
      </c>
      <c r="P16" s="15">
        <f t="shared" si="0"/>
        <v>0</v>
      </c>
      <c r="Q16" s="9"/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5">
        <f t="shared" si="1"/>
        <v>0</v>
      </c>
      <c r="Y16" s="9"/>
      <c r="Z16" s="15">
        <f t="shared" si="2"/>
        <v>0</v>
      </c>
      <c r="AA16" s="9"/>
      <c r="AB16" s="15">
        <v>0</v>
      </c>
      <c r="AC16" s="9"/>
      <c r="AD16" s="9"/>
      <c r="AE16" s="9"/>
      <c r="AF16" s="9"/>
      <c r="AG16" s="9"/>
      <c r="AH16" s="9"/>
      <c r="AI16" s="9"/>
    </row>
    <row r="17" spans="1:35" ht="19.5" customHeight="1">
      <c r="A17" s="2" t="s">
        <v>35</v>
      </c>
      <c r="B17" s="11">
        <v>7.5</v>
      </c>
      <c r="C17" s="11">
        <v>0</v>
      </c>
      <c r="D17" s="11">
        <v>0</v>
      </c>
      <c r="E17" s="11">
        <v>0</v>
      </c>
      <c r="F17" s="11">
        <v>2</v>
      </c>
      <c r="G17" s="15">
        <f t="shared" si="3"/>
        <v>1.9</v>
      </c>
      <c r="H17" s="11">
        <v>0</v>
      </c>
      <c r="I17" s="11">
        <v>4</v>
      </c>
      <c r="J17" s="11">
        <v>10</v>
      </c>
      <c r="K17" s="11">
        <v>0</v>
      </c>
      <c r="L17" s="11">
        <v>4</v>
      </c>
      <c r="M17" s="15">
        <f t="shared" si="4"/>
        <v>3.6</v>
      </c>
      <c r="N17" s="11">
        <v>0</v>
      </c>
      <c r="O17" s="11">
        <v>0.5</v>
      </c>
      <c r="P17" s="15">
        <f t="shared" si="0"/>
        <v>0.25</v>
      </c>
      <c r="Q17" s="9"/>
      <c r="R17" s="11">
        <v>0</v>
      </c>
      <c r="S17" s="11">
        <v>0.6</v>
      </c>
      <c r="T17" s="11">
        <v>1</v>
      </c>
      <c r="U17" s="11">
        <v>1</v>
      </c>
      <c r="V17" s="11">
        <v>1</v>
      </c>
      <c r="W17" s="11">
        <v>1</v>
      </c>
      <c r="X17" s="15">
        <f t="shared" si="1"/>
        <v>0.7666666666666666</v>
      </c>
      <c r="Y17" s="9"/>
      <c r="Z17" s="15">
        <f t="shared" si="2"/>
        <v>2.685416666666667</v>
      </c>
      <c r="AA17" s="9"/>
      <c r="AB17" s="15">
        <v>3</v>
      </c>
      <c r="AC17" s="9"/>
      <c r="AD17" s="9"/>
      <c r="AE17" s="9"/>
      <c r="AF17" s="9"/>
      <c r="AG17" s="9"/>
      <c r="AH17" s="9"/>
      <c r="AI17" s="9"/>
    </row>
    <row r="18" spans="1:35" ht="19.5" customHeight="1">
      <c r="A18" s="2" t="s">
        <v>38</v>
      </c>
      <c r="B18" s="11">
        <v>10</v>
      </c>
      <c r="C18" s="11">
        <v>8</v>
      </c>
      <c r="D18" s="11">
        <v>9</v>
      </c>
      <c r="E18" s="11">
        <v>8</v>
      </c>
      <c r="F18" s="11">
        <v>8</v>
      </c>
      <c r="G18" s="15">
        <f t="shared" si="3"/>
        <v>8.6</v>
      </c>
      <c r="H18" s="11">
        <v>10</v>
      </c>
      <c r="I18" s="11">
        <v>4</v>
      </c>
      <c r="J18" s="11">
        <v>6</v>
      </c>
      <c r="K18" s="11">
        <v>6</v>
      </c>
      <c r="L18" s="11">
        <v>9</v>
      </c>
      <c r="M18" s="15">
        <f t="shared" si="4"/>
        <v>7</v>
      </c>
      <c r="N18" s="11">
        <v>5.5</v>
      </c>
      <c r="O18" s="11">
        <v>5</v>
      </c>
      <c r="P18" s="15">
        <f t="shared" si="0"/>
        <v>5.25</v>
      </c>
      <c r="Q18" s="9"/>
      <c r="R18" s="11">
        <v>0</v>
      </c>
      <c r="S18" s="11">
        <v>1</v>
      </c>
      <c r="T18" s="11">
        <v>1</v>
      </c>
      <c r="U18" s="11">
        <v>0.5</v>
      </c>
      <c r="V18" s="11">
        <v>0.1</v>
      </c>
      <c r="W18" s="11">
        <v>0.5</v>
      </c>
      <c r="X18" s="15">
        <f t="shared" si="1"/>
        <v>0.5166666666666667</v>
      </c>
      <c r="Y18" s="9"/>
      <c r="Z18" s="15">
        <f t="shared" si="2"/>
        <v>7.260416666666667</v>
      </c>
      <c r="AA18" s="9"/>
      <c r="AB18" s="15">
        <v>7.5</v>
      </c>
      <c r="AC18" s="9"/>
      <c r="AD18" s="9"/>
      <c r="AE18" s="9"/>
      <c r="AF18" s="9"/>
      <c r="AG18" s="9"/>
      <c r="AH18" s="9"/>
      <c r="AI18" s="9"/>
    </row>
    <row r="19" spans="1:35" ht="19.5" customHeight="1">
      <c r="A19" s="4">
        <v>11785560</v>
      </c>
      <c r="B19" s="11">
        <v>6.5</v>
      </c>
      <c r="C19" s="11">
        <v>5</v>
      </c>
      <c r="D19" s="11">
        <v>0</v>
      </c>
      <c r="E19" s="11">
        <v>6.5</v>
      </c>
      <c r="F19" s="11">
        <v>5.5</v>
      </c>
      <c r="G19" s="15">
        <f t="shared" si="3"/>
        <v>4.7</v>
      </c>
      <c r="H19" s="11">
        <v>5</v>
      </c>
      <c r="I19" s="11">
        <v>6.5</v>
      </c>
      <c r="J19" s="11">
        <v>10</v>
      </c>
      <c r="K19" s="11">
        <v>7</v>
      </c>
      <c r="L19" s="11">
        <v>2.5</v>
      </c>
      <c r="M19" s="15">
        <f t="shared" si="4"/>
        <v>6.2</v>
      </c>
      <c r="N19" s="11">
        <v>4</v>
      </c>
      <c r="O19" s="11">
        <v>4</v>
      </c>
      <c r="P19" s="15">
        <f t="shared" si="0"/>
        <v>4</v>
      </c>
      <c r="Q19" s="9"/>
      <c r="R19" s="11">
        <v>0.5</v>
      </c>
      <c r="S19" s="11">
        <v>1</v>
      </c>
      <c r="T19" s="11">
        <v>0</v>
      </c>
      <c r="U19" s="11">
        <v>1</v>
      </c>
      <c r="V19" s="11">
        <v>1</v>
      </c>
      <c r="W19" s="11">
        <v>1</v>
      </c>
      <c r="X19" s="15">
        <f t="shared" si="1"/>
        <v>0.75</v>
      </c>
      <c r="Y19" s="9"/>
      <c r="Z19" s="15">
        <f t="shared" si="2"/>
        <v>5.75</v>
      </c>
      <c r="AA19" s="9"/>
      <c r="AB19" s="15">
        <v>6</v>
      </c>
      <c r="AC19" s="9"/>
      <c r="AD19" s="9"/>
      <c r="AE19" s="9"/>
      <c r="AF19" s="9"/>
      <c r="AG19" s="9"/>
      <c r="AH19" s="9"/>
      <c r="AI19" s="9"/>
    </row>
    <row r="20" spans="1:35" ht="19.5" customHeight="1">
      <c r="A20" s="2" t="s">
        <v>42</v>
      </c>
      <c r="B20" s="11">
        <v>3</v>
      </c>
      <c r="C20" s="11">
        <v>4</v>
      </c>
      <c r="D20" s="11">
        <v>0</v>
      </c>
      <c r="E20" s="11">
        <v>0</v>
      </c>
      <c r="F20" s="11">
        <v>0</v>
      </c>
      <c r="G20" s="15">
        <f t="shared" si="3"/>
        <v>1.4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5">
        <f t="shared" si="4"/>
        <v>0</v>
      </c>
      <c r="N20" s="11">
        <v>0</v>
      </c>
      <c r="O20" s="11">
        <v>0</v>
      </c>
      <c r="P20" s="15">
        <f t="shared" si="0"/>
        <v>0</v>
      </c>
      <c r="Q20" s="9"/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5">
        <f t="shared" si="1"/>
        <v>0</v>
      </c>
      <c r="Y20" s="9"/>
      <c r="Z20" s="15">
        <f t="shared" si="2"/>
        <v>0.35</v>
      </c>
      <c r="AA20" s="9"/>
      <c r="AB20" s="15">
        <v>0.5</v>
      </c>
      <c r="AC20" s="9"/>
      <c r="AD20" s="9"/>
      <c r="AE20" s="9"/>
      <c r="AF20" s="9"/>
      <c r="AG20" s="9"/>
      <c r="AH20" s="9"/>
      <c r="AI20" s="9"/>
    </row>
    <row r="21" spans="1:35" ht="19.5" customHeight="1">
      <c r="A21" s="4">
        <v>10729119</v>
      </c>
      <c r="B21" s="11">
        <v>0</v>
      </c>
      <c r="C21" s="11">
        <v>4</v>
      </c>
      <c r="D21" s="11">
        <v>0</v>
      </c>
      <c r="E21" s="11">
        <v>0</v>
      </c>
      <c r="F21" s="11">
        <v>0</v>
      </c>
      <c r="G21" s="15">
        <f t="shared" si="3"/>
        <v>0.8</v>
      </c>
      <c r="H21" s="11">
        <v>0</v>
      </c>
      <c r="I21" s="11">
        <v>4</v>
      </c>
      <c r="J21" s="11">
        <v>10</v>
      </c>
      <c r="K21" s="11">
        <v>7.5</v>
      </c>
      <c r="L21" s="11">
        <v>5</v>
      </c>
      <c r="M21" s="15">
        <f t="shared" si="4"/>
        <v>5.3</v>
      </c>
      <c r="N21" s="11">
        <v>0</v>
      </c>
      <c r="O21" s="11">
        <v>2.5</v>
      </c>
      <c r="P21" s="15">
        <f t="shared" si="0"/>
        <v>1.25</v>
      </c>
      <c r="Q21" s="9"/>
      <c r="R21" s="11">
        <v>0.2</v>
      </c>
      <c r="S21" s="11">
        <v>1</v>
      </c>
      <c r="T21" s="11">
        <v>1</v>
      </c>
      <c r="U21" s="11">
        <v>0.1</v>
      </c>
      <c r="V21" s="11">
        <v>0.5</v>
      </c>
      <c r="W21" s="11">
        <v>1</v>
      </c>
      <c r="X21" s="15">
        <f t="shared" si="1"/>
        <v>0.6333333333333334</v>
      </c>
      <c r="Y21" s="9"/>
      <c r="Z21" s="15">
        <f t="shared" si="2"/>
        <v>3.2895833333333333</v>
      </c>
      <c r="AA21" s="9"/>
      <c r="AB21" s="15">
        <v>3.5</v>
      </c>
      <c r="AC21" s="9"/>
      <c r="AD21" s="9"/>
      <c r="AE21" s="9"/>
      <c r="AF21" s="9"/>
      <c r="AG21" s="9"/>
      <c r="AH21" s="9"/>
      <c r="AI21" s="9"/>
    </row>
    <row r="22" spans="1:35" ht="19.5" customHeight="1">
      <c r="A22" s="2" t="s">
        <v>45</v>
      </c>
      <c r="B22" s="11">
        <v>0</v>
      </c>
      <c r="C22" s="11">
        <v>1</v>
      </c>
      <c r="D22" s="11">
        <v>2</v>
      </c>
      <c r="E22" s="11">
        <v>5.5</v>
      </c>
      <c r="F22" s="11">
        <v>2.5</v>
      </c>
      <c r="G22" s="15">
        <f t="shared" si="3"/>
        <v>2.2</v>
      </c>
      <c r="H22" s="11">
        <v>5</v>
      </c>
      <c r="I22" s="11">
        <v>5</v>
      </c>
      <c r="J22" s="11">
        <v>7.5</v>
      </c>
      <c r="K22" s="11">
        <v>3.5</v>
      </c>
      <c r="L22" s="11">
        <v>4.5</v>
      </c>
      <c r="M22" s="15">
        <f t="shared" si="4"/>
        <v>5.1</v>
      </c>
      <c r="N22" s="11">
        <v>0</v>
      </c>
      <c r="O22" s="11">
        <v>2</v>
      </c>
      <c r="P22" s="15">
        <f t="shared" si="0"/>
        <v>1</v>
      </c>
      <c r="Q22" s="9"/>
      <c r="R22" s="11">
        <v>0.2</v>
      </c>
      <c r="S22" s="11">
        <v>1</v>
      </c>
      <c r="T22" s="11">
        <v>1</v>
      </c>
      <c r="U22" s="11">
        <v>0</v>
      </c>
      <c r="V22" s="11">
        <v>1</v>
      </c>
      <c r="W22" s="11">
        <v>1</v>
      </c>
      <c r="X22" s="15">
        <f t="shared" si="1"/>
        <v>0.7000000000000001</v>
      </c>
      <c r="Y22" s="9"/>
      <c r="Z22" s="15">
        <f t="shared" si="2"/>
        <v>3.5375</v>
      </c>
      <c r="AA22" s="9"/>
      <c r="AB22" s="15">
        <v>3.5</v>
      </c>
      <c r="AC22" s="9"/>
      <c r="AD22" s="9"/>
      <c r="AE22" s="9"/>
      <c r="AF22" s="9"/>
      <c r="AG22" s="9"/>
      <c r="AH22" s="9"/>
      <c r="AI22" s="9"/>
    </row>
    <row r="23" spans="1:35" ht="19.5" customHeight="1">
      <c r="A23" s="2" t="s">
        <v>49</v>
      </c>
      <c r="B23" s="11">
        <v>0</v>
      </c>
      <c r="C23" s="11">
        <v>0</v>
      </c>
      <c r="D23" s="11">
        <v>0</v>
      </c>
      <c r="E23" s="11">
        <v>6.5</v>
      </c>
      <c r="F23" s="11">
        <v>0</v>
      </c>
      <c r="G23" s="15">
        <f t="shared" si="3"/>
        <v>1.3</v>
      </c>
      <c r="H23" s="11">
        <v>7</v>
      </c>
      <c r="I23" s="11">
        <v>0</v>
      </c>
      <c r="J23" s="11">
        <v>6</v>
      </c>
      <c r="K23" s="11">
        <v>4</v>
      </c>
      <c r="L23" s="11">
        <v>2.5</v>
      </c>
      <c r="M23" s="15">
        <f t="shared" si="4"/>
        <v>3.9</v>
      </c>
      <c r="N23" s="11">
        <v>3</v>
      </c>
      <c r="O23" s="11">
        <v>2.5</v>
      </c>
      <c r="P23" s="15">
        <f t="shared" si="0"/>
        <v>2.75</v>
      </c>
      <c r="Q23" s="9"/>
      <c r="R23" s="11">
        <v>1</v>
      </c>
      <c r="S23" s="11">
        <v>1</v>
      </c>
      <c r="T23" s="11">
        <v>1</v>
      </c>
      <c r="U23" s="11">
        <v>0</v>
      </c>
      <c r="V23" s="11">
        <v>1</v>
      </c>
      <c r="W23" s="11">
        <v>1</v>
      </c>
      <c r="X23" s="15">
        <f t="shared" si="1"/>
        <v>0.8333333333333334</v>
      </c>
      <c r="Y23" s="9"/>
      <c r="Z23" s="15">
        <f t="shared" si="2"/>
        <v>3.652083333333333</v>
      </c>
      <c r="AA23" s="9"/>
      <c r="AB23" s="15">
        <v>4</v>
      </c>
      <c r="AC23" s="9"/>
      <c r="AD23" s="9"/>
      <c r="AE23" s="9"/>
      <c r="AF23" s="9"/>
      <c r="AG23" s="9"/>
      <c r="AH23" s="9"/>
      <c r="AI23" s="9"/>
    </row>
    <row r="24" spans="1:35" ht="19.5" customHeight="1">
      <c r="A24" s="2" t="s">
        <v>52</v>
      </c>
      <c r="B24" s="11">
        <v>0.5</v>
      </c>
      <c r="C24" s="11">
        <v>4</v>
      </c>
      <c r="D24" s="11">
        <v>5</v>
      </c>
      <c r="E24" s="11">
        <v>0</v>
      </c>
      <c r="F24" s="11">
        <v>6</v>
      </c>
      <c r="G24" s="15">
        <f t="shared" si="3"/>
        <v>3.1</v>
      </c>
      <c r="H24" s="11">
        <v>6</v>
      </c>
      <c r="I24" s="11">
        <v>3</v>
      </c>
      <c r="J24" s="11">
        <v>2</v>
      </c>
      <c r="K24" s="11">
        <v>5.5</v>
      </c>
      <c r="L24" s="11">
        <v>6</v>
      </c>
      <c r="M24" s="15">
        <f t="shared" si="4"/>
        <v>4.5</v>
      </c>
      <c r="N24" s="11">
        <v>0</v>
      </c>
      <c r="O24" s="11">
        <v>5</v>
      </c>
      <c r="P24" s="15">
        <f t="shared" si="0"/>
        <v>2.5</v>
      </c>
      <c r="Q24" s="9"/>
      <c r="R24" s="11">
        <v>1</v>
      </c>
      <c r="S24" s="11">
        <v>1</v>
      </c>
      <c r="T24" s="11">
        <v>1</v>
      </c>
      <c r="U24" s="11">
        <v>1</v>
      </c>
      <c r="V24" s="11">
        <v>0</v>
      </c>
      <c r="W24" s="11">
        <v>1</v>
      </c>
      <c r="X24" s="15">
        <f t="shared" si="1"/>
        <v>0.8333333333333334</v>
      </c>
      <c r="Y24" s="9"/>
      <c r="Z24" s="15">
        <f t="shared" si="2"/>
        <v>4.233333333333333</v>
      </c>
      <c r="AA24" s="9"/>
      <c r="AB24" s="15">
        <v>4.5</v>
      </c>
      <c r="AC24" s="9"/>
      <c r="AD24" s="9"/>
      <c r="AE24" s="9"/>
      <c r="AF24" s="9"/>
      <c r="AG24" s="9"/>
      <c r="AH24" s="9"/>
      <c r="AI24" s="9"/>
    </row>
    <row r="25" spans="1:35" ht="19.5" customHeight="1">
      <c r="A25" s="2" t="s">
        <v>55</v>
      </c>
      <c r="B25" s="11">
        <v>5</v>
      </c>
      <c r="C25" s="11">
        <v>0</v>
      </c>
      <c r="D25" s="11">
        <v>0</v>
      </c>
      <c r="E25" s="11">
        <v>0</v>
      </c>
      <c r="F25" s="11">
        <v>5</v>
      </c>
      <c r="G25" s="15">
        <f t="shared" si="3"/>
        <v>2</v>
      </c>
      <c r="H25" s="11">
        <v>7</v>
      </c>
      <c r="I25" s="11">
        <v>5</v>
      </c>
      <c r="J25" s="11">
        <v>2.5</v>
      </c>
      <c r="K25" s="11">
        <v>5</v>
      </c>
      <c r="L25" s="11">
        <v>4</v>
      </c>
      <c r="M25" s="15">
        <f t="shared" si="4"/>
        <v>4.7</v>
      </c>
      <c r="N25" s="11">
        <v>0</v>
      </c>
      <c r="O25" s="11">
        <v>1.5</v>
      </c>
      <c r="P25" s="15">
        <f t="shared" si="0"/>
        <v>0.75</v>
      </c>
      <c r="Q25" s="9"/>
      <c r="R25" s="11">
        <v>0</v>
      </c>
      <c r="S25" s="11">
        <v>1</v>
      </c>
      <c r="T25" s="11">
        <v>1</v>
      </c>
      <c r="U25" s="11">
        <v>1</v>
      </c>
      <c r="V25" s="11">
        <v>0.1</v>
      </c>
      <c r="W25" s="11">
        <v>1</v>
      </c>
      <c r="X25" s="15">
        <f t="shared" si="1"/>
        <v>0.6833333333333332</v>
      </c>
      <c r="Y25" s="9"/>
      <c r="Z25" s="15">
        <f t="shared" si="2"/>
        <v>3.2270833333333333</v>
      </c>
      <c r="AA25" s="9"/>
      <c r="AB25" s="15">
        <v>3.5</v>
      </c>
      <c r="AC25" s="9"/>
      <c r="AD25" s="9"/>
      <c r="AE25" s="9"/>
      <c r="AF25" s="9"/>
      <c r="AG25" s="9"/>
      <c r="AH25" s="9"/>
      <c r="AI25" s="9"/>
    </row>
    <row r="26" spans="1:35" ht="19.5" customHeight="1">
      <c r="A26" s="4">
        <v>11785379</v>
      </c>
      <c r="B26" s="11">
        <v>0</v>
      </c>
      <c r="C26" s="11">
        <v>0</v>
      </c>
      <c r="D26" s="11">
        <v>4</v>
      </c>
      <c r="E26" s="11">
        <v>7</v>
      </c>
      <c r="F26" s="11">
        <v>3</v>
      </c>
      <c r="G26" s="15">
        <f t="shared" si="3"/>
        <v>2.8</v>
      </c>
      <c r="H26" s="11">
        <v>7</v>
      </c>
      <c r="I26" s="11">
        <v>4</v>
      </c>
      <c r="J26" s="11">
        <v>9.5</v>
      </c>
      <c r="K26" s="11">
        <v>5.5</v>
      </c>
      <c r="L26" s="11">
        <v>4</v>
      </c>
      <c r="M26" s="15">
        <f t="shared" si="4"/>
        <v>6</v>
      </c>
      <c r="N26" s="11">
        <v>1.5</v>
      </c>
      <c r="O26" s="11">
        <v>3.5</v>
      </c>
      <c r="P26" s="15">
        <f t="shared" si="0"/>
        <v>2.5</v>
      </c>
      <c r="Q26" s="9"/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5">
        <f t="shared" si="1"/>
        <v>1</v>
      </c>
      <c r="Y26" s="9"/>
      <c r="Z26" s="15">
        <f t="shared" si="2"/>
        <v>4.8875</v>
      </c>
      <c r="AA26" s="9"/>
      <c r="AB26" s="15">
        <v>5</v>
      </c>
      <c r="AC26" s="9"/>
      <c r="AD26" s="9"/>
      <c r="AE26" s="9"/>
      <c r="AF26" s="9"/>
      <c r="AG26" s="9"/>
      <c r="AH26" s="9"/>
      <c r="AI26" s="9"/>
    </row>
    <row r="27" spans="1:35" ht="19.5" customHeight="1">
      <c r="A27" s="4">
        <v>10756555</v>
      </c>
      <c r="B27" s="11">
        <v>5</v>
      </c>
      <c r="C27" s="11">
        <v>8</v>
      </c>
      <c r="D27" s="11">
        <v>9.5</v>
      </c>
      <c r="E27" s="11">
        <v>9</v>
      </c>
      <c r="F27" s="11">
        <v>5.5</v>
      </c>
      <c r="G27" s="15">
        <f t="shared" si="3"/>
        <v>7.4</v>
      </c>
      <c r="H27" s="11">
        <v>8</v>
      </c>
      <c r="I27" s="11">
        <v>10</v>
      </c>
      <c r="J27" s="11">
        <v>9.5</v>
      </c>
      <c r="K27" s="11">
        <v>6</v>
      </c>
      <c r="L27" s="11">
        <v>5</v>
      </c>
      <c r="M27" s="15">
        <f t="shared" si="4"/>
        <v>7.7</v>
      </c>
      <c r="N27" s="11">
        <v>5</v>
      </c>
      <c r="O27" s="11">
        <v>6.5</v>
      </c>
      <c r="P27" s="15">
        <f t="shared" si="0"/>
        <v>5.75</v>
      </c>
      <c r="Q27" s="9"/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5">
        <f t="shared" si="1"/>
        <v>1</v>
      </c>
      <c r="Y27" s="9"/>
      <c r="Z27" s="15">
        <f t="shared" si="2"/>
        <v>7.893750000000001</v>
      </c>
      <c r="AA27" s="9"/>
      <c r="AB27" s="15">
        <v>8</v>
      </c>
      <c r="AC27" s="9"/>
      <c r="AD27" s="9"/>
      <c r="AE27" s="9"/>
      <c r="AF27" s="9"/>
      <c r="AG27" s="9"/>
      <c r="AH27" s="9"/>
      <c r="AI27" s="9"/>
    </row>
    <row r="28" spans="1:28" ht="19.5" customHeight="1">
      <c r="A28" s="4">
        <v>12129743</v>
      </c>
      <c r="B28" s="12" t="s">
        <v>76</v>
      </c>
      <c r="C28" s="12" t="s">
        <v>76</v>
      </c>
      <c r="D28" s="11">
        <v>10</v>
      </c>
      <c r="E28" s="11">
        <v>8</v>
      </c>
      <c r="F28" s="11">
        <v>10</v>
      </c>
      <c r="G28" s="15">
        <f>AVERAGE(B28:F28)</f>
        <v>9.333333333333334</v>
      </c>
      <c r="H28" s="11">
        <v>10</v>
      </c>
      <c r="I28" s="11">
        <v>0</v>
      </c>
      <c r="J28" s="11">
        <v>5</v>
      </c>
      <c r="K28" s="11">
        <v>7</v>
      </c>
      <c r="L28" s="11">
        <v>7</v>
      </c>
      <c r="M28" s="15">
        <f>AVERAGE(H28:L28)</f>
        <v>5.8</v>
      </c>
      <c r="N28" s="11">
        <v>0</v>
      </c>
      <c r="O28" s="11">
        <v>6</v>
      </c>
      <c r="P28" s="15">
        <f t="shared" si="0"/>
        <v>3</v>
      </c>
      <c r="Q28" s="9"/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5">
        <f t="shared" si="1"/>
        <v>1</v>
      </c>
      <c r="Y28" s="9"/>
      <c r="Z28" s="15">
        <f t="shared" si="2"/>
        <v>6.633333333333333</v>
      </c>
      <c r="AB28" s="15">
        <v>7</v>
      </c>
    </row>
    <row r="29" spans="2:28" ht="19.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R29" s="11"/>
      <c r="S29" s="11"/>
      <c r="T29" s="11"/>
      <c r="U29" s="11"/>
      <c r="V29" s="11"/>
      <c r="W29" s="11"/>
      <c r="X29" s="11"/>
      <c r="Z29" s="11"/>
      <c r="AB29" s="11"/>
    </row>
    <row r="30" spans="1:35" ht="19.5" customHeight="1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1"/>
      <c r="U30" s="11"/>
      <c r="V30" s="11"/>
      <c r="W30" s="11"/>
      <c r="X30" s="11"/>
      <c r="Y30" s="9"/>
      <c r="Z30" s="11"/>
      <c r="AA30" s="9"/>
      <c r="AB30" s="11"/>
      <c r="AC30" s="9"/>
      <c r="AD30" s="9"/>
      <c r="AE30" s="9"/>
      <c r="AF30" s="9"/>
      <c r="AG30" s="9"/>
      <c r="AH30" s="9"/>
      <c r="AI30" s="9"/>
    </row>
    <row r="31" spans="1:35" ht="19.5" customHeight="1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1"/>
      <c r="U31" s="11"/>
      <c r="V31" s="11"/>
      <c r="W31" s="11"/>
      <c r="X31" s="11"/>
      <c r="Y31" s="9"/>
      <c r="Z31" s="11"/>
      <c r="AA31" s="9"/>
      <c r="AB31" s="11"/>
      <c r="AC31" s="9"/>
      <c r="AD31" s="9"/>
      <c r="AE31" s="9"/>
      <c r="AF31" s="9"/>
      <c r="AG31" s="9"/>
      <c r="AH31" s="9"/>
      <c r="AI31" s="9"/>
    </row>
    <row r="32" spans="1:35" ht="19.5" customHeight="1">
      <c r="A32" s="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1"/>
      <c r="U32" s="11"/>
      <c r="V32" s="11"/>
      <c r="W32" s="11"/>
      <c r="X32" s="11"/>
      <c r="Y32" s="9"/>
      <c r="Z32" s="11"/>
      <c r="AA32" s="9"/>
      <c r="AB32" s="11"/>
      <c r="AC32" s="9"/>
      <c r="AD32" s="9"/>
      <c r="AE32" s="9"/>
      <c r="AF32" s="9"/>
      <c r="AG32" s="9"/>
      <c r="AH32" s="9"/>
      <c r="AI32" s="9"/>
    </row>
    <row r="33" spans="1:35" ht="19.5" customHeight="1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/>
      <c r="R33" s="11"/>
      <c r="S33" s="11"/>
      <c r="T33" s="11"/>
      <c r="U33" s="11"/>
      <c r="V33" s="11"/>
      <c r="W33" s="11"/>
      <c r="X33" s="11"/>
      <c r="Y33" s="9"/>
      <c r="Z33" s="11"/>
      <c r="AA33" s="9"/>
      <c r="AB33" s="11"/>
      <c r="AC33" s="9"/>
      <c r="AD33" s="9"/>
      <c r="AE33" s="9"/>
      <c r="AF33" s="9"/>
      <c r="AG33" s="9"/>
      <c r="AH33" s="9"/>
      <c r="AI33" s="9"/>
    </row>
    <row r="34" spans="2:28" ht="19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R34" s="11"/>
      <c r="S34" s="11"/>
      <c r="T34" s="11"/>
      <c r="U34" s="11"/>
      <c r="V34" s="11"/>
      <c r="W34" s="11"/>
      <c r="X34" s="11"/>
      <c r="Z34" s="11"/>
      <c r="AB34" s="11"/>
    </row>
    <row r="35" spans="2:28" ht="19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R35" s="11"/>
      <c r="S35" s="11"/>
      <c r="T35" s="11"/>
      <c r="U35" s="11"/>
      <c r="V35" s="11"/>
      <c r="W35" s="11"/>
      <c r="X35" s="11"/>
      <c r="Z35" s="11"/>
      <c r="AB35" s="11"/>
    </row>
    <row r="36" spans="2:28" ht="19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1"/>
      <c r="S36" s="11"/>
      <c r="T36" s="11"/>
      <c r="U36" s="11"/>
      <c r="V36" s="11"/>
      <c r="W36" s="11"/>
      <c r="X36" s="11"/>
      <c r="Z36" s="11"/>
      <c r="AB36" s="11"/>
    </row>
    <row r="37" spans="2:28" ht="19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R37" s="11"/>
      <c r="S37" s="11"/>
      <c r="T37" s="11"/>
      <c r="U37" s="11"/>
      <c r="V37" s="11"/>
      <c r="W37" s="11"/>
      <c r="X37" s="11"/>
      <c r="Z37" s="11"/>
      <c r="AB37" s="11"/>
    </row>
    <row r="38" spans="2:28" ht="19.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R38" s="11"/>
      <c r="S38" s="11"/>
      <c r="T38" s="11"/>
      <c r="U38" s="11"/>
      <c r="V38" s="11"/>
      <c r="W38" s="11"/>
      <c r="X38" s="11"/>
      <c r="Z38" s="11"/>
      <c r="AB38" s="11"/>
    </row>
    <row r="39" spans="2:28" ht="19.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R39" s="11"/>
      <c r="S39" s="11"/>
      <c r="T39" s="11"/>
      <c r="U39" s="11"/>
      <c r="V39" s="11"/>
      <c r="W39" s="11"/>
      <c r="X39" s="11"/>
      <c r="Z39" s="11"/>
      <c r="AB39" s="11"/>
    </row>
    <row r="40" spans="2:28" ht="19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R40" s="11"/>
      <c r="S40" s="11"/>
      <c r="T40" s="11"/>
      <c r="U40" s="11"/>
      <c r="V40" s="11"/>
      <c r="W40" s="11"/>
      <c r="X40" s="11"/>
      <c r="Z40" s="11"/>
      <c r="AB40" s="11"/>
    </row>
    <row r="41" spans="2:28" ht="19.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R41" s="11"/>
      <c r="S41" s="11"/>
      <c r="T41" s="11"/>
      <c r="U41" s="11"/>
      <c r="V41" s="11"/>
      <c r="W41" s="11"/>
      <c r="X41" s="11"/>
      <c r="Z41" s="11"/>
      <c r="AB41" s="11"/>
    </row>
    <row r="42" spans="2:28" ht="19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11"/>
      <c r="S42" s="11"/>
      <c r="T42" s="11"/>
      <c r="U42" s="11"/>
      <c r="V42" s="11"/>
      <c r="W42" s="11"/>
      <c r="X42" s="11"/>
      <c r="Z42" s="11"/>
      <c r="AB42" s="11"/>
    </row>
    <row r="43" spans="2:28" ht="19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R43" s="11"/>
      <c r="S43" s="11"/>
      <c r="T43" s="11"/>
      <c r="U43" s="11"/>
      <c r="V43" s="11"/>
      <c r="W43" s="11"/>
      <c r="X43" s="11"/>
      <c r="Z43" s="11"/>
      <c r="AB43" s="11"/>
    </row>
    <row r="44" spans="2:28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R44" s="11"/>
      <c r="S44" s="11"/>
      <c r="T44" s="11"/>
      <c r="U44" s="11"/>
      <c r="V44" s="11"/>
      <c r="W44" s="11"/>
      <c r="X44" s="11"/>
      <c r="Z44" s="11"/>
      <c r="AB44" s="11"/>
    </row>
    <row r="45" spans="2:28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R45" s="11"/>
      <c r="S45" s="11"/>
      <c r="T45" s="11"/>
      <c r="U45" s="11"/>
      <c r="V45" s="11"/>
      <c r="W45" s="11"/>
      <c r="X45" s="11"/>
      <c r="Z45" s="11"/>
      <c r="AB45" s="11"/>
    </row>
    <row r="46" spans="2:28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R46" s="11"/>
      <c r="S46" s="11"/>
      <c r="T46" s="11"/>
      <c r="U46" s="11"/>
      <c r="V46" s="11"/>
      <c r="W46" s="11"/>
      <c r="X46" s="11"/>
      <c r="Z46" s="11"/>
      <c r="AB46" s="11"/>
    </row>
    <row r="47" spans="2:28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R47" s="11"/>
      <c r="S47" s="11"/>
      <c r="T47" s="11"/>
      <c r="U47" s="11"/>
      <c r="V47" s="11"/>
      <c r="W47" s="11"/>
      <c r="X47" s="11"/>
      <c r="Z47" s="11"/>
      <c r="AB47" s="11"/>
    </row>
    <row r="48" spans="2:28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R48" s="11"/>
      <c r="S48" s="11"/>
      <c r="T48" s="11"/>
      <c r="U48" s="11"/>
      <c r="V48" s="11"/>
      <c r="W48" s="11"/>
      <c r="X48" s="11"/>
      <c r="Z48" s="11"/>
      <c r="AB48" s="11"/>
    </row>
    <row r="49" spans="2:28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R49" s="11"/>
      <c r="S49" s="11"/>
      <c r="T49" s="11"/>
      <c r="U49" s="11"/>
      <c r="V49" s="11"/>
      <c r="W49" s="11"/>
      <c r="X49" s="11"/>
      <c r="Z49" s="11"/>
      <c r="AB49" s="11"/>
    </row>
    <row r="50" spans="2:28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11"/>
      <c r="S50" s="11"/>
      <c r="T50" s="11"/>
      <c r="U50" s="11"/>
      <c r="V50" s="11"/>
      <c r="W50" s="11"/>
      <c r="X50" s="11"/>
      <c r="Z50" s="11"/>
      <c r="AB50" s="11"/>
    </row>
    <row r="51" spans="2:28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R51" s="11"/>
      <c r="S51" s="11"/>
      <c r="T51" s="11"/>
      <c r="U51" s="11"/>
      <c r="V51" s="11"/>
      <c r="W51" s="11"/>
      <c r="X51" s="11"/>
      <c r="Z51" s="11"/>
      <c r="AB51" s="11"/>
    </row>
    <row r="52" spans="2:28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11"/>
      <c r="S52" s="11"/>
      <c r="T52" s="11"/>
      <c r="U52" s="11"/>
      <c r="V52" s="11"/>
      <c r="W52" s="11"/>
      <c r="X52" s="11"/>
      <c r="Z52" s="11"/>
      <c r="AB52" s="11"/>
    </row>
    <row r="53" spans="2:28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R53" s="11"/>
      <c r="S53" s="11"/>
      <c r="T53" s="11"/>
      <c r="U53" s="11"/>
      <c r="V53" s="11"/>
      <c r="W53" s="11"/>
      <c r="X53" s="11"/>
      <c r="Z53" s="11"/>
      <c r="AB53" s="11"/>
    </row>
    <row r="54" spans="2:28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R54" s="11"/>
      <c r="S54" s="11"/>
      <c r="T54" s="11"/>
      <c r="U54" s="11"/>
      <c r="V54" s="11"/>
      <c r="W54" s="11"/>
      <c r="X54" s="11"/>
      <c r="Z54" s="11"/>
      <c r="AB54" s="11"/>
    </row>
    <row r="55" spans="2:28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R55" s="11"/>
      <c r="S55" s="11"/>
      <c r="T55" s="11"/>
      <c r="U55" s="11"/>
      <c r="V55" s="11"/>
      <c r="W55" s="11"/>
      <c r="X55" s="11"/>
      <c r="Z55" s="11"/>
      <c r="AB55" s="11"/>
    </row>
    <row r="56" spans="2:28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R56" s="11"/>
      <c r="S56" s="11"/>
      <c r="T56" s="11"/>
      <c r="U56" s="11"/>
      <c r="V56" s="11"/>
      <c r="W56" s="11"/>
      <c r="X56" s="11"/>
      <c r="Z56" s="11"/>
      <c r="AB56" s="11"/>
    </row>
    <row r="57" spans="2:28" ht="19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R57" s="11"/>
      <c r="S57" s="11"/>
      <c r="T57" s="11"/>
      <c r="U57" s="11"/>
      <c r="V57" s="11"/>
      <c r="W57" s="11"/>
      <c r="X57" s="11"/>
      <c r="Z57" s="11"/>
      <c r="AB57" s="11"/>
    </row>
  </sheetData>
  <sheetProtection/>
  <mergeCells count="4">
    <mergeCell ref="R1:W1"/>
    <mergeCell ref="R2:W2"/>
    <mergeCell ref="R3:W3"/>
    <mergeCell ref="R4:W4"/>
  </mergeCells>
  <conditionalFormatting sqref="AB7:AB28">
    <cfRule type="cellIs" priority="1" dxfId="0" operator="lessThan" stopIfTrue="1">
      <formula>5</formula>
    </cfRule>
  </conditionalFormatting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L22"/>
  <sheetViews>
    <sheetView zoomScalePageLayoutView="0" workbookViewId="0" topLeftCell="B1">
      <selection activeCell="D19" sqref="D19"/>
    </sheetView>
  </sheetViews>
  <sheetFormatPr defaultColWidth="9.140625" defaultRowHeight="12.75"/>
  <cols>
    <col min="1" max="3" width="9.140625" style="14" customWidth="1"/>
    <col min="4" max="4" width="10.140625" style="14" bestFit="1" customWidth="1"/>
    <col min="5" max="5" width="9.140625" style="14" customWidth="1"/>
    <col min="6" max="6" width="13.140625" style="14" customWidth="1"/>
    <col min="7" max="16384" width="9.140625" style="14" customWidth="1"/>
  </cols>
  <sheetData>
    <row r="2" spans="3:12" ht="18.75">
      <c r="C2" s="14" t="s">
        <v>88</v>
      </c>
      <c r="D2" s="14" t="s">
        <v>89</v>
      </c>
      <c r="E2" s="14" t="s">
        <v>90</v>
      </c>
      <c r="F2" s="14" t="s">
        <v>91</v>
      </c>
      <c r="J2" s="14" t="s">
        <v>88</v>
      </c>
      <c r="K2" s="14" t="s">
        <v>89</v>
      </c>
      <c r="L2" s="14" t="s">
        <v>100</v>
      </c>
    </row>
    <row r="3" spans="3:11" ht="18.75">
      <c r="C3" s="14">
        <v>0</v>
      </c>
      <c r="D3" s="14">
        <v>5000</v>
      </c>
      <c r="E3" s="14">
        <f>C3^2</f>
        <v>0</v>
      </c>
      <c r="F3" s="14">
        <f>C3*D3</f>
        <v>0</v>
      </c>
      <c r="I3" s="14" t="s">
        <v>92</v>
      </c>
      <c r="J3" s="14">
        <v>0</v>
      </c>
      <c r="K3" s="14">
        <v>200</v>
      </c>
    </row>
    <row r="4" spans="3:11" ht="18.75">
      <c r="C4" s="14">
        <v>1</v>
      </c>
      <c r="D4" s="14">
        <v>5800</v>
      </c>
      <c r="E4" s="14">
        <f aca="true" t="shared" si="0" ref="E4:E12">C4^2</f>
        <v>1</v>
      </c>
      <c r="F4" s="14">
        <f aca="true" t="shared" si="1" ref="F4:F12">C4*D4</f>
        <v>5800</v>
      </c>
      <c r="I4" s="14" t="s">
        <v>93</v>
      </c>
      <c r="J4" s="14">
        <v>1</v>
      </c>
      <c r="K4" s="14">
        <v>250</v>
      </c>
    </row>
    <row r="5" spans="3:11" ht="18.75">
      <c r="C5" s="14">
        <v>2</v>
      </c>
      <c r="D5" s="14">
        <v>6000</v>
      </c>
      <c r="E5" s="14">
        <f t="shared" si="0"/>
        <v>4</v>
      </c>
      <c r="F5" s="14">
        <f t="shared" si="1"/>
        <v>12000</v>
      </c>
      <c r="I5" s="14" t="s">
        <v>94</v>
      </c>
      <c r="J5" s="14">
        <v>2</v>
      </c>
      <c r="K5" s="14">
        <v>300</v>
      </c>
    </row>
    <row r="6" spans="3:11" ht="18.75">
      <c r="C6" s="14">
        <v>3</v>
      </c>
      <c r="D6" s="14">
        <v>5600</v>
      </c>
      <c r="E6" s="14">
        <f t="shared" si="0"/>
        <v>9</v>
      </c>
      <c r="F6" s="14">
        <f t="shared" si="1"/>
        <v>16800</v>
      </c>
      <c r="I6" s="14" t="s">
        <v>95</v>
      </c>
      <c r="J6" s="14">
        <v>3</v>
      </c>
      <c r="K6" s="14">
        <v>250</v>
      </c>
    </row>
    <row r="7" spans="3:12" ht="18.75">
      <c r="C7" s="14">
        <v>4</v>
      </c>
      <c r="D7" s="14">
        <v>5630</v>
      </c>
      <c r="E7" s="14">
        <f t="shared" si="0"/>
        <v>16</v>
      </c>
      <c r="F7" s="14">
        <f t="shared" si="1"/>
        <v>22520</v>
      </c>
      <c r="I7" s="14" t="s">
        <v>96</v>
      </c>
      <c r="J7" s="14">
        <v>4</v>
      </c>
      <c r="K7" s="14">
        <v>225</v>
      </c>
      <c r="L7" s="14">
        <v>1</v>
      </c>
    </row>
    <row r="8" spans="3:12" ht="18.75">
      <c r="C8" s="14">
        <v>5</v>
      </c>
      <c r="D8" s="14">
        <v>5800</v>
      </c>
      <c r="E8" s="14">
        <f t="shared" si="0"/>
        <v>25</v>
      </c>
      <c r="F8" s="14">
        <f t="shared" si="1"/>
        <v>29000</v>
      </c>
      <c r="I8" s="14" t="s">
        <v>97</v>
      </c>
      <c r="J8" s="14">
        <v>5</v>
      </c>
      <c r="K8" s="14">
        <v>275</v>
      </c>
      <c r="L8" s="14">
        <v>2</v>
      </c>
    </row>
    <row r="9" spans="3:12" ht="18.75">
      <c r="C9" s="14">
        <v>6</v>
      </c>
      <c r="D9" s="14">
        <v>6000</v>
      </c>
      <c r="E9" s="14">
        <f t="shared" si="0"/>
        <v>36</v>
      </c>
      <c r="F9" s="14">
        <f t="shared" si="1"/>
        <v>36000</v>
      </c>
      <c r="I9" s="14" t="s">
        <v>98</v>
      </c>
      <c r="J9" s="14">
        <v>6</v>
      </c>
      <c r="K9" s="14">
        <v>300</v>
      </c>
      <c r="L9" s="14">
        <v>3</v>
      </c>
    </row>
    <row r="10" spans="3:12" ht="18.75">
      <c r="C10" s="14">
        <v>7</v>
      </c>
      <c r="D10" s="14">
        <v>5300</v>
      </c>
      <c r="E10" s="14">
        <f t="shared" si="0"/>
        <v>49</v>
      </c>
      <c r="F10" s="14">
        <f t="shared" si="1"/>
        <v>37100</v>
      </c>
      <c r="I10" s="14" t="s">
        <v>99</v>
      </c>
      <c r="J10" s="14">
        <v>7</v>
      </c>
      <c r="K10" s="14">
        <v>200</v>
      </c>
      <c r="L10" s="14">
        <v>4</v>
      </c>
    </row>
    <row r="11" spans="3:6" ht="18.75">
      <c r="C11" s="14">
        <v>8</v>
      </c>
      <c r="D11" s="14">
        <v>5700</v>
      </c>
      <c r="E11" s="14">
        <f t="shared" si="0"/>
        <v>64</v>
      </c>
      <c r="F11" s="14">
        <f t="shared" si="1"/>
        <v>45600</v>
      </c>
    </row>
    <row r="12" spans="3:12" ht="18.75">
      <c r="C12" s="14">
        <v>9</v>
      </c>
      <c r="D12" s="14">
        <v>5980</v>
      </c>
      <c r="E12" s="14">
        <f t="shared" si="0"/>
        <v>81</v>
      </c>
      <c r="F12" s="14">
        <f t="shared" si="1"/>
        <v>53820</v>
      </c>
      <c r="L12" s="14">
        <f>(L10*K10+L9*K9+L8*K8+L7*K7)/SUM(L7:L10)</f>
        <v>247.5</v>
      </c>
    </row>
    <row r="13" spans="3:6" ht="18.75">
      <c r="C13" s="14">
        <f>SUM(C3:C12)</f>
        <v>45</v>
      </c>
      <c r="D13" s="14">
        <f>SUM(D3:D12)</f>
        <v>56810</v>
      </c>
      <c r="E13" s="14">
        <f>SUM(E3:E12)</f>
        <v>285</v>
      </c>
      <c r="F13" s="14">
        <f>SUM(F3:F12)</f>
        <v>258640</v>
      </c>
    </row>
    <row r="16" spans="4:5" ht="18.75">
      <c r="D16" s="14" t="s">
        <v>123</v>
      </c>
      <c r="E16" s="14" t="s">
        <v>124</v>
      </c>
    </row>
    <row r="17" spans="4:5" ht="18.75">
      <c r="D17" s="14">
        <v>1</v>
      </c>
      <c r="E17" s="14">
        <f aca="true" t="shared" si="2" ref="E17:E22">1/3*D17^3-5/2*D17^2+4*D17+2</f>
        <v>3.8333333333333335</v>
      </c>
    </row>
    <row r="18" spans="4:5" ht="18.75">
      <c r="D18" s="14">
        <v>4</v>
      </c>
      <c r="E18" s="14">
        <f t="shared" si="2"/>
        <v>-0.6666666666666679</v>
      </c>
    </row>
    <row r="19" spans="4:5" ht="18.75">
      <c r="D19" s="14">
        <v>2.5</v>
      </c>
      <c r="E19" s="14">
        <f t="shared" si="2"/>
        <v>1.5833333333333321</v>
      </c>
    </row>
    <row r="20" spans="4:5" ht="18.75">
      <c r="D20" s="14">
        <v>3</v>
      </c>
      <c r="E20" s="14">
        <f t="shared" si="2"/>
        <v>0.5</v>
      </c>
    </row>
    <row r="21" spans="4:5" ht="18.75">
      <c r="D21" s="17">
        <v>0.33</v>
      </c>
      <c r="E21" s="14">
        <f t="shared" si="2"/>
        <v>3.059729</v>
      </c>
    </row>
    <row r="22" ht="18.75">
      <c r="E22" s="14">
        <f t="shared" si="2"/>
        <v>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2020-12-07T16:21:59Z</dcterms:created>
  <dcterms:modified xsi:type="dcterms:W3CDTF">2020-12-07T16:22:00Z</dcterms:modified>
  <cp:category/>
  <cp:version/>
  <cp:contentType/>
  <cp:contentStatus/>
</cp:coreProperties>
</file>