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eu Drive/Documents/FEA-RP/Aulas/2020-2/RAD1501 - Adm Operacoes I/"/>
    </mc:Choice>
  </mc:AlternateContent>
  <xr:revisionPtr revIDLastSave="0" documentId="13_ncr:1_{F6BA8FB0-C206-664C-A9D9-4686BE62D1B5}" xr6:coauthVersionLast="45" xr6:coauthVersionMax="45" xr10:uidLastSave="{00000000-0000-0000-0000-000000000000}"/>
  <bookViews>
    <workbookView xWindow="0" yWindow="460" windowWidth="25600" windowHeight="16000" xr2:uid="{2E5BCFAD-FEAE-D946-9A87-2F5F10136EB7}"/>
  </bookViews>
  <sheets>
    <sheet name="to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Y4" i="1"/>
  <c r="Y2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2" i="1"/>
  <c r="R55" i="1"/>
  <c r="R56" i="1"/>
  <c r="R57" i="1"/>
  <c r="R58" i="1"/>
  <c r="R59" i="1"/>
  <c r="R60" i="1"/>
  <c r="R61" i="1"/>
  <c r="R62" i="1"/>
  <c r="R63" i="1"/>
  <c r="R64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" i="1"/>
  <c r="K5" i="1"/>
  <c r="K3" i="1"/>
  <c r="N2" i="1"/>
  <c r="K2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8" i="1"/>
  <c r="H17" i="1"/>
  <c r="H7" i="1"/>
  <c r="H8" i="1"/>
  <c r="H9" i="1"/>
  <c r="H10" i="1"/>
  <c r="H11" i="1"/>
  <c r="H12" i="1"/>
  <c r="H13" i="1"/>
  <c r="H14" i="1"/>
  <c r="H15" i="1"/>
  <c r="H16" i="1"/>
  <c r="H5" i="1"/>
  <c r="H6" i="1"/>
  <c r="H4" i="1"/>
  <c r="H3" i="1"/>
  <c r="H2" i="1"/>
  <c r="E48" i="1"/>
  <c r="E49" i="1"/>
  <c r="E50" i="1"/>
  <c r="W50" i="1" s="1"/>
  <c r="E51" i="1"/>
  <c r="E52" i="1"/>
  <c r="E53" i="1"/>
  <c r="W53" i="1" s="1"/>
  <c r="E54" i="1"/>
  <c r="W54" i="1" s="1"/>
  <c r="E55" i="1"/>
  <c r="E56" i="1"/>
  <c r="E57" i="1"/>
  <c r="W57" i="1" s="1"/>
  <c r="E58" i="1"/>
  <c r="W58" i="1" s="1"/>
  <c r="E59" i="1"/>
  <c r="E60" i="1"/>
  <c r="E61" i="1"/>
  <c r="W61" i="1" s="1"/>
  <c r="E62" i="1"/>
  <c r="W62" i="1" s="1"/>
  <c r="E63" i="1"/>
  <c r="E64" i="1"/>
  <c r="E46" i="1"/>
  <c r="E47" i="1"/>
  <c r="W47" i="1" s="1"/>
  <c r="E20" i="1"/>
  <c r="E21" i="1"/>
  <c r="E22" i="1"/>
  <c r="E23" i="1"/>
  <c r="W23" i="1" s="1"/>
  <c r="E24" i="1"/>
  <c r="E25" i="1"/>
  <c r="E26" i="1"/>
  <c r="E27" i="1"/>
  <c r="W27" i="1" s="1"/>
  <c r="E28" i="1"/>
  <c r="E29" i="1"/>
  <c r="E30" i="1"/>
  <c r="E31" i="1"/>
  <c r="W31" i="1" s="1"/>
  <c r="E32" i="1"/>
  <c r="E33" i="1"/>
  <c r="E34" i="1"/>
  <c r="E35" i="1"/>
  <c r="W35" i="1" s="1"/>
  <c r="E36" i="1"/>
  <c r="E37" i="1"/>
  <c r="E38" i="1"/>
  <c r="E39" i="1"/>
  <c r="W39" i="1" s="1"/>
  <c r="E40" i="1"/>
  <c r="E41" i="1"/>
  <c r="E42" i="1"/>
  <c r="E43" i="1"/>
  <c r="W43" i="1" s="1"/>
  <c r="E44" i="1"/>
  <c r="E45" i="1"/>
  <c r="E10" i="1"/>
  <c r="E11" i="1"/>
  <c r="W11" i="1" s="1"/>
  <c r="E12" i="1"/>
  <c r="E13" i="1"/>
  <c r="E14" i="1"/>
  <c r="E15" i="1"/>
  <c r="W15" i="1" s="1"/>
  <c r="E16" i="1"/>
  <c r="E17" i="1"/>
  <c r="E18" i="1"/>
  <c r="E19" i="1"/>
  <c r="W19" i="1" s="1"/>
  <c r="E4" i="1"/>
  <c r="E5" i="1"/>
  <c r="E6" i="1"/>
  <c r="E7" i="1"/>
  <c r="W7" i="1" s="1"/>
  <c r="E8" i="1"/>
  <c r="E9" i="1"/>
  <c r="E3" i="1"/>
  <c r="E2" i="1"/>
  <c r="W2" i="1" s="1"/>
  <c r="W64" i="1" l="1"/>
  <c r="W60" i="1"/>
  <c r="W56" i="1"/>
  <c r="X56" i="1" s="1"/>
  <c r="Z56" i="1" s="1"/>
  <c r="W52" i="1"/>
  <c r="X52" i="1" s="1"/>
  <c r="Z52" i="1" s="1"/>
  <c r="X2" i="1"/>
  <c r="Z2" i="1" s="1"/>
  <c r="X7" i="1"/>
  <c r="Z7" i="1" s="1"/>
  <c r="X19" i="1"/>
  <c r="Z19" i="1" s="1"/>
  <c r="X15" i="1"/>
  <c r="Z15" i="1" s="1"/>
  <c r="X11" i="1"/>
  <c r="Z11" i="1" s="1"/>
  <c r="X43" i="1"/>
  <c r="Z43" i="1" s="1"/>
  <c r="X39" i="1"/>
  <c r="Z39" i="1" s="1"/>
  <c r="X35" i="1"/>
  <c r="Z35" i="1" s="1"/>
  <c r="X31" i="1"/>
  <c r="Z31" i="1" s="1"/>
  <c r="X27" i="1"/>
  <c r="Z27" i="1" s="1"/>
  <c r="X23" i="1"/>
  <c r="Z23" i="1" s="1"/>
  <c r="X47" i="1"/>
  <c r="Z47" i="1" s="1"/>
  <c r="X62" i="1"/>
  <c r="Z62" i="1" s="1"/>
  <c r="X58" i="1"/>
  <c r="Z58" i="1" s="1"/>
  <c r="X54" i="1"/>
  <c r="Z54" i="1" s="1"/>
  <c r="X50" i="1"/>
  <c r="Z50" i="1" s="1"/>
  <c r="W3" i="1"/>
  <c r="W6" i="1"/>
  <c r="W18" i="1"/>
  <c r="W14" i="1"/>
  <c r="W10" i="1"/>
  <c r="W42" i="1"/>
  <c r="W38" i="1"/>
  <c r="W34" i="1"/>
  <c r="W30" i="1"/>
  <c r="W26" i="1"/>
  <c r="W22" i="1"/>
  <c r="W46" i="1"/>
  <c r="X61" i="1"/>
  <c r="Z61" i="1" s="1"/>
  <c r="X57" i="1"/>
  <c r="Z57" i="1" s="1"/>
  <c r="X53" i="1"/>
  <c r="Z53" i="1" s="1"/>
  <c r="W49" i="1"/>
  <c r="W9" i="1"/>
  <c r="W5" i="1"/>
  <c r="W17" i="1"/>
  <c r="W13" i="1"/>
  <c r="W45" i="1"/>
  <c r="W41" i="1"/>
  <c r="W37" i="1"/>
  <c r="W33" i="1"/>
  <c r="W29" i="1"/>
  <c r="W25" i="1"/>
  <c r="W21" i="1"/>
  <c r="X64" i="1"/>
  <c r="Z64" i="1" s="1"/>
  <c r="X60" i="1"/>
  <c r="Z60" i="1" s="1"/>
  <c r="W48" i="1"/>
  <c r="W8" i="1"/>
  <c r="W4" i="1"/>
  <c r="W16" i="1"/>
  <c r="W12" i="1"/>
  <c r="W44" i="1"/>
  <c r="W40" i="1"/>
  <c r="W36" i="1"/>
  <c r="W32" i="1"/>
  <c r="W28" i="1"/>
  <c r="W24" i="1"/>
  <c r="W20" i="1"/>
  <c r="W63" i="1"/>
  <c r="W59" i="1"/>
  <c r="W55" i="1"/>
  <c r="W51" i="1"/>
  <c r="X59" i="1" l="1"/>
  <c r="Z59" i="1" s="1"/>
  <c r="X28" i="1"/>
  <c r="Z28" i="1" s="1"/>
  <c r="X44" i="1"/>
  <c r="Z44" i="1" s="1"/>
  <c r="X8" i="1"/>
  <c r="Z8" i="1" s="1"/>
  <c r="X29" i="1"/>
  <c r="Z29" i="1" s="1"/>
  <c r="X45" i="1"/>
  <c r="Z45" i="1" s="1"/>
  <c r="X9" i="1"/>
  <c r="Z9" i="1" s="1"/>
  <c r="X46" i="1"/>
  <c r="Z46" i="1" s="1"/>
  <c r="X34" i="1"/>
  <c r="Z34" i="1" s="1"/>
  <c r="X14" i="1"/>
  <c r="Z14" i="1" s="1"/>
  <c r="X63" i="1"/>
  <c r="Z63" i="1" s="1"/>
  <c r="X32" i="1"/>
  <c r="Z32" i="1" s="1"/>
  <c r="X12" i="1"/>
  <c r="Z12" i="1" s="1"/>
  <c r="X48" i="1"/>
  <c r="Z48" i="1" s="1"/>
  <c r="X33" i="1"/>
  <c r="Z33" i="1" s="1"/>
  <c r="X13" i="1"/>
  <c r="Z13" i="1" s="1"/>
  <c r="X49" i="1"/>
  <c r="Z49" i="1" s="1"/>
  <c r="X22" i="1"/>
  <c r="Z22" i="1" s="1"/>
  <c r="X38" i="1"/>
  <c r="Z38" i="1" s="1"/>
  <c r="X18" i="1"/>
  <c r="Z18" i="1" s="1"/>
  <c r="X51" i="1"/>
  <c r="Z51" i="1" s="1"/>
  <c r="X20" i="1"/>
  <c r="Z20" i="1" s="1"/>
  <c r="X36" i="1"/>
  <c r="Z36" i="1" s="1"/>
  <c r="X16" i="1"/>
  <c r="Z16" i="1" s="1"/>
  <c r="X21" i="1"/>
  <c r="Z21" i="1" s="1"/>
  <c r="X37" i="1"/>
  <c r="Z37" i="1" s="1"/>
  <c r="X17" i="1"/>
  <c r="Z17" i="1" s="1"/>
  <c r="X26" i="1"/>
  <c r="Z26" i="1" s="1"/>
  <c r="X42" i="1"/>
  <c r="Z42" i="1" s="1"/>
  <c r="X6" i="1"/>
  <c r="Z6" i="1" s="1"/>
  <c r="X55" i="1"/>
  <c r="Z55" i="1" s="1"/>
  <c r="X24" i="1"/>
  <c r="Z24" i="1" s="1"/>
  <c r="X40" i="1"/>
  <c r="Z40" i="1" s="1"/>
  <c r="X4" i="1"/>
  <c r="Z4" i="1" s="1"/>
  <c r="X25" i="1"/>
  <c r="Z25" i="1" s="1"/>
  <c r="X41" i="1"/>
  <c r="Z41" i="1" s="1"/>
  <c r="X5" i="1"/>
  <c r="Z5" i="1" s="1"/>
  <c r="X30" i="1"/>
  <c r="Z30" i="1" s="1"/>
  <c r="X10" i="1"/>
  <c r="Z10" i="1" s="1"/>
  <c r="X3" i="1"/>
  <c r="Z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" authorId="0" shapeId="0" xr:uid="{4C71EB6F-3A86-8248-ABBC-F70A8DA98A5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 Questões no total. Na planilha esta o número de acertos</t>
        </r>
      </text>
    </comment>
    <comment ref="G1" authorId="0" shapeId="0" xr:uid="{7FEB3B02-1AC4-AD42-BF5B-D165D165EC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9 Questões para cada aluno. Pontuação avaliada em 30 pontos.</t>
        </r>
      </text>
    </comment>
    <comment ref="J1" authorId="0" shapeId="0" xr:uid="{3534A56F-955B-BD40-86D3-AA63E862596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  <comment ref="M1" authorId="0" shapeId="0" xr:uid="{E076392E-7CCE-8040-A130-2102364FD04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  <comment ref="Q1" authorId="0" shapeId="0" xr:uid="{8075C992-A221-D849-A59A-233B23F448C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de 6 questões</t>
        </r>
      </text>
    </comment>
    <comment ref="U1" authorId="0" shapeId="0" xr:uid="{FF9FC7F5-87E9-9C44-99F8-ECC2DB1DA41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6 questões de cada capítulo totalizando 12 questões.</t>
        </r>
      </text>
    </comment>
    <comment ref="Z1" authorId="0" shapeId="0" xr:uid="{5F88A414-3ACD-2B41-A304-7C14FEDC4FC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considerando 100 pontos</t>
        </r>
      </text>
    </comment>
  </commentList>
</comments>
</file>

<file path=xl/sharedStrings.xml><?xml version="1.0" encoding="utf-8"?>
<sst xmlns="http://schemas.openxmlformats.org/spreadsheetml/2006/main" count="89" uniqueCount="88">
  <si>
    <t>Aluno</t>
  </si>
  <si>
    <t>N USP</t>
  </si>
  <si>
    <t>Alex Brigida de Araujo</t>
  </si>
  <si>
    <t>Aline Miho Takeuchi</t>
  </si>
  <si>
    <t>Ana Clara Mirandolla Linardo</t>
  </si>
  <si>
    <t>Andressa Sirufo Peixoto</t>
  </si>
  <si>
    <t>Bruna Nagamatsu Kummer</t>
  </si>
  <si>
    <t>Bruno de Andrade Massullo</t>
  </si>
  <si>
    <t>Bruno de Oliveira Fernandes da Silva</t>
  </si>
  <si>
    <t>Carolina Arruda Pereira</t>
  </si>
  <si>
    <t>Carolina Ortiz Gomes</t>
  </si>
  <si>
    <t>Caroline Silva Gonzaga</t>
  </si>
  <si>
    <t>Elbert Soares</t>
  </si>
  <si>
    <t>Eliara Kava Barbosa</t>
  </si>
  <si>
    <t>Enzo Domarco Giannetti</t>
  </si>
  <si>
    <t>Everton Bronzi Durante</t>
  </si>
  <si>
    <t>Felipe Giovanni Mazucato</t>
  </si>
  <si>
    <t>Gabriel Gomes Ferreira</t>
  </si>
  <si>
    <t>Gabriel Lopes Alves dos Santos</t>
  </si>
  <si>
    <t>Gabriel Martins de Castro</t>
  </si>
  <si>
    <t>Gabriela Doneda Baldim</t>
  </si>
  <si>
    <t>Giovani Shigueo Maeda</t>
  </si>
  <si>
    <t>Giovanna Lopes de Souza</t>
  </si>
  <si>
    <t>Giovanni Jose Oliveira Cardoso Carvalho</t>
  </si>
  <si>
    <t>Guilherme Antonio Ferreira Alves</t>
  </si>
  <si>
    <t>Guilherme de Lima Vecchi</t>
  </si>
  <si>
    <t>Guilherme Funari Poliselli</t>
  </si>
  <si>
    <t>Guilherme Sivaldi Feres</t>
  </si>
  <si>
    <t>Isadora Barrico</t>
  </si>
  <si>
    <t>Iuri da Silva Cortez</t>
  </si>
  <si>
    <t>Jose Bastos Neto</t>
  </si>
  <si>
    <t>José Eduardo Pires de Oliveira</t>
  </si>
  <si>
    <t>Julia Lopes Vieira</t>
  </si>
  <si>
    <t>Julia Marcelos Fernandes</t>
  </si>
  <si>
    <t>Lais de Andrade de Luca</t>
  </si>
  <si>
    <t>Lara Leticia Donega Carreira</t>
  </si>
  <si>
    <t>Leticia Camolez Griffo</t>
  </si>
  <si>
    <t>Luis Eduardo Ribeiro Nisiyamamoto</t>
  </si>
  <si>
    <t>Manoela Minello Lindenberg</t>
  </si>
  <si>
    <t>Maria Laura Salomao David</t>
  </si>
  <si>
    <t>Mariana Cruz Barbon</t>
  </si>
  <si>
    <t>Marina de Almeida Amparo</t>
  </si>
  <si>
    <t>Marina Perussi</t>
  </si>
  <si>
    <t>Mateus Marucci Maialle</t>
  </si>
  <si>
    <t>Matheus Lopes Carrijo</t>
  </si>
  <si>
    <t>Matheus Seiji Hanai</t>
  </si>
  <si>
    <t>Mauricio França Pacheco</t>
  </si>
  <si>
    <t>Otavio Monteiro Becker Neto</t>
  </si>
  <si>
    <t>Paulo Cezar Leao Cardoso</t>
  </si>
  <si>
    <t>Paulo Eduardo Medeiros Fernandes</t>
  </si>
  <si>
    <t>Pedro Augusto Rossetto Zanetti</t>
  </si>
  <si>
    <t>Pedro Ebiner Perez Gomar</t>
  </si>
  <si>
    <t>Rafaela Almeida Nunes</t>
  </si>
  <si>
    <t>Ricardo Lanna Verillo</t>
  </si>
  <si>
    <t>Rodrigo Dias Pantoja</t>
  </si>
  <si>
    <t>Rubia Sherimam Pereira da Silva</t>
  </si>
  <si>
    <t>Ruy Rodrigues do Prado</t>
  </si>
  <si>
    <t>Stella Yukari Fukuda</t>
  </si>
  <si>
    <t>Thalita Maria Siqueira</t>
  </si>
  <si>
    <t>Thiago Funari Poliselli</t>
  </si>
  <si>
    <t>Tomas Elias Souza Lima</t>
  </si>
  <si>
    <t>Victor Hugo Rodrigues Ziemba</t>
  </si>
  <si>
    <t>Vitor de Morais Voltarel</t>
  </si>
  <si>
    <t>Vitor Duarte de Laurentiz</t>
  </si>
  <si>
    <t>Yohan Oliveira Braga</t>
  </si>
  <si>
    <t>Caso cap 1</t>
  </si>
  <si>
    <t>Caso Cap 2</t>
  </si>
  <si>
    <t>Quiz cap 1</t>
  </si>
  <si>
    <t>Quiz Cap 2</t>
  </si>
  <si>
    <t>Quiz Cap 3</t>
  </si>
  <si>
    <t>Matriz ImpxDes</t>
  </si>
  <si>
    <t>% (valor: 15)</t>
  </si>
  <si>
    <t>% (valor: 30)</t>
  </si>
  <si>
    <t>Quiz Caps 4 e 5</t>
  </si>
  <si>
    <t>Exer. caps 4 e 5</t>
  </si>
  <si>
    <t>Exer. Padaria</t>
  </si>
  <si>
    <t>Caso cap 6 Mac</t>
  </si>
  <si>
    <t>Quiz Cap 6</t>
  </si>
  <si>
    <t>At. Embraer</t>
  </si>
  <si>
    <t>Ind 4.0</t>
  </si>
  <si>
    <t>Quiz Caps 8 e 9</t>
  </si>
  <si>
    <t>Tot. Ativi</t>
  </si>
  <si>
    <t>% (valor: 6)</t>
  </si>
  <si>
    <t>% (Valor 12)</t>
  </si>
  <si>
    <t>Tot. Quiz</t>
  </si>
  <si>
    <t>Tot. Quiz %</t>
  </si>
  <si>
    <t>MEDIA</t>
  </si>
  <si>
    <t>Critérios Pontuação: 40% Quiz dos capítulos; 60% Estudos de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</si>
</sst>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43A4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1" fillId="0" borderId="2" xfId="1" applyBorder="1"/>
    <xf numFmtId="0" fontId="2" fillId="0" borderId="2" xfId="0" applyFont="1" applyBorder="1"/>
    <xf numFmtId="0" fontId="0" fillId="2" borderId="2" xfId="0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0" borderId="2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0" xfId="0" applyFont="1"/>
    <xf numFmtId="0" fontId="0" fillId="0" borderId="2" xfId="0" applyBorder="1"/>
    <xf numFmtId="9" fontId="0" fillId="0" borderId="2" xfId="2" applyFont="1" applyBorder="1"/>
    <xf numFmtId="0" fontId="5" fillId="3" borderId="3" xfId="0" applyFont="1" applyFill="1" applyBorder="1"/>
    <xf numFmtId="164" fontId="0" fillId="3" borderId="3" xfId="0" applyNumberFormat="1" applyFill="1" applyBorder="1"/>
    <xf numFmtId="0" fontId="0" fillId="3" borderId="3" xfId="0" applyFill="1" applyBorder="1"/>
    <xf numFmtId="0" fontId="5" fillId="4" borderId="3" xfId="0" applyFont="1" applyFill="1" applyBorder="1"/>
    <xf numFmtId="165" fontId="0" fillId="4" borderId="3" xfId="2" applyNumberFormat="1" applyFont="1" applyFill="1" applyBorder="1"/>
    <xf numFmtId="165" fontId="0" fillId="4" borderId="3" xfId="0" applyNumberFormat="1" applyFill="1" applyBorder="1"/>
    <xf numFmtId="0" fontId="0" fillId="4" borderId="3" xfId="0" applyFill="1" applyBorder="1"/>
    <xf numFmtId="0" fontId="5" fillId="5" borderId="3" xfId="0" applyFont="1" applyFill="1" applyBorder="1"/>
    <xf numFmtId="165" fontId="0" fillId="3" borderId="3" xfId="0" applyNumberFormat="1" applyFill="1" applyBorder="1"/>
    <xf numFmtId="0" fontId="7" fillId="6" borderId="0" xfId="0" applyFont="1" applyFill="1" applyAlignment="1">
      <alignment horizontal="center"/>
    </xf>
    <xf numFmtId="165" fontId="5" fillId="5" borderId="3" xfId="0" applyNumberFormat="1" applyFont="1" applyFill="1" applyBorder="1"/>
    <xf numFmtId="0" fontId="0" fillId="0" borderId="3" xfId="0" applyFill="1" applyBorder="1"/>
    <xf numFmtId="9" fontId="0" fillId="0" borderId="3" xfId="2" applyFont="1" applyFill="1" applyBorder="1"/>
    <xf numFmtId="0" fontId="0" fillId="0" borderId="3" xfId="0" applyBorder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disciplinas.usp.br/user/view.php?id=256225&amp;course=80590" TargetMode="External"/><Relationship Id="rId21" Type="http://schemas.openxmlformats.org/officeDocument/2006/relationships/hyperlink" Target="https://edisciplinas.usp.br/user/view.php?id=277342&amp;course=80590" TargetMode="External"/><Relationship Id="rId34" Type="http://schemas.openxmlformats.org/officeDocument/2006/relationships/hyperlink" Target="https://edisciplinas.usp.br/user/view.php?id=276343&amp;course=80590" TargetMode="External"/><Relationship Id="rId42" Type="http://schemas.openxmlformats.org/officeDocument/2006/relationships/hyperlink" Target="https://edisciplinas.usp.br/user/view.php?id=275997&amp;course=80590" TargetMode="External"/><Relationship Id="rId47" Type="http://schemas.openxmlformats.org/officeDocument/2006/relationships/hyperlink" Target="https://edisciplinas.usp.br/user/view.php?id=259481&amp;course=80590" TargetMode="External"/><Relationship Id="rId50" Type="http://schemas.openxmlformats.org/officeDocument/2006/relationships/hyperlink" Target="https://edisciplinas.usp.br/user/view.php?id=272618&amp;course=80590" TargetMode="External"/><Relationship Id="rId55" Type="http://schemas.openxmlformats.org/officeDocument/2006/relationships/hyperlink" Target="https://edisciplinas.usp.br/user/view.php?id=272965&amp;course=80590" TargetMode="External"/><Relationship Id="rId63" Type="http://schemas.openxmlformats.org/officeDocument/2006/relationships/hyperlink" Target="https://edisciplinas.usp.br/user/view.php?id=273007&amp;course=80590" TargetMode="External"/><Relationship Id="rId7" Type="http://schemas.openxmlformats.org/officeDocument/2006/relationships/hyperlink" Target="https://edisciplinas.usp.br/user/view.php?id=295099&amp;course=80590" TargetMode="External"/><Relationship Id="rId2" Type="http://schemas.openxmlformats.org/officeDocument/2006/relationships/hyperlink" Target="https://edisciplinas.usp.br/user/view.php?id=276217&amp;course=80590" TargetMode="External"/><Relationship Id="rId16" Type="http://schemas.openxmlformats.org/officeDocument/2006/relationships/hyperlink" Target="https://edisciplinas.usp.br/user/view.php?id=273055&amp;course=80590" TargetMode="External"/><Relationship Id="rId29" Type="http://schemas.openxmlformats.org/officeDocument/2006/relationships/hyperlink" Target="https://edisciplinas.usp.br/user/view.php?id=277243&amp;course=80590" TargetMode="External"/><Relationship Id="rId11" Type="http://schemas.openxmlformats.org/officeDocument/2006/relationships/hyperlink" Target="https://edisciplinas.usp.br/user/view.php?id=260308&amp;course=80590" TargetMode="External"/><Relationship Id="rId24" Type="http://schemas.openxmlformats.org/officeDocument/2006/relationships/hyperlink" Target="https://edisciplinas.usp.br/user/view.php?id=279449&amp;course=80590" TargetMode="External"/><Relationship Id="rId32" Type="http://schemas.openxmlformats.org/officeDocument/2006/relationships/hyperlink" Target="https://edisciplinas.usp.br/user/view.php?id=272892&amp;course=80590" TargetMode="External"/><Relationship Id="rId37" Type="http://schemas.openxmlformats.org/officeDocument/2006/relationships/hyperlink" Target="https://edisciplinas.usp.br/user/view.php?id=276317&amp;course=80590" TargetMode="External"/><Relationship Id="rId40" Type="http://schemas.openxmlformats.org/officeDocument/2006/relationships/hyperlink" Target="https://edisciplinas.usp.br/user/view.php?id=276367&amp;course=80590" TargetMode="External"/><Relationship Id="rId45" Type="http://schemas.openxmlformats.org/officeDocument/2006/relationships/hyperlink" Target="https://edisciplinas.usp.br/user/view.php?id=279100&amp;course=80590" TargetMode="External"/><Relationship Id="rId53" Type="http://schemas.openxmlformats.org/officeDocument/2006/relationships/hyperlink" Target="https://edisciplinas.usp.br/user/view.php?id=272876&amp;course=80590" TargetMode="External"/><Relationship Id="rId58" Type="http://schemas.openxmlformats.org/officeDocument/2006/relationships/hyperlink" Target="https://edisciplinas.usp.br/user/view.php?id=279191&amp;course=80590" TargetMode="External"/><Relationship Id="rId5" Type="http://schemas.openxmlformats.org/officeDocument/2006/relationships/hyperlink" Target="https://edisciplinas.usp.br/user/view.php?id=298181&amp;course=80590" TargetMode="External"/><Relationship Id="rId61" Type="http://schemas.openxmlformats.org/officeDocument/2006/relationships/hyperlink" Target="https://edisciplinas.usp.br/user/view.php?id=274952&amp;course=80590" TargetMode="External"/><Relationship Id="rId19" Type="http://schemas.openxmlformats.org/officeDocument/2006/relationships/hyperlink" Target="https://edisciplinas.usp.br/user/view.php?id=309456&amp;course=80590" TargetMode="External"/><Relationship Id="rId14" Type="http://schemas.openxmlformats.org/officeDocument/2006/relationships/hyperlink" Target="https://edisciplinas.usp.br/user/view.php?id=12907&amp;course=80590" TargetMode="External"/><Relationship Id="rId22" Type="http://schemas.openxmlformats.org/officeDocument/2006/relationships/hyperlink" Target="https://edisciplinas.usp.br/user/view.php?id=302106&amp;course=80590" TargetMode="External"/><Relationship Id="rId27" Type="http://schemas.openxmlformats.org/officeDocument/2006/relationships/hyperlink" Target="https://edisciplinas.usp.br/user/view.php?id=121249&amp;course=80590" TargetMode="External"/><Relationship Id="rId30" Type="http://schemas.openxmlformats.org/officeDocument/2006/relationships/hyperlink" Target="https://edisciplinas.usp.br/user/view.php?id=276612&amp;course=80590" TargetMode="External"/><Relationship Id="rId35" Type="http://schemas.openxmlformats.org/officeDocument/2006/relationships/hyperlink" Target="https://edisciplinas.usp.br/user/view.php?id=309250&amp;course=80590" TargetMode="External"/><Relationship Id="rId43" Type="http://schemas.openxmlformats.org/officeDocument/2006/relationships/hyperlink" Target="https://edisciplinas.usp.br/user/view.php?id=257276&amp;course=80590" TargetMode="External"/><Relationship Id="rId48" Type="http://schemas.openxmlformats.org/officeDocument/2006/relationships/hyperlink" Target="https://edisciplinas.usp.br/user/view.php?id=298534&amp;course=80590" TargetMode="External"/><Relationship Id="rId56" Type="http://schemas.openxmlformats.org/officeDocument/2006/relationships/hyperlink" Target="https://edisciplinas.usp.br/user/view.php?id=276518&amp;course=80590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https://edisciplinas.usp.br/user/view.php?id=273038&amp;course=80590" TargetMode="External"/><Relationship Id="rId51" Type="http://schemas.openxmlformats.org/officeDocument/2006/relationships/hyperlink" Target="https://edisciplinas.usp.br/user/view.php?id=109258&amp;course=80590" TargetMode="External"/><Relationship Id="rId3" Type="http://schemas.openxmlformats.org/officeDocument/2006/relationships/hyperlink" Target="https://edisciplinas.usp.br/user/view.php?id=182505&amp;course=80590" TargetMode="External"/><Relationship Id="rId12" Type="http://schemas.openxmlformats.org/officeDocument/2006/relationships/hyperlink" Target="https://edisciplinas.usp.br/user/view.php?id=208601&amp;course=80590" TargetMode="External"/><Relationship Id="rId17" Type="http://schemas.openxmlformats.org/officeDocument/2006/relationships/hyperlink" Target="https://edisciplinas.usp.br/user/view.php?id=280977&amp;course=80590" TargetMode="External"/><Relationship Id="rId25" Type="http://schemas.openxmlformats.org/officeDocument/2006/relationships/hyperlink" Target="https://edisciplinas.usp.br/user/view.php?id=275125&amp;course=80590" TargetMode="External"/><Relationship Id="rId33" Type="http://schemas.openxmlformats.org/officeDocument/2006/relationships/hyperlink" Target="https://edisciplinas.usp.br/user/view.php?id=278661&amp;course=80590" TargetMode="External"/><Relationship Id="rId38" Type="http://schemas.openxmlformats.org/officeDocument/2006/relationships/hyperlink" Target="https://edisciplinas.usp.br/user/view.php?id=275121&amp;course=80590" TargetMode="External"/><Relationship Id="rId46" Type="http://schemas.openxmlformats.org/officeDocument/2006/relationships/hyperlink" Target="https://edisciplinas.usp.br/user/view.php?id=260147&amp;course=80590" TargetMode="External"/><Relationship Id="rId59" Type="http://schemas.openxmlformats.org/officeDocument/2006/relationships/hyperlink" Target="https://edisciplinas.usp.br/user/view.php?id=261529&amp;course=80590" TargetMode="External"/><Relationship Id="rId20" Type="http://schemas.openxmlformats.org/officeDocument/2006/relationships/hyperlink" Target="https://edisciplinas.usp.br/user/view.php?id=277241&amp;course=80590" TargetMode="External"/><Relationship Id="rId41" Type="http://schemas.openxmlformats.org/officeDocument/2006/relationships/hyperlink" Target="https://edisciplinas.usp.br/user/view.php?id=271804&amp;course=80590" TargetMode="External"/><Relationship Id="rId54" Type="http://schemas.openxmlformats.org/officeDocument/2006/relationships/hyperlink" Target="https://edisciplinas.usp.br/user/view.php?id=272498&amp;course=80590" TargetMode="External"/><Relationship Id="rId62" Type="http://schemas.openxmlformats.org/officeDocument/2006/relationships/hyperlink" Target="https://edisciplinas.usp.br/user/view.php?id=43052&amp;course=80590" TargetMode="External"/><Relationship Id="rId1" Type="http://schemas.openxmlformats.org/officeDocument/2006/relationships/hyperlink" Target="https://edisciplinas.usp.br/user/view.php?id=273752&amp;course=80590" TargetMode="External"/><Relationship Id="rId6" Type="http://schemas.openxmlformats.org/officeDocument/2006/relationships/hyperlink" Target="https://edisciplinas.usp.br/user/view.php?id=277206&amp;course=80590" TargetMode="External"/><Relationship Id="rId15" Type="http://schemas.openxmlformats.org/officeDocument/2006/relationships/hyperlink" Target="https://edisciplinas.usp.br/user/view.php?id=275282&amp;course=80590" TargetMode="External"/><Relationship Id="rId23" Type="http://schemas.openxmlformats.org/officeDocument/2006/relationships/hyperlink" Target="https://edisciplinas.usp.br/user/view.php?id=276932&amp;course=80590" TargetMode="External"/><Relationship Id="rId28" Type="http://schemas.openxmlformats.org/officeDocument/2006/relationships/hyperlink" Target="https://edisciplinas.usp.br/user/view.php?id=309700&amp;course=80590" TargetMode="External"/><Relationship Id="rId36" Type="http://schemas.openxmlformats.org/officeDocument/2006/relationships/hyperlink" Target="https://edisciplinas.usp.br/user/view.php?id=205858&amp;course=80590" TargetMode="External"/><Relationship Id="rId49" Type="http://schemas.openxmlformats.org/officeDocument/2006/relationships/hyperlink" Target="https://edisciplinas.usp.br/user/view.php?id=279326&amp;course=80590" TargetMode="External"/><Relationship Id="rId57" Type="http://schemas.openxmlformats.org/officeDocument/2006/relationships/hyperlink" Target="https://edisciplinas.usp.br/user/view.php?id=276233&amp;course=80590" TargetMode="External"/><Relationship Id="rId10" Type="http://schemas.openxmlformats.org/officeDocument/2006/relationships/hyperlink" Target="https://edisciplinas.usp.br/user/view.php?id=276007&amp;course=80590" TargetMode="External"/><Relationship Id="rId31" Type="http://schemas.openxmlformats.org/officeDocument/2006/relationships/hyperlink" Target="https://edisciplinas.usp.br/user/view.php?id=276358&amp;course=80590" TargetMode="External"/><Relationship Id="rId44" Type="http://schemas.openxmlformats.org/officeDocument/2006/relationships/hyperlink" Target="https://edisciplinas.usp.br/user/view.php?id=276276&amp;course=80590" TargetMode="External"/><Relationship Id="rId52" Type="http://schemas.openxmlformats.org/officeDocument/2006/relationships/hyperlink" Target="https://edisciplinas.usp.br/user/view.php?id=277079&amp;course=80590" TargetMode="External"/><Relationship Id="rId60" Type="http://schemas.openxmlformats.org/officeDocument/2006/relationships/hyperlink" Target="https://edisciplinas.usp.br/user/view.php?id=278665&amp;course=80590" TargetMode="External"/><Relationship Id="rId65" Type="http://schemas.openxmlformats.org/officeDocument/2006/relationships/comments" Target="../comments1.xml"/><Relationship Id="rId4" Type="http://schemas.openxmlformats.org/officeDocument/2006/relationships/hyperlink" Target="https://edisciplinas.usp.br/user/view.php?id=276234&amp;course=80590" TargetMode="External"/><Relationship Id="rId9" Type="http://schemas.openxmlformats.org/officeDocument/2006/relationships/hyperlink" Target="https://edisciplinas.usp.br/user/view.php?id=252493&amp;course=80590" TargetMode="External"/><Relationship Id="rId13" Type="http://schemas.openxmlformats.org/officeDocument/2006/relationships/hyperlink" Target="https://edisciplinas.usp.br/user/view.php?id=274368&amp;course=80590" TargetMode="External"/><Relationship Id="rId18" Type="http://schemas.openxmlformats.org/officeDocument/2006/relationships/hyperlink" Target="https://edisciplinas.usp.br/user/view.php?id=275149&amp;course=80590" TargetMode="External"/><Relationship Id="rId39" Type="http://schemas.openxmlformats.org/officeDocument/2006/relationships/hyperlink" Target="https://edisciplinas.usp.br/user/view.php?id=270101&amp;course=80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0C4C-1432-444B-9866-64375992EDB0}">
  <dimension ref="A1:Z128"/>
  <sheetViews>
    <sheetView tabSelected="1" zoomScaleNormal="100" workbookViewId="0">
      <selection activeCell="AB8" sqref="AB8"/>
    </sheetView>
  </sheetViews>
  <sheetFormatPr baseColWidth="10" defaultRowHeight="16" x14ac:dyDescent="0.2"/>
  <cols>
    <col min="1" max="1" width="36.83203125" customWidth="1"/>
    <col min="2" max="2" width="11.83203125" style="1" bestFit="1" customWidth="1"/>
    <col min="9" max="9" width="14" bestFit="1" customWidth="1"/>
    <col min="12" max="13" width="13.6640625" bestFit="1" customWidth="1"/>
    <col min="15" max="15" width="13.6640625" customWidth="1"/>
    <col min="16" max="16" width="11.5" customWidth="1"/>
    <col min="21" max="21" width="13.5" customWidth="1"/>
    <col min="22" max="22" width="11.1640625" customWidth="1"/>
    <col min="23" max="24" width="10.83203125" style="19"/>
    <col min="25" max="25" width="11.6640625" style="23" bestFit="1" customWidth="1"/>
    <col min="26" max="26" width="10.83203125" style="24"/>
  </cols>
  <sheetData>
    <row r="1" spans="1:26" s="14" customFormat="1" x14ac:dyDescent="0.2">
      <c r="A1" s="10" t="s">
        <v>0</v>
      </c>
      <c r="B1" s="10" t="s">
        <v>1</v>
      </c>
      <c r="C1" s="11" t="s">
        <v>65</v>
      </c>
      <c r="D1" s="12" t="s">
        <v>67</v>
      </c>
      <c r="E1" s="12" t="s">
        <v>71</v>
      </c>
      <c r="F1" s="13" t="s">
        <v>66</v>
      </c>
      <c r="G1" s="12" t="s">
        <v>68</v>
      </c>
      <c r="H1" s="12" t="s">
        <v>72</v>
      </c>
      <c r="I1" s="13" t="s">
        <v>70</v>
      </c>
      <c r="J1" s="12" t="s">
        <v>69</v>
      </c>
      <c r="K1" s="12" t="s">
        <v>72</v>
      </c>
      <c r="L1" s="13" t="s">
        <v>74</v>
      </c>
      <c r="M1" s="12" t="s">
        <v>73</v>
      </c>
      <c r="N1" s="12"/>
      <c r="O1" s="10" t="s">
        <v>76</v>
      </c>
      <c r="P1" s="10" t="s">
        <v>75</v>
      </c>
      <c r="Q1" s="10" t="s">
        <v>77</v>
      </c>
      <c r="R1" s="10" t="s">
        <v>82</v>
      </c>
      <c r="S1" s="10" t="s">
        <v>78</v>
      </c>
      <c r="T1" s="10" t="s">
        <v>79</v>
      </c>
      <c r="U1" s="14" t="s">
        <v>80</v>
      </c>
      <c r="V1" s="14" t="s">
        <v>83</v>
      </c>
      <c r="W1" s="17" t="s">
        <v>85</v>
      </c>
      <c r="X1" s="17" t="s">
        <v>84</v>
      </c>
      <c r="Y1" s="20" t="s">
        <v>81</v>
      </c>
      <c r="Z1" s="24" t="s">
        <v>86</v>
      </c>
    </row>
    <row r="2" spans="1:26" x14ac:dyDescent="0.2">
      <c r="A2" s="2" t="s">
        <v>2</v>
      </c>
      <c r="B2" s="3">
        <v>11272439</v>
      </c>
      <c r="C2" s="4">
        <v>7.4</v>
      </c>
      <c r="D2" s="5">
        <v>8</v>
      </c>
      <c r="E2" s="6">
        <f>D2/15</f>
        <v>0.53333333333333333</v>
      </c>
      <c r="F2" s="7">
        <v>9</v>
      </c>
      <c r="G2" s="5">
        <v>20</v>
      </c>
      <c r="H2" s="6">
        <f>G2/30</f>
        <v>0.66666666666666663</v>
      </c>
      <c r="I2" s="7">
        <v>9.3000000000000007</v>
      </c>
      <c r="J2" s="5">
        <v>26.3</v>
      </c>
      <c r="K2" s="6">
        <f>J2/30</f>
        <v>0.87666666666666671</v>
      </c>
      <c r="L2" s="8">
        <v>7.4999999999999997E-2</v>
      </c>
      <c r="M2" s="5"/>
      <c r="N2" s="6">
        <f>M2/30</f>
        <v>0</v>
      </c>
      <c r="O2" s="15">
        <v>0</v>
      </c>
      <c r="P2" s="15">
        <v>10</v>
      </c>
      <c r="Q2" s="15">
        <v>2</v>
      </c>
      <c r="R2" s="16">
        <f>Q2/6</f>
        <v>0.33333333333333331</v>
      </c>
      <c r="S2" s="15">
        <v>8</v>
      </c>
      <c r="T2" s="15">
        <v>9</v>
      </c>
      <c r="U2" s="28">
        <v>6.29</v>
      </c>
      <c r="V2" s="29">
        <f>U2/12</f>
        <v>0.52416666666666667</v>
      </c>
      <c r="W2" s="18">
        <f>(E2+H2+K2+N2+R2+V2)/6</f>
        <v>0.48902777777777784</v>
      </c>
      <c r="X2" s="25">
        <f>W2*10</f>
        <v>4.8902777777777784</v>
      </c>
      <c r="Y2" s="21">
        <f>(C2+F2+I2+L2+O2+P2+S2+T2)/8</f>
        <v>6.5968749999999998</v>
      </c>
      <c r="Z2" s="27">
        <f>0.4*X2+0.6*Y2</f>
        <v>5.9142361111111112</v>
      </c>
    </row>
    <row r="3" spans="1:26" x14ac:dyDescent="0.2">
      <c r="A3" s="2" t="s">
        <v>3</v>
      </c>
      <c r="B3" s="9">
        <v>11211931</v>
      </c>
      <c r="C3" s="4">
        <v>9.1999999999999993</v>
      </c>
      <c r="D3" s="5">
        <v>14.5</v>
      </c>
      <c r="E3" s="6">
        <f>D3/15</f>
        <v>0.96666666666666667</v>
      </c>
      <c r="F3" s="7">
        <v>9.6999999999999993</v>
      </c>
      <c r="G3" s="5">
        <v>20</v>
      </c>
      <c r="H3" s="6">
        <f>G3/30</f>
        <v>0.66666666666666663</v>
      </c>
      <c r="I3" s="7">
        <v>9.3000000000000007</v>
      </c>
      <c r="J3" s="5">
        <v>22.5</v>
      </c>
      <c r="K3" s="6">
        <f>J3/30</f>
        <v>0.75</v>
      </c>
      <c r="L3" s="7">
        <v>8.5</v>
      </c>
      <c r="M3" s="5">
        <v>22.5</v>
      </c>
      <c r="N3" s="6">
        <f t="shared" ref="N3:N64" si="0">M3/30</f>
        <v>0.75</v>
      </c>
      <c r="O3" s="15">
        <v>8</v>
      </c>
      <c r="P3" s="15">
        <v>10</v>
      </c>
      <c r="Q3" s="15">
        <v>6</v>
      </c>
      <c r="R3" s="16">
        <f t="shared" ref="R3:R64" si="1">Q3/6</f>
        <v>1</v>
      </c>
      <c r="S3" s="15">
        <v>8</v>
      </c>
      <c r="T3" s="15">
        <v>9</v>
      </c>
      <c r="U3" s="28">
        <v>9.7100000000000009</v>
      </c>
      <c r="V3" s="29">
        <f t="shared" ref="V3:V64" si="2">U3/12</f>
        <v>0.8091666666666667</v>
      </c>
      <c r="W3" s="18">
        <f t="shared" ref="W3:W64" si="3">(E3+H3+K3+N3+R3+V3)/6</f>
        <v>0.82374999999999998</v>
      </c>
      <c r="X3" s="25">
        <f t="shared" ref="X3:X64" si="4">W3*10</f>
        <v>8.2375000000000007</v>
      </c>
      <c r="Y3" s="22">
        <f t="shared" ref="Y3:Y64" si="5">(C3+F3+I3+L3+O3+P3+S3+T3)/8</f>
        <v>8.9625000000000004</v>
      </c>
      <c r="Z3" s="27">
        <f>0.4*X3+0.6*Y3</f>
        <v>8.6725000000000012</v>
      </c>
    </row>
    <row r="4" spans="1:26" x14ac:dyDescent="0.2">
      <c r="A4" s="2" t="s">
        <v>4</v>
      </c>
      <c r="B4" s="9">
        <v>8694819</v>
      </c>
      <c r="C4" s="4">
        <v>6.9</v>
      </c>
      <c r="D4" s="5">
        <v>7</v>
      </c>
      <c r="E4" s="6">
        <f t="shared" ref="E4:E45" si="6">D4/15</f>
        <v>0.46666666666666667</v>
      </c>
      <c r="F4" s="7">
        <v>6</v>
      </c>
      <c r="G4" s="5">
        <v>16.7</v>
      </c>
      <c r="H4" s="6">
        <f>G4/30</f>
        <v>0.55666666666666664</v>
      </c>
      <c r="I4" s="7">
        <v>7</v>
      </c>
      <c r="J4" s="5">
        <v>18.8</v>
      </c>
      <c r="K4" s="6">
        <f>J4/30</f>
        <v>0.62666666666666671</v>
      </c>
      <c r="L4" s="7">
        <v>8.5</v>
      </c>
      <c r="M4" s="5"/>
      <c r="N4" s="6">
        <f t="shared" si="0"/>
        <v>0</v>
      </c>
      <c r="O4" s="15">
        <v>0</v>
      </c>
      <c r="P4" s="15">
        <v>10</v>
      </c>
      <c r="Q4" s="15">
        <v>4</v>
      </c>
      <c r="R4" s="16">
        <f t="shared" si="1"/>
        <v>0.66666666666666663</v>
      </c>
      <c r="S4" s="15">
        <v>8</v>
      </c>
      <c r="T4" s="15">
        <v>9</v>
      </c>
      <c r="U4" s="28">
        <v>6.29</v>
      </c>
      <c r="V4" s="29">
        <f t="shared" si="2"/>
        <v>0.52416666666666667</v>
      </c>
      <c r="W4" s="18">
        <f t="shared" si="3"/>
        <v>0.47347222222222224</v>
      </c>
      <c r="X4" s="25">
        <f t="shared" si="4"/>
        <v>4.7347222222222225</v>
      </c>
      <c r="Y4" s="22">
        <f t="shared" si="5"/>
        <v>6.9249999999999998</v>
      </c>
      <c r="Z4" s="27">
        <f t="shared" ref="Z4:Z37" si="7">0.4*X4+0.6*Y4</f>
        <v>6.0488888888888885</v>
      </c>
    </row>
    <row r="5" spans="1:26" x14ac:dyDescent="0.2">
      <c r="A5" s="2" t="s">
        <v>5</v>
      </c>
      <c r="B5" s="9">
        <v>11211865</v>
      </c>
      <c r="C5" s="4">
        <v>9.5</v>
      </c>
      <c r="D5" s="5">
        <v>0</v>
      </c>
      <c r="E5" s="6">
        <f t="shared" si="6"/>
        <v>0</v>
      </c>
      <c r="F5" s="7">
        <v>7.5</v>
      </c>
      <c r="G5" s="5">
        <v>18.3</v>
      </c>
      <c r="H5" s="6">
        <f>G5/30</f>
        <v>0.61</v>
      </c>
      <c r="I5" s="7">
        <v>9.6999999999999993</v>
      </c>
      <c r="J5" s="5">
        <v>18.8</v>
      </c>
      <c r="K5" s="6">
        <f>J5/30</f>
        <v>0.62666666666666671</v>
      </c>
      <c r="L5" s="7">
        <v>7</v>
      </c>
      <c r="M5" s="5">
        <v>20</v>
      </c>
      <c r="N5" s="6">
        <f t="shared" si="0"/>
        <v>0.66666666666666663</v>
      </c>
      <c r="O5" s="15">
        <v>6.5</v>
      </c>
      <c r="P5" s="15">
        <v>10</v>
      </c>
      <c r="Q5" s="15">
        <v>5</v>
      </c>
      <c r="R5" s="16">
        <f t="shared" si="1"/>
        <v>0.83333333333333337</v>
      </c>
      <c r="S5" s="15">
        <v>7</v>
      </c>
      <c r="T5" s="15">
        <v>8</v>
      </c>
      <c r="U5" s="28">
        <v>9.2899999999999991</v>
      </c>
      <c r="V5" s="29">
        <f t="shared" si="2"/>
        <v>0.77416666666666656</v>
      </c>
      <c r="W5" s="18">
        <f t="shared" si="3"/>
        <v>0.58513888888888888</v>
      </c>
      <c r="X5" s="25">
        <f t="shared" si="4"/>
        <v>5.8513888888888888</v>
      </c>
      <c r="Y5" s="22">
        <f t="shared" si="5"/>
        <v>8.15</v>
      </c>
      <c r="Z5" s="27">
        <f t="shared" si="7"/>
        <v>7.2305555555555552</v>
      </c>
    </row>
    <row r="6" spans="1:26" x14ac:dyDescent="0.2">
      <c r="A6" s="2" t="s">
        <v>6</v>
      </c>
      <c r="B6" s="9">
        <v>11932230</v>
      </c>
      <c r="C6" s="4">
        <v>9.8000000000000007</v>
      </c>
      <c r="D6" s="5">
        <v>9</v>
      </c>
      <c r="E6" s="6">
        <f t="shared" si="6"/>
        <v>0.6</v>
      </c>
      <c r="F6" s="7">
        <v>8.8000000000000007</v>
      </c>
      <c r="G6" s="5">
        <v>23.9</v>
      </c>
      <c r="H6" s="6">
        <f>G6/30</f>
        <v>0.79666666666666663</v>
      </c>
      <c r="I6" s="7">
        <v>10</v>
      </c>
      <c r="J6" s="5">
        <v>26.3</v>
      </c>
      <c r="K6" s="6">
        <f t="shared" ref="K6:K64" si="8">J6/30</f>
        <v>0.87666666666666671</v>
      </c>
      <c r="L6" s="7">
        <v>8.5</v>
      </c>
      <c r="M6" s="5">
        <v>25</v>
      </c>
      <c r="N6" s="6">
        <f t="shared" si="0"/>
        <v>0.83333333333333337</v>
      </c>
      <c r="O6" s="15">
        <v>10</v>
      </c>
      <c r="P6" s="15">
        <v>10</v>
      </c>
      <c r="Q6" s="15">
        <v>4</v>
      </c>
      <c r="R6" s="16">
        <f t="shared" si="1"/>
        <v>0.66666666666666663</v>
      </c>
      <c r="S6" s="15">
        <v>9</v>
      </c>
      <c r="T6" s="15">
        <v>9.5</v>
      </c>
      <c r="U6" s="28">
        <v>5.57</v>
      </c>
      <c r="V6" s="29">
        <f t="shared" si="2"/>
        <v>0.46416666666666667</v>
      </c>
      <c r="W6" s="18">
        <f t="shared" si="3"/>
        <v>0.70624999999999993</v>
      </c>
      <c r="X6" s="25">
        <f t="shared" si="4"/>
        <v>7.0624999999999991</v>
      </c>
      <c r="Y6" s="22">
        <f t="shared" si="5"/>
        <v>9.4499999999999993</v>
      </c>
      <c r="Z6" s="27">
        <f t="shared" si="7"/>
        <v>8.4949999999999992</v>
      </c>
    </row>
    <row r="7" spans="1:26" x14ac:dyDescent="0.2">
      <c r="A7" s="2" t="s">
        <v>7</v>
      </c>
      <c r="B7" s="9">
        <v>11211591</v>
      </c>
      <c r="C7" s="4">
        <v>9.5</v>
      </c>
      <c r="D7" s="5">
        <v>0</v>
      </c>
      <c r="E7" s="6">
        <f t="shared" si="6"/>
        <v>0</v>
      </c>
      <c r="F7" s="7">
        <v>5</v>
      </c>
      <c r="G7" s="5">
        <v>18.3</v>
      </c>
      <c r="H7" s="6">
        <f t="shared" ref="H7:H16" si="9">G7/30</f>
        <v>0.61</v>
      </c>
      <c r="I7" s="7">
        <v>10</v>
      </c>
      <c r="J7" s="5">
        <v>22.5</v>
      </c>
      <c r="K7" s="6">
        <f t="shared" si="8"/>
        <v>0.75</v>
      </c>
      <c r="L7" s="7">
        <v>8.5</v>
      </c>
      <c r="M7" s="5">
        <v>12.5</v>
      </c>
      <c r="N7" s="6">
        <f t="shared" si="0"/>
        <v>0.41666666666666669</v>
      </c>
      <c r="O7" s="15">
        <v>8</v>
      </c>
      <c r="P7" s="15">
        <v>9.5</v>
      </c>
      <c r="Q7" s="15">
        <v>0</v>
      </c>
      <c r="R7" s="16">
        <f t="shared" si="1"/>
        <v>0</v>
      </c>
      <c r="S7" s="15">
        <v>8</v>
      </c>
      <c r="T7" s="15">
        <v>7.5</v>
      </c>
      <c r="U7" s="28">
        <v>11</v>
      </c>
      <c r="V7" s="29">
        <f t="shared" si="2"/>
        <v>0.91666666666666663</v>
      </c>
      <c r="W7" s="18">
        <f t="shared" si="3"/>
        <v>0.44888888888888889</v>
      </c>
      <c r="X7" s="25">
        <f t="shared" si="4"/>
        <v>4.4888888888888889</v>
      </c>
      <c r="Y7" s="22">
        <f t="shared" si="5"/>
        <v>8.25</v>
      </c>
      <c r="Z7" s="27">
        <f t="shared" si="7"/>
        <v>6.7455555555555557</v>
      </c>
    </row>
    <row r="8" spans="1:26" x14ac:dyDescent="0.2">
      <c r="A8" s="2" t="s">
        <v>8</v>
      </c>
      <c r="B8" s="9">
        <v>11917351</v>
      </c>
      <c r="C8" s="4">
        <v>9</v>
      </c>
      <c r="D8" s="5">
        <v>11.5</v>
      </c>
      <c r="E8" s="6">
        <f t="shared" si="6"/>
        <v>0.76666666666666672</v>
      </c>
      <c r="F8" s="7">
        <v>9.6999999999999993</v>
      </c>
      <c r="G8" s="5">
        <v>18.899999999999999</v>
      </c>
      <c r="H8" s="6">
        <f t="shared" si="9"/>
        <v>0.63</v>
      </c>
      <c r="I8" s="7">
        <v>9.5</v>
      </c>
      <c r="J8" s="5">
        <v>18.8</v>
      </c>
      <c r="K8" s="6">
        <f t="shared" si="8"/>
        <v>0.62666666666666671</v>
      </c>
      <c r="L8" s="7">
        <v>8.5</v>
      </c>
      <c r="M8" s="5">
        <v>25</v>
      </c>
      <c r="N8" s="6">
        <f t="shared" si="0"/>
        <v>0.83333333333333337</v>
      </c>
      <c r="O8" s="15">
        <v>10</v>
      </c>
      <c r="P8" s="15">
        <v>10</v>
      </c>
      <c r="Q8" s="15">
        <v>3</v>
      </c>
      <c r="R8" s="16">
        <f t="shared" si="1"/>
        <v>0.5</v>
      </c>
      <c r="S8" s="15">
        <v>9</v>
      </c>
      <c r="T8" s="15">
        <v>9.5</v>
      </c>
      <c r="U8" s="28">
        <v>9.57</v>
      </c>
      <c r="V8" s="29">
        <f t="shared" si="2"/>
        <v>0.79749999999999999</v>
      </c>
      <c r="W8" s="18">
        <f t="shared" si="3"/>
        <v>0.69236111111111109</v>
      </c>
      <c r="X8" s="25">
        <f t="shared" si="4"/>
        <v>6.9236111111111107</v>
      </c>
      <c r="Y8" s="22">
        <f t="shared" si="5"/>
        <v>9.4</v>
      </c>
      <c r="Z8" s="27">
        <f t="shared" si="7"/>
        <v>8.4094444444444445</v>
      </c>
    </row>
    <row r="9" spans="1:26" x14ac:dyDescent="0.2">
      <c r="A9" s="2" t="s">
        <v>9</v>
      </c>
      <c r="B9" s="9">
        <v>11211736</v>
      </c>
      <c r="C9" s="4">
        <v>7.1</v>
      </c>
      <c r="D9" s="5">
        <v>7</v>
      </c>
      <c r="E9" s="6">
        <f t="shared" si="6"/>
        <v>0.46666666666666667</v>
      </c>
      <c r="F9" s="7">
        <v>6.1</v>
      </c>
      <c r="G9" s="5">
        <v>16.7</v>
      </c>
      <c r="H9" s="6">
        <f t="shared" si="9"/>
        <v>0.55666666666666664</v>
      </c>
      <c r="I9" s="7">
        <v>7</v>
      </c>
      <c r="J9" s="5">
        <v>15</v>
      </c>
      <c r="K9" s="6">
        <f t="shared" si="8"/>
        <v>0.5</v>
      </c>
      <c r="L9" s="7">
        <v>7</v>
      </c>
      <c r="M9" s="5">
        <v>20</v>
      </c>
      <c r="N9" s="6">
        <f t="shared" si="0"/>
        <v>0.66666666666666663</v>
      </c>
      <c r="O9" s="15">
        <v>7</v>
      </c>
      <c r="P9" s="15">
        <v>10</v>
      </c>
      <c r="Q9" s="15">
        <v>2</v>
      </c>
      <c r="R9" s="16">
        <f t="shared" si="1"/>
        <v>0.33333333333333331</v>
      </c>
      <c r="S9" s="15">
        <v>7</v>
      </c>
      <c r="T9" s="15">
        <v>8</v>
      </c>
      <c r="U9" s="28">
        <v>7.57</v>
      </c>
      <c r="V9" s="29">
        <f t="shared" si="2"/>
        <v>0.63083333333333336</v>
      </c>
      <c r="W9" s="18">
        <f t="shared" si="3"/>
        <v>0.52569444444444446</v>
      </c>
      <c r="X9" s="25">
        <f t="shared" si="4"/>
        <v>5.2569444444444446</v>
      </c>
      <c r="Y9" s="22">
        <f t="shared" si="5"/>
        <v>7.4</v>
      </c>
      <c r="Z9" s="27">
        <f t="shared" si="7"/>
        <v>6.5427777777777782</v>
      </c>
    </row>
    <row r="10" spans="1:26" x14ac:dyDescent="0.2">
      <c r="A10" s="2" t="s">
        <v>10</v>
      </c>
      <c r="B10" s="3">
        <v>10747089</v>
      </c>
      <c r="C10" s="4">
        <v>8.6</v>
      </c>
      <c r="D10" s="5">
        <v>10</v>
      </c>
      <c r="E10" s="6">
        <f t="shared" si="6"/>
        <v>0.66666666666666663</v>
      </c>
      <c r="F10" s="7">
        <v>9.6</v>
      </c>
      <c r="G10" s="5">
        <v>11.7</v>
      </c>
      <c r="H10" s="6">
        <f t="shared" si="9"/>
        <v>0.38999999999999996</v>
      </c>
      <c r="I10" s="7">
        <v>9</v>
      </c>
      <c r="J10" s="5">
        <v>11.3</v>
      </c>
      <c r="K10" s="6">
        <f t="shared" si="8"/>
        <v>0.37666666666666671</v>
      </c>
      <c r="L10" s="7">
        <v>8</v>
      </c>
      <c r="M10" s="5">
        <v>27.5</v>
      </c>
      <c r="N10" s="6">
        <f t="shared" si="0"/>
        <v>0.91666666666666663</v>
      </c>
      <c r="O10" s="15">
        <v>7.5</v>
      </c>
      <c r="P10" s="15">
        <v>10</v>
      </c>
      <c r="Q10" s="15">
        <v>5</v>
      </c>
      <c r="R10" s="16">
        <f t="shared" si="1"/>
        <v>0.83333333333333337</v>
      </c>
      <c r="S10" s="15">
        <v>9</v>
      </c>
      <c r="T10" s="15">
        <v>8.5</v>
      </c>
      <c r="U10" s="28">
        <v>6.71</v>
      </c>
      <c r="V10" s="29">
        <f t="shared" si="2"/>
        <v>0.5591666666666667</v>
      </c>
      <c r="W10" s="18">
        <f t="shared" si="3"/>
        <v>0.62375000000000003</v>
      </c>
      <c r="X10" s="25">
        <f t="shared" si="4"/>
        <v>6.2375000000000007</v>
      </c>
      <c r="Y10" s="22">
        <f t="shared" si="5"/>
        <v>8.7750000000000004</v>
      </c>
      <c r="Z10" s="27">
        <f t="shared" si="7"/>
        <v>7.76</v>
      </c>
    </row>
    <row r="11" spans="1:26" x14ac:dyDescent="0.2">
      <c r="A11" s="2" t="s">
        <v>11</v>
      </c>
      <c r="B11" s="3">
        <v>11272505</v>
      </c>
      <c r="C11" s="4">
        <v>8.6</v>
      </c>
      <c r="D11" s="5">
        <v>0</v>
      </c>
      <c r="E11" s="6">
        <f t="shared" si="6"/>
        <v>0</v>
      </c>
      <c r="F11" s="7">
        <v>7.4</v>
      </c>
      <c r="G11" s="5">
        <v>12.8</v>
      </c>
      <c r="H11" s="6">
        <f t="shared" si="9"/>
        <v>0.42666666666666669</v>
      </c>
      <c r="I11" s="7">
        <v>8</v>
      </c>
      <c r="J11" s="5">
        <v>26.3</v>
      </c>
      <c r="K11" s="6">
        <f t="shared" si="8"/>
        <v>0.87666666666666671</v>
      </c>
      <c r="L11" s="7">
        <v>8.5</v>
      </c>
      <c r="M11" s="5"/>
      <c r="N11" s="6">
        <f t="shared" si="0"/>
        <v>0</v>
      </c>
      <c r="O11" s="15">
        <v>7</v>
      </c>
      <c r="P11" s="15">
        <v>10</v>
      </c>
      <c r="Q11" s="15">
        <v>4</v>
      </c>
      <c r="R11" s="16">
        <f t="shared" si="1"/>
        <v>0.66666666666666663</v>
      </c>
      <c r="S11" s="15">
        <v>9</v>
      </c>
      <c r="T11" s="15">
        <v>9.5</v>
      </c>
      <c r="U11" s="28">
        <v>4.71</v>
      </c>
      <c r="V11" s="29">
        <f t="shared" si="2"/>
        <v>0.39250000000000002</v>
      </c>
      <c r="W11" s="18">
        <f t="shared" si="3"/>
        <v>0.39375000000000004</v>
      </c>
      <c r="X11" s="25">
        <f t="shared" si="4"/>
        <v>3.9375000000000004</v>
      </c>
      <c r="Y11" s="22">
        <f t="shared" si="5"/>
        <v>8.5</v>
      </c>
      <c r="Z11" s="27">
        <f t="shared" si="7"/>
        <v>6.6749999999999998</v>
      </c>
    </row>
    <row r="12" spans="1:26" x14ac:dyDescent="0.2">
      <c r="A12" s="2" t="s">
        <v>12</v>
      </c>
      <c r="B12" s="3">
        <v>10727232</v>
      </c>
      <c r="C12" s="4">
        <v>9.3000000000000007</v>
      </c>
      <c r="D12" s="5">
        <v>10</v>
      </c>
      <c r="E12" s="6">
        <f t="shared" si="6"/>
        <v>0.66666666666666663</v>
      </c>
      <c r="F12" s="7">
        <v>8.5</v>
      </c>
      <c r="G12" s="5">
        <v>13.3</v>
      </c>
      <c r="H12" s="6">
        <f t="shared" si="9"/>
        <v>0.44333333333333336</v>
      </c>
      <c r="I12" s="7">
        <v>9.5</v>
      </c>
      <c r="J12" s="5">
        <v>22.5</v>
      </c>
      <c r="K12" s="6">
        <f t="shared" si="8"/>
        <v>0.75</v>
      </c>
      <c r="L12" s="7">
        <v>8</v>
      </c>
      <c r="M12" s="5">
        <v>16.3</v>
      </c>
      <c r="N12" s="6">
        <f t="shared" si="0"/>
        <v>0.54333333333333333</v>
      </c>
      <c r="O12" s="15">
        <v>5.5</v>
      </c>
      <c r="P12" s="15">
        <v>9</v>
      </c>
      <c r="Q12" s="15">
        <v>5</v>
      </c>
      <c r="R12" s="16">
        <f t="shared" si="1"/>
        <v>0.83333333333333337</v>
      </c>
      <c r="S12" s="15">
        <v>9.5</v>
      </c>
      <c r="T12" s="15">
        <v>9.5</v>
      </c>
      <c r="U12" s="28">
        <v>10</v>
      </c>
      <c r="V12" s="29">
        <f t="shared" si="2"/>
        <v>0.83333333333333337</v>
      </c>
      <c r="W12" s="18">
        <f t="shared" si="3"/>
        <v>0.67833333333333334</v>
      </c>
      <c r="X12" s="25">
        <f t="shared" si="4"/>
        <v>6.7833333333333332</v>
      </c>
      <c r="Y12" s="22">
        <f t="shared" si="5"/>
        <v>8.6</v>
      </c>
      <c r="Z12" s="27">
        <f t="shared" si="7"/>
        <v>7.8733333333333331</v>
      </c>
    </row>
    <row r="13" spans="1:26" x14ac:dyDescent="0.2">
      <c r="A13" s="2" t="s">
        <v>13</v>
      </c>
      <c r="B13" s="3">
        <v>10431330</v>
      </c>
      <c r="C13" s="4">
        <v>7.7</v>
      </c>
      <c r="D13" s="5">
        <v>9</v>
      </c>
      <c r="E13" s="6">
        <f t="shared" si="6"/>
        <v>0.6</v>
      </c>
      <c r="F13" s="7">
        <v>5.6</v>
      </c>
      <c r="G13" s="5">
        <v>13.9</v>
      </c>
      <c r="H13" s="6">
        <f t="shared" si="9"/>
        <v>0.46333333333333332</v>
      </c>
      <c r="I13" s="7">
        <v>10</v>
      </c>
      <c r="J13" s="5">
        <v>18.8</v>
      </c>
      <c r="K13" s="6">
        <f t="shared" si="8"/>
        <v>0.62666666666666671</v>
      </c>
      <c r="L13" s="7">
        <v>7</v>
      </c>
      <c r="M13" s="5"/>
      <c r="N13" s="6">
        <f t="shared" si="0"/>
        <v>0</v>
      </c>
      <c r="O13" s="15">
        <v>0</v>
      </c>
      <c r="P13" s="15">
        <v>10</v>
      </c>
      <c r="Q13" s="15">
        <v>2</v>
      </c>
      <c r="R13" s="16">
        <f t="shared" si="1"/>
        <v>0.33333333333333331</v>
      </c>
      <c r="S13" s="15">
        <v>7</v>
      </c>
      <c r="T13" s="15">
        <v>8</v>
      </c>
      <c r="U13" s="28">
        <v>6</v>
      </c>
      <c r="V13" s="29">
        <f t="shared" si="2"/>
        <v>0.5</v>
      </c>
      <c r="W13" s="18">
        <f t="shared" si="3"/>
        <v>0.42055555555555557</v>
      </c>
      <c r="X13" s="25">
        <f t="shared" si="4"/>
        <v>4.2055555555555557</v>
      </c>
      <c r="Y13" s="22">
        <f t="shared" si="5"/>
        <v>6.9124999999999996</v>
      </c>
      <c r="Z13" s="27">
        <f t="shared" si="7"/>
        <v>5.8297222222222222</v>
      </c>
    </row>
    <row r="14" spans="1:26" x14ac:dyDescent="0.2">
      <c r="A14" s="2" t="s">
        <v>14</v>
      </c>
      <c r="B14" s="3">
        <v>10786910</v>
      </c>
      <c r="C14" s="4">
        <v>9.1999999999999993</v>
      </c>
      <c r="D14" s="5">
        <v>9</v>
      </c>
      <c r="E14" s="6">
        <f t="shared" si="6"/>
        <v>0.6</v>
      </c>
      <c r="F14" s="7">
        <v>9</v>
      </c>
      <c r="G14" s="5">
        <v>20</v>
      </c>
      <c r="H14" s="6">
        <f t="shared" si="9"/>
        <v>0.66666666666666663</v>
      </c>
      <c r="I14" s="7">
        <v>9.5</v>
      </c>
      <c r="J14" s="5">
        <v>18.8</v>
      </c>
      <c r="K14" s="6">
        <f t="shared" si="8"/>
        <v>0.62666666666666671</v>
      </c>
      <c r="L14" s="7">
        <v>8.5</v>
      </c>
      <c r="M14" s="5">
        <v>20</v>
      </c>
      <c r="N14" s="6">
        <f t="shared" si="0"/>
        <v>0.66666666666666663</v>
      </c>
      <c r="O14" s="15">
        <v>9</v>
      </c>
      <c r="P14" s="15">
        <v>9.5</v>
      </c>
      <c r="Q14" s="15">
        <v>5</v>
      </c>
      <c r="R14" s="16">
        <f t="shared" si="1"/>
        <v>0.83333333333333337</v>
      </c>
      <c r="S14" s="15">
        <v>8</v>
      </c>
      <c r="T14" s="15">
        <v>7.5</v>
      </c>
      <c r="U14" s="28">
        <v>8.43</v>
      </c>
      <c r="V14" s="29">
        <f t="shared" si="2"/>
        <v>0.70250000000000001</v>
      </c>
      <c r="W14" s="18">
        <f t="shared" si="3"/>
        <v>0.68263888888888891</v>
      </c>
      <c r="X14" s="25">
        <f t="shared" si="4"/>
        <v>6.8263888888888893</v>
      </c>
      <c r="Y14" s="22">
        <f t="shared" si="5"/>
        <v>8.7750000000000004</v>
      </c>
      <c r="Z14" s="27">
        <f t="shared" si="7"/>
        <v>7.9955555555555557</v>
      </c>
    </row>
    <row r="15" spans="1:26" x14ac:dyDescent="0.2">
      <c r="A15" s="2" t="s">
        <v>15</v>
      </c>
      <c r="B15" s="3">
        <v>7279306</v>
      </c>
      <c r="C15" s="4">
        <v>0</v>
      </c>
      <c r="D15" s="5">
        <v>0</v>
      </c>
      <c r="E15" s="6">
        <f t="shared" si="6"/>
        <v>0</v>
      </c>
      <c r="F15" s="7">
        <v>0</v>
      </c>
      <c r="G15" s="5">
        <v>0</v>
      </c>
      <c r="H15" s="6">
        <f t="shared" si="9"/>
        <v>0</v>
      </c>
      <c r="I15" s="7"/>
      <c r="J15" s="5">
        <v>0</v>
      </c>
      <c r="K15" s="6">
        <f t="shared" si="8"/>
        <v>0</v>
      </c>
      <c r="L15" s="7">
        <v>0</v>
      </c>
      <c r="M15" s="5"/>
      <c r="N15" s="6">
        <f t="shared" si="0"/>
        <v>0</v>
      </c>
      <c r="O15" s="15">
        <v>0</v>
      </c>
      <c r="P15" s="15">
        <v>0</v>
      </c>
      <c r="Q15" s="15">
        <v>0</v>
      </c>
      <c r="R15" s="16">
        <f t="shared" si="1"/>
        <v>0</v>
      </c>
      <c r="S15" s="15">
        <v>0</v>
      </c>
      <c r="T15" s="15">
        <v>0</v>
      </c>
      <c r="U15" s="28">
        <v>0</v>
      </c>
      <c r="V15" s="29">
        <f t="shared" si="2"/>
        <v>0</v>
      </c>
      <c r="W15" s="18">
        <f t="shared" si="3"/>
        <v>0</v>
      </c>
      <c r="X15" s="25">
        <f t="shared" si="4"/>
        <v>0</v>
      </c>
      <c r="Y15" s="22">
        <f t="shared" si="5"/>
        <v>0</v>
      </c>
      <c r="Z15" s="27">
        <f t="shared" si="7"/>
        <v>0</v>
      </c>
    </row>
    <row r="16" spans="1:26" x14ac:dyDescent="0.2">
      <c r="A16" s="2" t="s">
        <v>16</v>
      </c>
      <c r="B16" s="3">
        <v>11210680</v>
      </c>
      <c r="C16" s="4">
        <v>9.5</v>
      </c>
      <c r="D16" s="5">
        <v>0</v>
      </c>
      <c r="E16" s="6">
        <f t="shared" si="6"/>
        <v>0</v>
      </c>
      <c r="F16" s="7">
        <v>6.7</v>
      </c>
      <c r="G16" s="5">
        <v>0</v>
      </c>
      <c r="H16" s="6">
        <f t="shared" si="9"/>
        <v>0</v>
      </c>
      <c r="I16" s="7">
        <v>7</v>
      </c>
      <c r="J16" s="5">
        <v>0</v>
      </c>
      <c r="K16" s="6">
        <f t="shared" si="8"/>
        <v>0</v>
      </c>
      <c r="L16" s="7">
        <v>9.5</v>
      </c>
      <c r="M16" s="5">
        <v>22.5</v>
      </c>
      <c r="N16" s="6">
        <f t="shared" si="0"/>
        <v>0.75</v>
      </c>
      <c r="O16" s="15">
        <v>9</v>
      </c>
      <c r="P16" s="15">
        <v>10</v>
      </c>
      <c r="Q16" s="15">
        <v>0</v>
      </c>
      <c r="R16" s="16">
        <f t="shared" si="1"/>
        <v>0</v>
      </c>
      <c r="S16" s="15">
        <v>10</v>
      </c>
      <c r="T16" s="15">
        <v>9</v>
      </c>
      <c r="U16" s="28">
        <v>8.43</v>
      </c>
      <c r="V16" s="29">
        <f t="shared" si="2"/>
        <v>0.70250000000000001</v>
      </c>
      <c r="W16" s="18">
        <f t="shared" si="3"/>
        <v>0.24208333333333334</v>
      </c>
      <c r="X16" s="25">
        <f t="shared" si="4"/>
        <v>2.4208333333333334</v>
      </c>
      <c r="Y16" s="22">
        <f t="shared" si="5"/>
        <v>8.8375000000000004</v>
      </c>
      <c r="Z16" s="27">
        <f t="shared" si="7"/>
        <v>6.2708333333333339</v>
      </c>
    </row>
    <row r="17" spans="1:26" x14ac:dyDescent="0.2">
      <c r="A17" s="2" t="s">
        <v>17</v>
      </c>
      <c r="B17" s="3">
        <v>11272360</v>
      </c>
      <c r="C17" s="4">
        <v>7.4</v>
      </c>
      <c r="D17" s="5">
        <v>12</v>
      </c>
      <c r="E17" s="6">
        <f t="shared" si="6"/>
        <v>0.8</v>
      </c>
      <c r="F17" s="7">
        <v>7</v>
      </c>
      <c r="G17" s="5">
        <v>23.9</v>
      </c>
      <c r="H17" s="6">
        <f>G17/30</f>
        <v>0.79666666666666663</v>
      </c>
      <c r="I17" s="7">
        <v>8</v>
      </c>
      <c r="J17" s="5">
        <v>18.8</v>
      </c>
      <c r="K17" s="6">
        <f t="shared" si="8"/>
        <v>0.62666666666666671</v>
      </c>
      <c r="L17" s="7">
        <v>7</v>
      </c>
      <c r="M17" s="5">
        <v>12.5</v>
      </c>
      <c r="N17" s="6">
        <f t="shared" si="0"/>
        <v>0.41666666666666669</v>
      </c>
      <c r="O17" s="15">
        <v>6</v>
      </c>
      <c r="P17" s="15">
        <v>10</v>
      </c>
      <c r="Q17" s="15">
        <v>6</v>
      </c>
      <c r="R17" s="16">
        <f t="shared" si="1"/>
        <v>1</v>
      </c>
      <c r="S17" s="15">
        <v>7</v>
      </c>
      <c r="T17" s="15">
        <v>8</v>
      </c>
      <c r="U17" s="28">
        <v>8.86</v>
      </c>
      <c r="V17" s="29">
        <f t="shared" si="2"/>
        <v>0.73833333333333329</v>
      </c>
      <c r="W17" s="18">
        <f t="shared" si="3"/>
        <v>0.72972222222222227</v>
      </c>
      <c r="X17" s="25">
        <f t="shared" si="4"/>
        <v>7.2972222222222225</v>
      </c>
      <c r="Y17" s="22">
        <f t="shared" si="5"/>
        <v>7.55</v>
      </c>
      <c r="Z17" s="27">
        <f t="shared" si="7"/>
        <v>7.448888888888888</v>
      </c>
    </row>
    <row r="18" spans="1:26" x14ac:dyDescent="0.2">
      <c r="A18" s="2" t="s">
        <v>18</v>
      </c>
      <c r="B18" s="3">
        <v>11384671</v>
      </c>
      <c r="C18" s="4">
        <v>8.6</v>
      </c>
      <c r="D18" s="5">
        <v>14</v>
      </c>
      <c r="E18" s="6">
        <f t="shared" si="6"/>
        <v>0.93333333333333335</v>
      </c>
      <c r="F18" s="7">
        <v>9.3000000000000007</v>
      </c>
      <c r="G18" s="5">
        <v>25</v>
      </c>
      <c r="H18" s="6">
        <f>G18/30</f>
        <v>0.83333333333333337</v>
      </c>
      <c r="I18" s="7">
        <v>10</v>
      </c>
      <c r="J18" s="5">
        <v>18.8</v>
      </c>
      <c r="K18" s="6">
        <f t="shared" si="8"/>
        <v>0.62666666666666671</v>
      </c>
      <c r="L18" s="7">
        <v>8</v>
      </c>
      <c r="M18" s="5">
        <v>22.5</v>
      </c>
      <c r="N18" s="6">
        <f t="shared" si="0"/>
        <v>0.75</v>
      </c>
      <c r="O18" s="15">
        <v>9</v>
      </c>
      <c r="P18" s="15">
        <v>9</v>
      </c>
      <c r="Q18" s="15">
        <v>5</v>
      </c>
      <c r="R18" s="16">
        <f t="shared" si="1"/>
        <v>0.83333333333333337</v>
      </c>
      <c r="S18" s="15">
        <v>9.5</v>
      </c>
      <c r="T18" s="15">
        <v>9.5</v>
      </c>
      <c r="U18" s="28">
        <v>9.86</v>
      </c>
      <c r="V18" s="29">
        <f t="shared" si="2"/>
        <v>0.82166666666666666</v>
      </c>
      <c r="W18" s="18">
        <f t="shared" si="3"/>
        <v>0.79972222222222233</v>
      </c>
      <c r="X18" s="25">
        <f t="shared" si="4"/>
        <v>7.9972222222222236</v>
      </c>
      <c r="Y18" s="22">
        <f t="shared" si="5"/>
        <v>9.1125000000000007</v>
      </c>
      <c r="Z18" s="27">
        <f t="shared" si="7"/>
        <v>8.6663888888888891</v>
      </c>
    </row>
    <row r="19" spans="1:26" x14ac:dyDescent="0.2">
      <c r="A19" s="2" t="s">
        <v>19</v>
      </c>
      <c r="B19" s="3">
        <v>11211715</v>
      </c>
      <c r="C19" s="4">
        <v>8.3000000000000007</v>
      </c>
      <c r="D19" s="5">
        <v>11</v>
      </c>
      <c r="E19" s="6">
        <f t="shared" si="6"/>
        <v>0.73333333333333328</v>
      </c>
      <c r="F19" s="7">
        <v>8.6</v>
      </c>
      <c r="G19" s="5">
        <v>16.7</v>
      </c>
      <c r="H19" s="6">
        <f t="shared" ref="H19:H49" si="10">G19/30</f>
        <v>0.55666666666666664</v>
      </c>
      <c r="I19" s="7">
        <v>10</v>
      </c>
      <c r="J19" s="5">
        <v>18.8</v>
      </c>
      <c r="K19" s="6">
        <f t="shared" si="8"/>
        <v>0.62666666666666671</v>
      </c>
      <c r="L19" s="7">
        <v>8</v>
      </c>
      <c r="M19" s="5">
        <v>25</v>
      </c>
      <c r="N19" s="6">
        <f t="shared" si="0"/>
        <v>0.83333333333333337</v>
      </c>
      <c r="O19" s="15">
        <v>8.5</v>
      </c>
      <c r="P19" s="15">
        <v>10</v>
      </c>
      <c r="Q19" s="15">
        <v>3</v>
      </c>
      <c r="R19" s="16">
        <f t="shared" si="1"/>
        <v>0.5</v>
      </c>
      <c r="S19" s="15">
        <v>9</v>
      </c>
      <c r="T19" s="15">
        <v>9</v>
      </c>
      <c r="U19" s="28">
        <v>8.43</v>
      </c>
      <c r="V19" s="29">
        <f t="shared" si="2"/>
        <v>0.70250000000000001</v>
      </c>
      <c r="W19" s="18">
        <f t="shared" si="3"/>
        <v>0.65875000000000006</v>
      </c>
      <c r="X19" s="25">
        <f t="shared" si="4"/>
        <v>6.5875000000000004</v>
      </c>
      <c r="Y19" s="22">
        <f t="shared" si="5"/>
        <v>8.9250000000000007</v>
      </c>
      <c r="Z19" s="27">
        <f t="shared" si="7"/>
        <v>7.99</v>
      </c>
    </row>
    <row r="20" spans="1:26" x14ac:dyDescent="0.2">
      <c r="A20" s="2" t="s">
        <v>20</v>
      </c>
      <c r="B20" s="3">
        <v>11585171</v>
      </c>
      <c r="C20" s="4">
        <v>7</v>
      </c>
      <c r="D20" s="5">
        <v>12</v>
      </c>
      <c r="E20" s="6">
        <f t="shared" si="6"/>
        <v>0.8</v>
      </c>
      <c r="F20" s="7">
        <v>6.6</v>
      </c>
      <c r="G20" s="5">
        <v>22.2</v>
      </c>
      <c r="H20" s="6">
        <f t="shared" si="10"/>
        <v>0.74</v>
      </c>
      <c r="I20" s="7">
        <v>7.5</v>
      </c>
      <c r="J20" s="5">
        <v>7.5</v>
      </c>
      <c r="K20" s="6">
        <f t="shared" si="8"/>
        <v>0.25</v>
      </c>
      <c r="L20" s="7">
        <v>8</v>
      </c>
      <c r="M20" s="5">
        <v>15</v>
      </c>
      <c r="N20" s="6">
        <f t="shared" si="0"/>
        <v>0.5</v>
      </c>
      <c r="O20" s="15">
        <v>6</v>
      </c>
      <c r="P20" s="15">
        <v>10</v>
      </c>
      <c r="Q20" s="15">
        <v>5</v>
      </c>
      <c r="R20" s="16">
        <f t="shared" si="1"/>
        <v>0.83333333333333337</v>
      </c>
      <c r="S20" s="15">
        <v>6.5</v>
      </c>
      <c r="T20" s="15">
        <v>9</v>
      </c>
      <c r="U20" s="28">
        <v>4.71</v>
      </c>
      <c r="V20" s="29">
        <f t="shared" si="2"/>
        <v>0.39250000000000002</v>
      </c>
      <c r="W20" s="18">
        <f t="shared" si="3"/>
        <v>0.58597222222222223</v>
      </c>
      <c r="X20" s="25">
        <f t="shared" si="4"/>
        <v>5.8597222222222225</v>
      </c>
      <c r="Y20" s="22">
        <f t="shared" si="5"/>
        <v>7.5750000000000002</v>
      </c>
      <c r="Z20" s="27">
        <f t="shared" si="7"/>
        <v>6.8888888888888893</v>
      </c>
    </row>
    <row r="21" spans="1:26" x14ac:dyDescent="0.2">
      <c r="A21" s="2" t="s">
        <v>21</v>
      </c>
      <c r="B21" s="3">
        <v>11211653</v>
      </c>
      <c r="C21" s="4">
        <v>6.3</v>
      </c>
      <c r="D21" s="5">
        <v>8</v>
      </c>
      <c r="E21" s="6">
        <f t="shared" si="6"/>
        <v>0.53333333333333333</v>
      </c>
      <c r="F21" s="7">
        <v>7.6</v>
      </c>
      <c r="G21" s="5">
        <v>10</v>
      </c>
      <c r="H21" s="6">
        <f t="shared" si="10"/>
        <v>0.33333333333333331</v>
      </c>
      <c r="I21" s="7">
        <v>10</v>
      </c>
      <c r="J21" s="5">
        <v>18.8</v>
      </c>
      <c r="K21" s="6">
        <f t="shared" si="8"/>
        <v>0.62666666666666671</v>
      </c>
      <c r="L21" s="7">
        <v>6</v>
      </c>
      <c r="M21" s="5">
        <v>17.5</v>
      </c>
      <c r="N21" s="6">
        <f t="shared" si="0"/>
        <v>0.58333333333333337</v>
      </c>
      <c r="O21" s="15">
        <v>6.5</v>
      </c>
      <c r="P21" s="15">
        <v>9</v>
      </c>
      <c r="Q21" s="15">
        <v>5</v>
      </c>
      <c r="R21" s="16">
        <f t="shared" si="1"/>
        <v>0.83333333333333337</v>
      </c>
      <c r="S21" s="15">
        <v>0</v>
      </c>
      <c r="T21" s="15">
        <v>0</v>
      </c>
      <c r="U21" s="28">
        <v>9.2899999999999991</v>
      </c>
      <c r="V21" s="29">
        <f t="shared" si="2"/>
        <v>0.77416666666666656</v>
      </c>
      <c r="W21" s="18">
        <f t="shared" si="3"/>
        <v>0.61402777777777773</v>
      </c>
      <c r="X21" s="25">
        <f t="shared" si="4"/>
        <v>6.1402777777777775</v>
      </c>
      <c r="Y21" s="22">
        <f t="shared" si="5"/>
        <v>5.6749999999999998</v>
      </c>
      <c r="Z21" s="27">
        <f t="shared" si="7"/>
        <v>5.8611111111111107</v>
      </c>
    </row>
    <row r="22" spans="1:26" x14ac:dyDescent="0.2">
      <c r="A22" s="2" t="s">
        <v>22</v>
      </c>
      <c r="B22" s="3">
        <v>11296589</v>
      </c>
      <c r="C22" s="4">
        <v>9.3000000000000007</v>
      </c>
      <c r="D22" s="5">
        <v>10</v>
      </c>
      <c r="E22" s="6">
        <f t="shared" si="6"/>
        <v>0.66666666666666663</v>
      </c>
      <c r="F22" s="7">
        <v>8</v>
      </c>
      <c r="G22" s="5">
        <v>16.7</v>
      </c>
      <c r="H22" s="6">
        <f t="shared" si="10"/>
        <v>0.55666666666666664</v>
      </c>
      <c r="I22" s="7">
        <v>9.5</v>
      </c>
      <c r="J22" s="5">
        <v>26.3</v>
      </c>
      <c r="K22" s="6">
        <f t="shared" si="8"/>
        <v>0.87666666666666671</v>
      </c>
      <c r="L22" s="7">
        <v>7</v>
      </c>
      <c r="M22" s="5">
        <v>15</v>
      </c>
      <c r="N22" s="6">
        <f t="shared" si="0"/>
        <v>0.5</v>
      </c>
      <c r="O22" s="15">
        <v>6.5</v>
      </c>
      <c r="P22" s="15">
        <v>10</v>
      </c>
      <c r="Q22" s="15">
        <v>3</v>
      </c>
      <c r="R22" s="16">
        <f t="shared" si="1"/>
        <v>0.5</v>
      </c>
      <c r="S22" s="15">
        <v>7</v>
      </c>
      <c r="T22" s="15">
        <v>8</v>
      </c>
      <c r="U22" s="28">
        <v>8.2899999999999991</v>
      </c>
      <c r="V22" s="29">
        <f t="shared" si="2"/>
        <v>0.6908333333333333</v>
      </c>
      <c r="W22" s="18">
        <f t="shared" si="3"/>
        <v>0.63180555555555551</v>
      </c>
      <c r="X22" s="25">
        <f t="shared" si="4"/>
        <v>6.3180555555555546</v>
      </c>
      <c r="Y22" s="22">
        <f t="shared" si="5"/>
        <v>8.1624999999999996</v>
      </c>
      <c r="Z22" s="27">
        <f t="shared" si="7"/>
        <v>7.424722222222222</v>
      </c>
    </row>
    <row r="23" spans="1:26" x14ac:dyDescent="0.2">
      <c r="A23" s="2" t="s">
        <v>23</v>
      </c>
      <c r="B23" s="3">
        <v>11941421</v>
      </c>
      <c r="C23" s="4">
        <v>0</v>
      </c>
      <c r="D23" s="5">
        <v>0</v>
      </c>
      <c r="E23" s="6">
        <f t="shared" si="6"/>
        <v>0</v>
      </c>
      <c r="F23" s="7">
        <v>0</v>
      </c>
      <c r="G23" s="5">
        <v>0</v>
      </c>
      <c r="H23" s="6">
        <f t="shared" si="10"/>
        <v>0</v>
      </c>
      <c r="I23" s="7">
        <v>0</v>
      </c>
      <c r="J23" s="5">
        <v>0</v>
      </c>
      <c r="K23" s="6">
        <f t="shared" si="8"/>
        <v>0</v>
      </c>
      <c r="L23" s="7">
        <v>0</v>
      </c>
      <c r="M23" s="5"/>
      <c r="N23" s="6">
        <f t="shared" si="0"/>
        <v>0</v>
      </c>
      <c r="O23" s="15">
        <v>0</v>
      </c>
      <c r="P23" s="15">
        <v>0</v>
      </c>
      <c r="Q23" s="15">
        <v>0</v>
      </c>
      <c r="R23" s="16">
        <f t="shared" si="1"/>
        <v>0</v>
      </c>
      <c r="S23" s="15">
        <v>0</v>
      </c>
      <c r="T23" s="15">
        <v>0</v>
      </c>
      <c r="U23" s="30"/>
      <c r="V23" s="29">
        <f t="shared" si="2"/>
        <v>0</v>
      </c>
      <c r="W23" s="18">
        <f t="shared" si="3"/>
        <v>0</v>
      </c>
      <c r="X23" s="25">
        <f t="shared" si="4"/>
        <v>0</v>
      </c>
      <c r="Y23" s="22">
        <f t="shared" si="5"/>
        <v>0</v>
      </c>
      <c r="Z23" s="27">
        <f t="shared" si="7"/>
        <v>0</v>
      </c>
    </row>
    <row r="24" spans="1:26" x14ac:dyDescent="0.2">
      <c r="A24" s="2" t="s">
        <v>24</v>
      </c>
      <c r="B24" s="3">
        <v>11211948</v>
      </c>
      <c r="C24" s="4">
        <v>9.8000000000000007</v>
      </c>
      <c r="D24" s="5">
        <v>14</v>
      </c>
      <c r="E24" s="6">
        <f t="shared" si="6"/>
        <v>0.93333333333333335</v>
      </c>
      <c r="F24" s="7">
        <v>7.8</v>
      </c>
      <c r="G24" s="5">
        <v>23.3</v>
      </c>
      <c r="H24" s="6">
        <f t="shared" si="10"/>
        <v>0.77666666666666673</v>
      </c>
      <c r="I24" s="7">
        <v>8</v>
      </c>
      <c r="J24" s="5">
        <v>18.8</v>
      </c>
      <c r="K24" s="6">
        <f t="shared" si="8"/>
        <v>0.62666666666666671</v>
      </c>
      <c r="L24" s="7">
        <v>8</v>
      </c>
      <c r="M24" s="5">
        <v>17.5</v>
      </c>
      <c r="N24" s="6">
        <f t="shared" si="0"/>
        <v>0.58333333333333337</v>
      </c>
      <c r="O24" s="15">
        <v>10</v>
      </c>
      <c r="P24" s="15">
        <v>10</v>
      </c>
      <c r="Q24" s="15">
        <v>5</v>
      </c>
      <c r="R24" s="16">
        <f t="shared" si="1"/>
        <v>0.83333333333333337</v>
      </c>
      <c r="S24" s="15">
        <v>10</v>
      </c>
      <c r="T24" s="15">
        <v>7</v>
      </c>
      <c r="U24" s="28">
        <v>11</v>
      </c>
      <c r="V24" s="29">
        <f t="shared" si="2"/>
        <v>0.91666666666666663</v>
      </c>
      <c r="W24" s="18">
        <f t="shared" si="3"/>
        <v>0.77833333333333343</v>
      </c>
      <c r="X24" s="25">
        <f t="shared" si="4"/>
        <v>7.7833333333333341</v>
      </c>
      <c r="Y24" s="22">
        <f t="shared" si="5"/>
        <v>8.8249999999999993</v>
      </c>
      <c r="Z24" s="27">
        <f t="shared" si="7"/>
        <v>8.4083333333333332</v>
      </c>
    </row>
    <row r="25" spans="1:26" x14ac:dyDescent="0.2">
      <c r="A25" s="2" t="s">
        <v>25</v>
      </c>
      <c r="B25" s="3">
        <v>11370050</v>
      </c>
      <c r="C25" s="4">
        <v>9.5</v>
      </c>
      <c r="D25" s="5">
        <v>8.6999999999999993</v>
      </c>
      <c r="E25" s="6">
        <f t="shared" si="6"/>
        <v>0.57999999999999996</v>
      </c>
      <c r="F25" s="7">
        <v>8.6999999999999993</v>
      </c>
      <c r="G25" s="5">
        <v>19.399999999999999</v>
      </c>
      <c r="H25" s="6">
        <f t="shared" si="10"/>
        <v>0.64666666666666661</v>
      </c>
      <c r="I25" s="7">
        <v>10</v>
      </c>
      <c r="J25" s="5">
        <v>18.8</v>
      </c>
      <c r="K25" s="6">
        <f t="shared" si="8"/>
        <v>0.62666666666666671</v>
      </c>
      <c r="L25" s="7">
        <v>6</v>
      </c>
      <c r="M25" s="5"/>
      <c r="N25" s="6">
        <f t="shared" si="0"/>
        <v>0</v>
      </c>
      <c r="O25" s="15">
        <v>0</v>
      </c>
      <c r="P25" s="15">
        <v>9</v>
      </c>
      <c r="Q25" s="15">
        <v>4</v>
      </c>
      <c r="R25" s="16">
        <f t="shared" si="1"/>
        <v>0.66666666666666663</v>
      </c>
      <c r="S25" s="15">
        <v>6.5</v>
      </c>
      <c r="T25" s="15">
        <v>0</v>
      </c>
      <c r="U25" s="28">
        <v>5.14</v>
      </c>
      <c r="V25" s="29">
        <f t="shared" si="2"/>
        <v>0.42833333333333329</v>
      </c>
      <c r="W25" s="18">
        <f t="shared" si="3"/>
        <v>0.49138888888888888</v>
      </c>
      <c r="X25" s="25">
        <f t="shared" si="4"/>
        <v>4.9138888888888888</v>
      </c>
      <c r="Y25" s="22">
        <f t="shared" si="5"/>
        <v>6.2125000000000004</v>
      </c>
      <c r="Z25" s="27">
        <f t="shared" si="7"/>
        <v>5.6930555555555555</v>
      </c>
    </row>
    <row r="26" spans="1:26" x14ac:dyDescent="0.2">
      <c r="A26" s="2" t="s">
        <v>26</v>
      </c>
      <c r="B26" s="3">
        <v>11211375</v>
      </c>
      <c r="C26" s="4">
        <v>9.1999999999999993</v>
      </c>
      <c r="D26" s="5">
        <v>9.6999999999999993</v>
      </c>
      <c r="E26" s="6">
        <f t="shared" si="6"/>
        <v>0.64666666666666661</v>
      </c>
      <c r="F26" s="7">
        <v>8.3000000000000007</v>
      </c>
      <c r="G26" s="5">
        <v>23.9</v>
      </c>
      <c r="H26" s="6">
        <f t="shared" si="10"/>
        <v>0.79666666666666663</v>
      </c>
      <c r="I26" s="7">
        <v>7</v>
      </c>
      <c r="J26" s="5">
        <v>0</v>
      </c>
      <c r="K26" s="6">
        <f t="shared" si="8"/>
        <v>0</v>
      </c>
      <c r="L26" s="7">
        <v>7.5</v>
      </c>
      <c r="M26" s="5">
        <v>17.5</v>
      </c>
      <c r="N26" s="6">
        <f t="shared" si="0"/>
        <v>0.58333333333333337</v>
      </c>
      <c r="O26" s="15">
        <v>9</v>
      </c>
      <c r="P26" s="15">
        <v>10</v>
      </c>
      <c r="Q26" s="15">
        <v>4</v>
      </c>
      <c r="R26" s="16">
        <f t="shared" si="1"/>
        <v>0.66666666666666663</v>
      </c>
      <c r="S26" s="15">
        <v>8</v>
      </c>
      <c r="T26" s="15">
        <v>9</v>
      </c>
      <c r="U26" s="28">
        <v>7.29</v>
      </c>
      <c r="V26" s="29">
        <f t="shared" si="2"/>
        <v>0.60750000000000004</v>
      </c>
      <c r="W26" s="18">
        <f t="shared" si="3"/>
        <v>0.55013888888888884</v>
      </c>
      <c r="X26" s="25">
        <f t="shared" si="4"/>
        <v>5.5013888888888882</v>
      </c>
      <c r="Y26" s="22">
        <f t="shared" si="5"/>
        <v>8.5</v>
      </c>
      <c r="Z26" s="27">
        <f t="shared" si="7"/>
        <v>7.3005555555555546</v>
      </c>
    </row>
    <row r="27" spans="1:26" x14ac:dyDescent="0.2">
      <c r="A27" s="2" t="s">
        <v>27</v>
      </c>
      <c r="B27" s="3">
        <v>10852542</v>
      </c>
      <c r="C27" s="4">
        <v>9</v>
      </c>
      <c r="D27" s="5">
        <v>14</v>
      </c>
      <c r="E27" s="6">
        <f t="shared" si="6"/>
        <v>0.93333333333333335</v>
      </c>
      <c r="F27" s="7">
        <v>8.1999999999999993</v>
      </c>
      <c r="G27" s="5">
        <v>25</v>
      </c>
      <c r="H27" s="6">
        <f t="shared" si="10"/>
        <v>0.83333333333333337</v>
      </c>
      <c r="I27" s="7">
        <v>10</v>
      </c>
      <c r="J27" s="5">
        <v>15</v>
      </c>
      <c r="K27" s="6">
        <f t="shared" si="8"/>
        <v>0.5</v>
      </c>
      <c r="L27" s="7">
        <v>8.5</v>
      </c>
      <c r="M27" s="5">
        <v>15</v>
      </c>
      <c r="N27" s="6">
        <f t="shared" si="0"/>
        <v>0.5</v>
      </c>
      <c r="O27" s="15">
        <v>9.5</v>
      </c>
      <c r="P27" s="15">
        <v>10</v>
      </c>
      <c r="Q27" s="15">
        <v>4</v>
      </c>
      <c r="R27" s="16">
        <f t="shared" si="1"/>
        <v>0.66666666666666663</v>
      </c>
      <c r="S27" s="15">
        <v>8</v>
      </c>
      <c r="T27" s="15">
        <v>9</v>
      </c>
      <c r="U27" s="28">
        <v>5.43</v>
      </c>
      <c r="V27" s="29">
        <f t="shared" si="2"/>
        <v>0.45249999999999996</v>
      </c>
      <c r="W27" s="18">
        <f t="shared" si="3"/>
        <v>0.64763888888888888</v>
      </c>
      <c r="X27" s="25">
        <f>W27*10</f>
        <v>6.4763888888888888</v>
      </c>
      <c r="Y27" s="22">
        <f t="shared" si="5"/>
        <v>9.0250000000000004</v>
      </c>
      <c r="Z27" s="27">
        <f t="shared" si="7"/>
        <v>8.0055555555555564</v>
      </c>
    </row>
    <row r="28" spans="1:26" x14ac:dyDescent="0.2">
      <c r="A28" s="2" t="s">
        <v>28</v>
      </c>
      <c r="B28" s="3">
        <v>9895242</v>
      </c>
      <c r="C28" s="4">
        <v>9.5</v>
      </c>
      <c r="D28" s="5">
        <v>10</v>
      </c>
      <c r="E28" s="6">
        <f t="shared" si="6"/>
        <v>0.66666666666666663</v>
      </c>
      <c r="F28" s="7">
        <v>6.7</v>
      </c>
      <c r="G28" s="5">
        <v>15</v>
      </c>
      <c r="H28" s="6">
        <f t="shared" si="10"/>
        <v>0.5</v>
      </c>
      <c r="I28" s="7">
        <v>7</v>
      </c>
      <c r="J28" s="5">
        <v>15</v>
      </c>
      <c r="K28" s="6">
        <f t="shared" si="8"/>
        <v>0.5</v>
      </c>
      <c r="L28" s="7">
        <v>8.5</v>
      </c>
      <c r="M28" s="5">
        <v>22.5</v>
      </c>
      <c r="N28" s="6">
        <f t="shared" si="0"/>
        <v>0.75</v>
      </c>
      <c r="O28" s="15">
        <v>7.5</v>
      </c>
      <c r="P28" s="15">
        <v>9</v>
      </c>
      <c r="Q28" s="15">
        <v>5</v>
      </c>
      <c r="R28" s="16">
        <f t="shared" si="1"/>
        <v>0.83333333333333337</v>
      </c>
      <c r="S28" s="15">
        <v>9.5</v>
      </c>
      <c r="T28" s="15">
        <v>0</v>
      </c>
      <c r="U28" s="28">
        <v>6.71</v>
      </c>
      <c r="V28" s="29">
        <f t="shared" si="2"/>
        <v>0.5591666666666667</v>
      </c>
      <c r="W28" s="18">
        <f t="shared" si="3"/>
        <v>0.6348611111111111</v>
      </c>
      <c r="X28" s="25">
        <f t="shared" si="4"/>
        <v>6.3486111111111114</v>
      </c>
      <c r="Y28" s="22">
        <f t="shared" si="5"/>
        <v>7.2125000000000004</v>
      </c>
      <c r="Z28" s="27">
        <f t="shared" si="7"/>
        <v>6.8669444444444441</v>
      </c>
    </row>
    <row r="29" spans="1:26" x14ac:dyDescent="0.2">
      <c r="A29" s="2" t="s">
        <v>29</v>
      </c>
      <c r="B29" s="3">
        <v>11177530</v>
      </c>
      <c r="C29" s="4">
        <v>6.3</v>
      </c>
      <c r="D29" s="5">
        <v>0</v>
      </c>
      <c r="E29" s="6">
        <f t="shared" si="6"/>
        <v>0</v>
      </c>
      <c r="F29" s="7">
        <v>7</v>
      </c>
      <c r="G29" s="5">
        <v>25.6</v>
      </c>
      <c r="H29" s="6">
        <f t="shared" si="10"/>
        <v>0.85333333333333339</v>
      </c>
      <c r="I29" s="7">
        <v>9.5</v>
      </c>
      <c r="J29" s="5">
        <v>7.5</v>
      </c>
      <c r="K29" s="6">
        <f t="shared" si="8"/>
        <v>0.25</v>
      </c>
      <c r="L29" s="7">
        <v>8</v>
      </c>
      <c r="M29" s="5">
        <v>20</v>
      </c>
      <c r="N29" s="6">
        <f t="shared" si="0"/>
        <v>0.66666666666666663</v>
      </c>
      <c r="O29" s="15">
        <v>6.5</v>
      </c>
      <c r="P29" s="15">
        <v>10</v>
      </c>
      <c r="Q29" s="15">
        <v>5</v>
      </c>
      <c r="R29" s="16">
        <f t="shared" si="1"/>
        <v>0.83333333333333337</v>
      </c>
      <c r="S29" s="15">
        <v>7.5</v>
      </c>
      <c r="T29" s="15">
        <v>8.5</v>
      </c>
      <c r="U29" s="28">
        <v>5.14</v>
      </c>
      <c r="V29" s="29">
        <f t="shared" si="2"/>
        <v>0.42833333333333329</v>
      </c>
      <c r="W29" s="18">
        <f t="shared" si="3"/>
        <v>0.50527777777777783</v>
      </c>
      <c r="X29" s="25">
        <f t="shared" si="4"/>
        <v>5.052777777777778</v>
      </c>
      <c r="Y29" s="22">
        <f t="shared" si="5"/>
        <v>7.9124999999999996</v>
      </c>
      <c r="Z29" s="27">
        <f t="shared" si="7"/>
        <v>6.7686111111111114</v>
      </c>
    </row>
    <row r="30" spans="1:26" x14ac:dyDescent="0.2">
      <c r="A30" s="2" t="s">
        <v>30</v>
      </c>
      <c r="B30" s="3">
        <v>11211611</v>
      </c>
      <c r="C30" s="4">
        <v>9.3000000000000007</v>
      </c>
      <c r="D30" s="5">
        <v>8</v>
      </c>
      <c r="E30" s="6">
        <f t="shared" si="6"/>
        <v>0.53333333333333333</v>
      </c>
      <c r="F30" s="7">
        <v>6.5</v>
      </c>
      <c r="G30" s="5">
        <v>19.399999999999999</v>
      </c>
      <c r="H30" s="6">
        <f t="shared" si="10"/>
        <v>0.64666666666666661</v>
      </c>
      <c r="I30" s="7">
        <v>9.3000000000000007</v>
      </c>
      <c r="J30" s="5">
        <v>22.5</v>
      </c>
      <c r="K30" s="6">
        <f t="shared" si="8"/>
        <v>0.75</v>
      </c>
      <c r="L30" s="7">
        <v>8</v>
      </c>
      <c r="M30" s="5">
        <v>12.5</v>
      </c>
      <c r="N30" s="6">
        <f t="shared" si="0"/>
        <v>0.41666666666666669</v>
      </c>
      <c r="O30" s="15">
        <v>6.5</v>
      </c>
      <c r="P30" s="15">
        <v>9</v>
      </c>
      <c r="Q30" s="15">
        <v>6</v>
      </c>
      <c r="R30" s="16">
        <f t="shared" si="1"/>
        <v>1</v>
      </c>
      <c r="S30" s="15">
        <v>9.5</v>
      </c>
      <c r="T30" s="15">
        <v>9.5</v>
      </c>
      <c r="U30" s="28">
        <v>10.86</v>
      </c>
      <c r="V30" s="29">
        <f t="shared" si="2"/>
        <v>0.90499999999999992</v>
      </c>
      <c r="W30" s="18">
        <f t="shared" si="3"/>
        <v>0.70861111111111119</v>
      </c>
      <c r="X30" s="25">
        <f t="shared" si="4"/>
        <v>7.0861111111111121</v>
      </c>
      <c r="Y30" s="22">
        <f t="shared" si="5"/>
        <v>8.4499999999999993</v>
      </c>
      <c r="Z30" s="27">
        <f t="shared" si="7"/>
        <v>7.9044444444444446</v>
      </c>
    </row>
    <row r="31" spans="1:26" x14ac:dyDescent="0.2">
      <c r="A31" s="2" t="s">
        <v>31</v>
      </c>
      <c r="B31" s="3">
        <v>4729841</v>
      </c>
      <c r="C31" s="4">
        <v>8.6</v>
      </c>
      <c r="D31" s="5">
        <v>8</v>
      </c>
      <c r="E31" s="6">
        <f t="shared" si="6"/>
        <v>0.53333333333333333</v>
      </c>
      <c r="F31" s="7">
        <v>9</v>
      </c>
      <c r="G31" s="5">
        <v>20</v>
      </c>
      <c r="H31" s="6">
        <f t="shared" si="10"/>
        <v>0.66666666666666663</v>
      </c>
      <c r="I31" s="7">
        <v>10</v>
      </c>
      <c r="J31" s="5">
        <v>15</v>
      </c>
      <c r="K31" s="6">
        <f t="shared" si="8"/>
        <v>0.5</v>
      </c>
      <c r="L31" s="7">
        <v>8</v>
      </c>
      <c r="M31" s="5">
        <v>13.8</v>
      </c>
      <c r="N31" s="6">
        <f t="shared" si="0"/>
        <v>0.46</v>
      </c>
      <c r="O31" s="15">
        <v>9.5</v>
      </c>
      <c r="P31" s="15">
        <v>10</v>
      </c>
      <c r="Q31" s="15">
        <v>5</v>
      </c>
      <c r="R31" s="16">
        <f t="shared" si="1"/>
        <v>0.83333333333333337</v>
      </c>
      <c r="S31" s="15">
        <v>7.5</v>
      </c>
      <c r="T31" s="15">
        <v>9</v>
      </c>
      <c r="U31" s="28">
        <v>8.43</v>
      </c>
      <c r="V31" s="29">
        <f t="shared" si="2"/>
        <v>0.70250000000000001</v>
      </c>
      <c r="W31" s="18">
        <f t="shared" si="3"/>
        <v>0.61597222222222225</v>
      </c>
      <c r="X31" s="25">
        <f t="shared" si="4"/>
        <v>6.1597222222222223</v>
      </c>
      <c r="Y31" s="22">
        <f t="shared" si="5"/>
        <v>8.9499999999999993</v>
      </c>
      <c r="Z31" s="27">
        <f t="shared" si="7"/>
        <v>7.8338888888888878</v>
      </c>
    </row>
    <row r="32" spans="1:26" x14ac:dyDescent="0.2">
      <c r="A32" s="2" t="s">
        <v>32</v>
      </c>
      <c r="B32" s="3">
        <v>11272398</v>
      </c>
      <c r="C32" s="4">
        <v>9.1999999999999993</v>
      </c>
      <c r="D32" s="5">
        <v>15</v>
      </c>
      <c r="E32" s="6">
        <f t="shared" si="6"/>
        <v>1</v>
      </c>
      <c r="F32" s="7">
        <v>8.3000000000000007</v>
      </c>
      <c r="G32" s="5">
        <v>30</v>
      </c>
      <c r="H32" s="6">
        <f t="shared" si="10"/>
        <v>1</v>
      </c>
      <c r="I32" s="7">
        <v>9.6999999999999993</v>
      </c>
      <c r="J32" s="5">
        <v>26.3</v>
      </c>
      <c r="K32" s="6">
        <f t="shared" si="8"/>
        <v>0.87666666666666671</v>
      </c>
      <c r="L32" s="7">
        <v>9.5</v>
      </c>
      <c r="M32" s="5">
        <v>30</v>
      </c>
      <c r="N32" s="6">
        <f t="shared" si="0"/>
        <v>1</v>
      </c>
      <c r="O32" s="15">
        <v>9.5</v>
      </c>
      <c r="P32" s="15">
        <v>10</v>
      </c>
      <c r="Q32" s="15">
        <v>5</v>
      </c>
      <c r="R32" s="16">
        <f t="shared" si="1"/>
        <v>0.83333333333333337</v>
      </c>
      <c r="S32" s="15">
        <v>10</v>
      </c>
      <c r="T32" s="15">
        <v>9</v>
      </c>
      <c r="U32" s="28">
        <v>7.71</v>
      </c>
      <c r="V32" s="29">
        <f t="shared" si="2"/>
        <v>0.64249999999999996</v>
      </c>
      <c r="W32" s="18">
        <f t="shared" si="3"/>
        <v>0.89208333333333334</v>
      </c>
      <c r="X32" s="25">
        <f t="shared" si="4"/>
        <v>8.9208333333333343</v>
      </c>
      <c r="Y32" s="22">
        <f t="shared" si="5"/>
        <v>9.4</v>
      </c>
      <c r="Z32" s="27">
        <f t="shared" si="7"/>
        <v>9.2083333333333339</v>
      </c>
    </row>
    <row r="33" spans="1:26" x14ac:dyDescent="0.2">
      <c r="A33" s="2" t="s">
        <v>33</v>
      </c>
      <c r="B33" s="3">
        <v>11272294</v>
      </c>
      <c r="C33" s="4">
        <v>0</v>
      </c>
      <c r="D33" s="5">
        <v>15</v>
      </c>
      <c r="E33" s="6">
        <f t="shared" si="6"/>
        <v>1</v>
      </c>
      <c r="F33" s="7">
        <v>0</v>
      </c>
      <c r="G33" s="5">
        <v>30</v>
      </c>
      <c r="H33" s="6">
        <f t="shared" si="10"/>
        <v>1</v>
      </c>
      <c r="I33" s="7">
        <v>9.6999999999999993</v>
      </c>
      <c r="J33" s="5">
        <v>30</v>
      </c>
      <c r="K33" s="6">
        <f t="shared" si="8"/>
        <v>1</v>
      </c>
      <c r="L33" s="7">
        <v>6.5</v>
      </c>
      <c r="M33" s="5">
        <v>30</v>
      </c>
      <c r="N33" s="6">
        <f t="shared" si="0"/>
        <v>1</v>
      </c>
      <c r="O33" s="15">
        <v>7</v>
      </c>
      <c r="P33" s="15">
        <v>9</v>
      </c>
      <c r="Q33" s="15">
        <v>6</v>
      </c>
      <c r="R33" s="16">
        <f>Q33/6</f>
        <v>1</v>
      </c>
      <c r="S33" s="15">
        <v>9.5</v>
      </c>
      <c r="T33" s="15">
        <v>9.5</v>
      </c>
      <c r="U33" s="28">
        <v>9.7100000000000009</v>
      </c>
      <c r="V33" s="29">
        <f t="shared" si="2"/>
        <v>0.8091666666666667</v>
      </c>
      <c r="W33" s="18">
        <f t="shared" si="3"/>
        <v>0.96819444444444447</v>
      </c>
      <c r="X33" s="25">
        <f t="shared" si="4"/>
        <v>9.6819444444444454</v>
      </c>
      <c r="Y33" s="22">
        <f t="shared" si="5"/>
        <v>6.4</v>
      </c>
      <c r="Z33" s="27">
        <f t="shared" si="7"/>
        <v>7.7127777777777782</v>
      </c>
    </row>
    <row r="34" spans="1:26" x14ac:dyDescent="0.2">
      <c r="A34" s="2" t="s">
        <v>34</v>
      </c>
      <c r="B34" s="3">
        <v>11370112</v>
      </c>
      <c r="C34" s="4">
        <v>8.8000000000000007</v>
      </c>
      <c r="D34" s="5">
        <v>11</v>
      </c>
      <c r="E34" s="6">
        <f t="shared" si="6"/>
        <v>0.73333333333333328</v>
      </c>
      <c r="F34" s="7">
        <v>6.6</v>
      </c>
      <c r="G34" s="5">
        <v>21.7</v>
      </c>
      <c r="H34" s="6">
        <f t="shared" si="10"/>
        <v>0.72333333333333327</v>
      </c>
      <c r="I34" s="7">
        <v>9.6999999999999993</v>
      </c>
      <c r="J34" s="5">
        <v>30</v>
      </c>
      <c r="K34" s="6">
        <f t="shared" si="8"/>
        <v>1</v>
      </c>
      <c r="L34" s="7">
        <v>9.5</v>
      </c>
      <c r="M34" s="5">
        <v>20</v>
      </c>
      <c r="N34" s="6">
        <f t="shared" si="0"/>
        <v>0.66666666666666663</v>
      </c>
      <c r="O34" s="15">
        <v>7.5</v>
      </c>
      <c r="P34" s="15">
        <v>10</v>
      </c>
      <c r="Q34" s="15">
        <v>6</v>
      </c>
      <c r="R34" s="16">
        <f t="shared" si="1"/>
        <v>1</v>
      </c>
      <c r="S34" s="15">
        <v>10</v>
      </c>
      <c r="T34" s="15">
        <v>9</v>
      </c>
      <c r="U34" s="28">
        <v>10</v>
      </c>
      <c r="V34" s="29">
        <f t="shared" si="2"/>
        <v>0.83333333333333337</v>
      </c>
      <c r="W34" s="18">
        <f t="shared" si="3"/>
        <v>0.82611111111111102</v>
      </c>
      <c r="X34" s="25">
        <f t="shared" si="4"/>
        <v>8.2611111111111093</v>
      </c>
      <c r="Y34" s="22">
        <f t="shared" si="5"/>
        <v>8.8874999999999993</v>
      </c>
      <c r="Z34" s="27">
        <f t="shared" si="7"/>
        <v>8.6369444444444436</v>
      </c>
    </row>
    <row r="35" spans="1:26" x14ac:dyDescent="0.2">
      <c r="A35" s="2" t="s">
        <v>35</v>
      </c>
      <c r="B35" s="3">
        <v>11211952</v>
      </c>
      <c r="C35" s="4">
        <v>9.8000000000000007</v>
      </c>
      <c r="D35" s="5">
        <v>12</v>
      </c>
      <c r="E35" s="6">
        <f t="shared" si="6"/>
        <v>0.8</v>
      </c>
      <c r="F35" s="7">
        <v>7.9</v>
      </c>
      <c r="G35" s="5">
        <v>26.7</v>
      </c>
      <c r="H35" s="6">
        <f t="shared" si="10"/>
        <v>0.89</v>
      </c>
      <c r="I35" s="7">
        <v>9</v>
      </c>
      <c r="J35" s="5">
        <v>22.5</v>
      </c>
      <c r="K35" s="6">
        <f t="shared" si="8"/>
        <v>0.75</v>
      </c>
      <c r="L35" s="7">
        <v>9.5</v>
      </c>
      <c r="M35" s="5">
        <v>25</v>
      </c>
      <c r="N35" s="6">
        <f t="shared" si="0"/>
        <v>0.83333333333333337</v>
      </c>
      <c r="O35" s="15">
        <v>9</v>
      </c>
      <c r="P35" s="15">
        <v>10</v>
      </c>
      <c r="Q35" s="15">
        <v>5</v>
      </c>
      <c r="R35" s="16">
        <f t="shared" si="1"/>
        <v>0.83333333333333337</v>
      </c>
      <c r="S35" s="15">
        <v>10</v>
      </c>
      <c r="T35" s="15">
        <v>9</v>
      </c>
      <c r="U35" s="28">
        <v>9.14</v>
      </c>
      <c r="V35" s="29">
        <f t="shared" si="2"/>
        <v>0.76166666666666671</v>
      </c>
      <c r="W35" s="18">
        <f t="shared" si="3"/>
        <v>0.81138888888888883</v>
      </c>
      <c r="X35" s="25">
        <f t="shared" si="4"/>
        <v>8.1138888888888889</v>
      </c>
      <c r="Y35" s="22">
        <f t="shared" si="5"/>
        <v>9.2750000000000004</v>
      </c>
      <c r="Z35" s="27">
        <f t="shared" si="7"/>
        <v>8.8105555555555561</v>
      </c>
    </row>
    <row r="36" spans="1:26" x14ac:dyDescent="0.2">
      <c r="A36" s="2" t="s">
        <v>36</v>
      </c>
      <c r="B36" s="3">
        <v>12133881</v>
      </c>
      <c r="C36" s="4">
        <v>7.2</v>
      </c>
      <c r="D36" s="5">
        <v>13</v>
      </c>
      <c r="E36" s="6">
        <f t="shared" si="6"/>
        <v>0.8666666666666667</v>
      </c>
      <c r="F36" s="7">
        <v>8.9</v>
      </c>
      <c r="G36" s="5">
        <v>13.3</v>
      </c>
      <c r="H36" s="6">
        <f t="shared" si="10"/>
        <v>0.44333333333333336</v>
      </c>
      <c r="I36" s="7">
        <v>9</v>
      </c>
      <c r="J36" s="5">
        <v>18.8</v>
      </c>
      <c r="K36" s="6">
        <f t="shared" si="8"/>
        <v>0.62666666666666671</v>
      </c>
      <c r="L36" s="7">
        <v>8</v>
      </c>
      <c r="M36" s="5">
        <v>15</v>
      </c>
      <c r="N36" s="6">
        <f t="shared" si="0"/>
        <v>0.5</v>
      </c>
      <c r="O36" s="15">
        <v>9</v>
      </c>
      <c r="P36" s="15">
        <v>10</v>
      </c>
      <c r="Q36" s="15">
        <v>4</v>
      </c>
      <c r="R36" s="16">
        <f t="shared" si="1"/>
        <v>0.66666666666666663</v>
      </c>
      <c r="S36" s="15">
        <v>7</v>
      </c>
      <c r="T36" s="15">
        <v>8.5</v>
      </c>
      <c r="U36" s="28">
        <v>8.43</v>
      </c>
      <c r="V36" s="29">
        <f t="shared" si="2"/>
        <v>0.70250000000000001</v>
      </c>
      <c r="W36" s="18">
        <f t="shared" si="3"/>
        <v>0.63430555555555557</v>
      </c>
      <c r="X36" s="25">
        <f t="shared" si="4"/>
        <v>6.3430555555555559</v>
      </c>
      <c r="Y36" s="22">
        <f t="shared" si="5"/>
        <v>8.4499999999999993</v>
      </c>
      <c r="Z36" s="27">
        <f t="shared" si="7"/>
        <v>7.6072222222222221</v>
      </c>
    </row>
    <row r="37" spans="1:26" x14ac:dyDescent="0.2">
      <c r="A37" s="2" t="s">
        <v>37</v>
      </c>
      <c r="B37" s="3">
        <v>10317291</v>
      </c>
      <c r="C37" s="4">
        <v>4.7</v>
      </c>
      <c r="D37" s="5">
        <v>8</v>
      </c>
      <c r="E37" s="6">
        <f t="shared" si="6"/>
        <v>0.53333333333333333</v>
      </c>
      <c r="F37" s="7">
        <v>4.5</v>
      </c>
      <c r="G37" s="5">
        <v>20.6</v>
      </c>
      <c r="H37" s="6">
        <f t="shared" si="10"/>
        <v>0.68666666666666676</v>
      </c>
      <c r="I37" s="7">
        <v>7.5</v>
      </c>
      <c r="J37" s="5">
        <v>0</v>
      </c>
      <c r="K37" s="6">
        <f t="shared" si="8"/>
        <v>0</v>
      </c>
      <c r="L37" s="7">
        <v>8.5</v>
      </c>
      <c r="M37" s="5">
        <v>22.5</v>
      </c>
      <c r="N37" s="6">
        <f t="shared" si="0"/>
        <v>0.75</v>
      </c>
      <c r="O37" s="15">
        <v>7</v>
      </c>
      <c r="P37" s="15">
        <v>10</v>
      </c>
      <c r="Q37" s="15">
        <v>6</v>
      </c>
      <c r="R37" s="16">
        <f t="shared" si="1"/>
        <v>1</v>
      </c>
      <c r="S37" s="15">
        <v>9</v>
      </c>
      <c r="T37" s="15">
        <v>9.5</v>
      </c>
      <c r="U37" s="30"/>
      <c r="V37" s="29">
        <f t="shared" si="2"/>
        <v>0</v>
      </c>
      <c r="W37" s="18">
        <f t="shared" si="3"/>
        <v>0.49500000000000005</v>
      </c>
      <c r="X37" s="25">
        <f t="shared" si="4"/>
        <v>4.95</v>
      </c>
      <c r="Y37" s="22">
        <f t="shared" si="5"/>
        <v>7.5875000000000004</v>
      </c>
      <c r="Z37" s="27">
        <f t="shared" si="7"/>
        <v>6.5325000000000006</v>
      </c>
    </row>
    <row r="38" spans="1:26" x14ac:dyDescent="0.2">
      <c r="A38" s="2" t="s">
        <v>38</v>
      </c>
      <c r="B38" s="3">
        <v>11211830</v>
      </c>
      <c r="C38" s="4">
        <v>9</v>
      </c>
      <c r="D38" s="5">
        <v>9</v>
      </c>
      <c r="E38" s="6">
        <f t="shared" si="6"/>
        <v>0.6</v>
      </c>
      <c r="F38" s="7">
        <v>9.1999999999999993</v>
      </c>
      <c r="G38" s="5">
        <v>21.1</v>
      </c>
      <c r="H38" s="6">
        <f t="shared" si="10"/>
        <v>0.70333333333333337</v>
      </c>
      <c r="I38" s="7">
        <v>9.3000000000000007</v>
      </c>
      <c r="J38" s="5">
        <v>22.5</v>
      </c>
      <c r="K38" s="6">
        <f t="shared" si="8"/>
        <v>0.75</v>
      </c>
      <c r="L38" s="7">
        <v>8.5</v>
      </c>
      <c r="M38" s="5">
        <v>22.5</v>
      </c>
      <c r="N38" s="6">
        <f t="shared" si="0"/>
        <v>0.75</v>
      </c>
      <c r="O38" s="15">
        <v>8.5</v>
      </c>
      <c r="P38" s="15">
        <v>10</v>
      </c>
      <c r="Q38" s="15">
        <v>6</v>
      </c>
      <c r="R38" s="16">
        <f t="shared" si="1"/>
        <v>1</v>
      </c>
      <c r="S38" s="15">
        <v>8</v>
      </c>
      <c r="T38" s="15">
        <v>9</v>
      </c>
      <c r="U38" s="28">
        <v>9.57</v>
      </c>
      <c r="V38" s="29">
        <f t="shared" si="2"/>
        <v>0.79749999999999999</v>
      </c>
      <c r="W38" s="18">
        <f t="shared" si="3"/>
        <v>0.76680555555555552</v>
      </c>
      <c r="X38" s="25">
        <f t="shared" si="4"/>
        <v>7.6680555555555552</v>
      </c>
      <c r="Y38" s="22">
        <f t="shared" si="5"/>
        <v>8.9375</v>
      </c>
      <c r="Z38" s="27">
        <f>0.4*X38+0.6*Y38</f>
        <v>8.429722222222221</v>
      </c>
    </row>
    <row r="39" spans="1:26" x14ac:dyDescent="0.2">
      <c r="A39" s="2" t="s">
        <v>39</v>
      </c>
      <c r="B39" s="3">
        <v>10732110</v>
      </c>
      <c r="C39" s="4">
        <v>9.8000000000000007</v>
      </c>
      <c r="D39" s="5">
        <v>15</v>
      </c>
      <c r="E39" s="6">
        <f t="shared" si="6"/>
        <v>1</v>
      </c>
      <c r="F39" s="7">
        <v>9.8000000000000007</v>
      </c>
      <c r="G39" s="5">
        <v>30</v>
      </c>
      <c r="H39" s="6">
        <f t="shared" si="10"/>
        <v>1</v>
      </c>
      <c r="I39" s="7">
        <v>10</v>
      </c>
      <c r="J39" s="5">
        <v>30</v>
      </c>
      <c r="K39" s="6">
        <f t="shared" si="8"/>
        <v>1</v>
      </c>
      <c r="L39" s="7">
        <v>9.5</v>
      </c>
      <c r="M39" s="5">
        <v>25</v>
      </c>
      <c r="N39" s="6">
        <f t="shared" si="0"/>
        <v>0.83333333333333337</v>
      </c>
      <c r="O39" s="15">
        <v>10</v>
      </c>
      <c r="P39" s="15">
        <v>10</v>
      </c>
      <c r="Q39" s="15">
        <v>6</v>
      </c>
      <c r="R39" s="16">
        <f t="shared" si="1"/>
        <v>1</v>
      </c>
      <c r="S39" s="15">
        <v>10</v>
      </c>
      <c r="T39" s="15">
        <v>9</v>
      </c>
      <c r="U39" s="28">
        <v>11</v>
      </c>
      <c r="V39" s="29">
        <f t="shared" si="2"/>
        <v>0.91666666666666663</v>
      </c>
      <c r="W39" s="18">
        <f>(E39+H39+K39+N39+R39+V39)/6</f>
        <v>0.95833333333333348</v>
      </c>
      <c r="X39" s="25">
        <f t="shared" si="4"/>
        <v>9.5833333333333357</v>
      </c>
      <c r="Y39" s="22">
        <f t="shared" si="5"/>
        <v>9.7624999999999993</v>
      </c>
      <c r="Z39" s="27">
        <f>0.4*X39+0.6*Y39</f>
        <v>9.6908333333333339</v>
      </c>
    </row>
    <row r="40" spans="1:26" x14ac:dyDescent="0.2">
      <c r="A40" s="2" t="s">
        <v>40</v>
      </c>
      <c r="B40" s="3">
        <v>11211740</v>
      </c>
      <c r="C40" s="4">
        <v>10</v>
      </c>
      <c r="D40" s="5">
        <v>13</v>
      </c>
      <c r="E40" s="6">
        <f t="shared" si="6"/>
        <v>0.8666666666666667</v>
      </c>
      <c r="F40" s="7">
        <v>8.4</v>
      </c>
      <c r="G40" s="5">
        <v>23.3</v>
      </c>
      <c r="H40" s="6">
        <f t="shared" si="10"/>
        <v>0.77666666666666673</v>
      </c>
      <c r="I40" s="7">
        <v>9</v>
      </c>
      <c r="J40" s="5">
        <v>11.3</v>
      </c>
      <c r="K40" s="6">
        <f t="shared" si="8"/>
        <v>0.37666666666666671</v>
      </c>
      <c r="L40" s="7">
        <v>8.5</v>
      </c>
      <c r="M40" s="5">
        <v>22.5</v>
      </c>
      <c r="N40" s="6">
        <f t="shared" si="0"/>
        <v>0.75</v>
      </c>
      <c r="O40" s="15">
        <v>0</v>
      </c>
      <c r="P40" s="15">
        <v>10</v>
      </c>
      <c r="Q40" s="15">
        <v>6</v>
      </c>
      <c r="R40" s="16">
        <f t="shared" si="1"/>
        <v>1</v>
      </c>
      <c r="S40" s="15">
        <v>8</v>
      </c>
      <c r="T40" s="15">
        <v>9</v>
      </c>
      <c r="U40" s="28">
        <v>9.86</v>
      </c>
      <c r="V40" s="29">
        <f t="shared" si="2"/>
        <v>0.82166666666666666</v>
      </c>
      <c r="W40" s="18">
        <f t="shared" si="3"/>
        <v>0.76527777777777783</v>
      </c>
      <c r="X40" s="25">
        <f t="shared" si="4"/>
        <v>7.6527777777777786</v>
      </c>
      <c r="Y40" s="22">
        <f t="shared" si="5"/>
        <v>7.8624999999999998</v>
      </c>
      <c r="Z40" s="27">
        <f t="shared" ref="Z40:Z64" si="11">0.4*X40+0.6*Y40</f>
        <v>7.7786111111111111</v>
      </c>
    </row>
    <row r="41" spans="1:26" x14ac:dyDescent="0.2">
      <c r="A41" s="2" t="s">
        <v>41</v>
      </c>
      <c r="B41" s="3">
        <v>11211632</v>
      </c>
      <c r="C41" s="4">
        <v>6.2</v>
      </c>
      <c r="D41" s="5">
        <v>11</v>
      </c>
      <c r="E41" s="6">
        <f t="shared" si="6"/>
        <v>0.73333333333333328</v>
      </c>
      <c r="F41" s="7">
        <v>8.5</v>
      </c>
      <c r="G41" s="5">
        <v>16.7</v>
      </c>
      <c r="H41" s="6">
        <f t="shared" si="10"/>
        <v>0.55666666666666664</v>
      </c>
      <c r="I41" s="7">
        <v>10</v>
      </c>
      <c r="J41" s="5">
        <v>11.3</v>
      </c>
      <c r="K41" s="6">
        <f t="shared" si="8"/>
        <v>0.37666666666666671</v>
      </c>
      <c r="L41" s="7">
        <v>7.5</v>
      </c>
      <c r="M41" s="5">
        <v>20</v>
      </c>
      <c r="N41" s="6">
        <f t="shared" si="0"/>
        <v>0.66666666666666663</v>
      </c>
      <c r="O41" s="15">
        <v>9</v>
      </c>
      <c r="P41" s="15">
        <v>10</v>
      </c>
      <c r="Q41" s="15">
        <v>5</v>
      </c>
      <c r="R41" s="16">
        <f t="shared" si="1"/>
        <v>0.83333333333333337</v>
      </c>
      <c r="S41" s="15">
        <v>8</v>
      </c>
      <c r="T41" s="15">
        <v>9</v>
      </c>
      <c r="U41" s="28">
        <v>8.43</v>
      </c>
      <c r="V41" s="29">
        <f t="shared" si="2"/>
        <v>0.70250000000000001</v>
      </c>
      <c r="W41" s="18">
        <f t="shared" si="3"/>
        <v>0.64486111111111122</v>
      </c>
      <c r="X41" s="25">
        <f t="shared" si="4"/>
        <v>6.448611111111112</v>
      </c>
      <c r="Y41" s="22">
        <f t="shared" si="5"/>
        <v>8.5250000000000004</v>
      </c>
      <c r="Z41" s="27">
        <f t="shared" si="11"/>
        <v>7.6944444444444446</v>
      </c>
    </row>
    <row r="42" spans="1:26" x14ac:dyDescent="0.2">
      <c r="A42" s="2" t="s">
        <v>42</v>
      </c>
      <c r="B42" s="3">
        <v>11211503</v>
      </c>
      <c r="C42" s="4">
        <v>9.5</v>
      </c>
      <c r="D42" s="5">
        <v>0</v>
      </c>
      <c r="E42" s="6">
        <f t="shared" si="6"/>
        <v>0</v>
      </c>
      <c r="F42" s="7">
        <v>7.8</v>
      </c>
      <c r="G42" s="5">
        <v>27.2</v>
      </c>
      <c r="H42" s="6">
        <f t="shared" si="10"/>
        <v>0.90666666666666662</v>
      </c>
      <c r="I42" s="7">
        <v>7.5</v>
      </c>
      <c r="J42" s="5">
        <v>0</v>
      </c>
      <c r="K42" s="6">
        <f t="shared" si="8"/>
        <v>0</v>
      </c>
      <c r="L42" s="7">
        <v>8</v>
      </c>
      <c r="M42" s="5">
        <v>22.5</v>
      </c>
      <c r="N42" s="6">
        <f t="shared" si="0"/>
        <v>0.75</v>
      </c>
      <c r="O42" s="15">
        <v>10</v>
      </c>
      <c r="P42" s="15">
        <v>10</v>
      </c>
      <c r="Q42" s="15">
        <v>6</v>
      </c>
      <c r="R42" s="16">
        <f t="shared" si="1"/>
        <v>1</v>
      </c>
      <c r="S42" s="15">
        <v>8</v>
      </c>
      <c r="T42" s="15">
        <v>9</v>
      </c>
      <c r="U42" s="28">
        <v>9.7100000000000009</v>
      </c>
      <c r="V42" s="29">
        <f t="shared" si="2"/>
        <v>0.8091666666666667</v>
      </c>
      <c r="W42" s="18">
        <f t="shared" si="3"/>
        <v>0.57763888888888892</v>
      </c>
      <c r="X42" s="25">
        <f t="shared" si="4"/>
        <v>5.7763888888888895</v>
      </c>
      <c r="Y42" s="22">
        <f>(C42+F42+I42+L42+O42+P42+S42+T42)/8</f>
        <v>8.7249999999999996</v>
      </c>
      <c r="Z42" s="27">
        <f t="shared" si="11"/>
        <v>7.5455555555555556</v>
      </c>
    </row>
    <row r="43" spans="1:26" x14ac:dyDescent="0.2">
      <c r="A43" s="2" t="s">
        <v>43</v>
      </c>
      <c r="B43" s="3">
        <v>11211823</v>
      </c>
      <c r="C43" s="4">
        <v>6.8</v>
      </c>
      <c r="D43" s="5">
        <v>11</v>
      </c>
      <c r="E43" s="6">
        <f t="shared" si="6"/>
        <v>0.73333333333333328</v>
      </c>
      <c r="F43" s="7">
        <v>0</v>
      </c>
      <c r="G43" s="5">
        <v>26.7</v>
      </c>
      <c r="H43" s="6">
        <f t="shared" si="10"/>
        <v>0.89</v>
      </c>
      <c r="I43" s="7">
        <v>9.3000000000000007</v>
      </c>
      <c r="J43" s="5">
        <v>22.5</v>
      </c>
      <c r="K43" s="6">
        <f t="shared" si="8"/>
        <v>0.75</v>
      </c>
      <c r="L43" s="7">
        <v>6</v>
      </c>
      <c r="M43" s="5"/>
      <c r="N43" s="6">
        <f t="shared" si="0"/>
        <v>0</v>
      </c>
      <c r="O43" s="15">
        <v>6.5</v>
      </c>
      <c r="P43" s="15">
        <v>9</v>
      </c>
      <c r="Q43" s="15">
        <v>5</v>
      </c>
      <c r="R43" s="16">
        <f t="shared" si="1"/>
        <v>0.83333333333333337</v>
      </c>
      <c r="S43" s="15">
        <v>6.5</v>
      </c>
      <c r="T43" s="15">
        <v>0</v>
      </c>
      <c r="U43" s="28">
        <v>6.14</v>
      </c>
      <c r="V43" s="29">
        <f>U43/12</f>
        <v>0.5116666666666666</v>
      </c>
      <c r="W43" s="18">
        <f t="shared" si="3"/>
        <v>0.61972222222222217</v>
      </c>
      <c r="X43" s="25">
        <f t="shared" si="4"/>
        <v>6.197222222222222</v>
      </c>
      <c r="Y43" s="22">
        <f t="shared" si="5"/>
        <v>5.5125000000000002</v>
      </c>
      <c r="Z43" s="27">
        <f t="shared" si="11"/>
        <v>5.7863888888888892</v>
      </c>
    </row>
    <row r="44" spans="1:26" x14ac:dyDescent="0.2">
      <c r="A44" s="2" t="s">
        <v>44</v>
      </c>
      <c r="B44" s="3">
        <v>10784140</v>
      </c>
      <c r="C44" s="4">
        <v>9.6999999999999993</v>
      </c>
      <c r="D44" s="5">
        <v>13</v>
      </c>
      <c r="E44" s="6">
        <f t="shared" si="6"/>
        <v>0.8666666666666667</v>
      </c>
      <c r="F44" s="7">
        <v>8.4</v>
      </c>
      <c r="G44" s="5">
        <v>21.7</v>
      </c>
      <c r="H44" s="6">
        <f t="shared" si="10"/>
        <v>0.72333333333333327</v>
      </c>
      <c r="I44" s="7"/>
      <c r="J44" s="5">
        <v>30</v>
      </c>
      <c r="K44" s="6">
        <f t="shared" si="8"/>
        <v>1</v>
      </c>
      <c r="L44" s="7">
        <v>8.5</v>
      </c>
      <c r="M44" s="5">
        <v>27.5</v>
      </c>
      <c r="N44" s="6">
        <f t="shared" si="0"/>
        <v>0.91666666666666663</v>
      </c>
      <c r="O44" s="15">
        <v>10</v>
      </c>
      <c r="P44" s="15">
        <v>9</v>
      </c>
      <c r="Q44" s="15">
        <v>6</v>
      </c>
      <c r="R44" s="16">
        <f t="shared" si="1"/>
        <v>1</v>
      </c>
      <c r="S44" s="15">
        <v>9.5</v>
      </c>
      <c r="T44" s="15">
        <v>0</v>
      </c>
      <c r="U44" s="28">
        <v>9.7100000000000009</v>
      </c>
      <c r="V44" s="29">
        <f t="shared" si="2"/>
        <v>0.8091666666666667</v>
      </c>
      <c r="W44" s="18">
        <f t="shared" si="3"/>
        <v>0.88597222222222216</v>
      </c>
      <c r="X44" s="25">
        <f t="shared" si="4"/>
        <v>8.8597222222222207</v>
      </c>
      <c r="Y44" s="22">
        <f t="shared" si="5"/>
        <v>6.8875000000000002</v>
      </c>
      <c r="Z44" s="27">
        <f t="shared" si="11"/>
        <v>7.6763888888888889</v>
      </c>
    </row>
    <row r="45" spans="1:26" x14ac:dyDescent="0.2">
      <c r="A45" s="2" t="s">
        <v>45</v>
      </c>
      <c r="B45" s="3">
        <v>11344901</v>
      </c>
      <c r="C45" s="4">
        <v>8.6</v>
      </c>
      <c r="D45" s="5">
        <v>7</v>
      </c>
      <c r="E45" s="6">
        <f t="shared" si="6"/>
        <v>0.46666666666666667</v>
      </c>
      <c r="F45" s="7">
        <v>7.9</v>
      </c>
      <c r="G45" s="5">
        <v>0</v>
      </c>
      <c r="H45" s="6">
        <f t="shared" si="10"/>
        <v>0</v>
      </c>
      <c r="I45" s="7">
        <v>10</v>
      </c>
      <c r="J45" s="5">
        <v>22.5</v>
      </c>
      <c r="K45" s="6">
        <f t="shared" si="8"/>
        <v>0.75</v>
      </c>
      <c r="L45" s="7">
        <v>8</v>
      </c>
      <c r="M45" s="5">
        <v>17.5</v>
      </c>
      <c r="N45" s="6">
        <f t="shared" si="0"/>
        <v>0.58333333333333337</v>
      </c>
      <c r="O45" s="15">
        <v>0</v>
      </c>
      <c r="P45" s="15">
        <v>10</v>
      </c>
      <c r="Q45" s="15">
        <v>4</v>
      </c>
      <c r="R45" s="16">
        <f t="shared" si="1"/>
        <v>0.66666666666666663</v>
      </c>
      <c r="S45" s="15">
        <v>8</v>
      </c>
      <c r="T45" s="15">
        <v>7</v>
      </c>
      <c r="U45" s="28">
        <v>8.57</v>
      </c>
      <c r="V45" s="29">
        <f t="shared" si="2"/>
        <v>0.71416666666666673</v>
      </c>
      <c r="W45" s="18">
        <f t="shared" si="3"/>
        <v>0.53013888888888894</v>
      </c>
      <c r="X45" s="25">
        <f t="shared" si="4"/>
        <v>5.3013888888888889</v>
      </c>
      <c r="Y45" s="22">
        <f t="shared" si="5"/>
        <v>7.4375</v>
      </c>
      <c r="Z45" s="27">
        <f t="shared" si="11"/>
        <v>6.5830555555555552</v>
      </c>
    </row>
    <row r="46" spans="1:26" x14ac:dyDescent="0.2">
      <c r="A46" s="2" t="s">
        <v>46</v>
      </c>
      <c r="B46" s="3">
        <v>11370108</v>
      </c>
      <c r="C46" s="4">
        <v>7.8</v>
      </c>
      <c r="D46" s="5">
        <v>9</v>
      </c>
      <c r="E46" s="6">
        <f>D46/15</f>
        <v>0.6</v>
      </c>
      <c r="F46" s="7">
        <v>0</v>
      </c>
      <c r="G46" s="5">
        <v>20</v>
      </c>
      <c r="H46" s="6">
        <f t="shared" si="10"/>
        <v>0.66666666666666663</v>
      </c>
      <c r="I46" s="7">
        <v>9.3000000000000007</v>
      </c>
      <c r="J46" s="5">
        <v>0</v>
      </c>
      <c r="K46" s="6">
        <f t="shared" si="8"/>
        <v>0</v>
      </c>
      <c r="L46" s="7">
        <v>6</v>
      </c>
      <c r="M46" s="5"/>
      <c r="N46" s="6">
        <f t="shared" si="0"/>
        <v>0</v>
      </c>
      <c r="O46" s="15">
        <v>0</v>
      </c>
      <c r="P46" s="15">
        <v>9</v>
      </c>
      <c r="Q46" s="15">
        <v>0</v>
      </c>
      <c r="R46" s="16">
        <f t="shared" si="1"/>
        <v>0</v>
      </c>
      <c r="S46" s="15">
        <v>0</v>
      </c>
      <c r="T46" s="15">
        <v>0</v>
      </c>
      <c r="U46" s="30"/>
      <c r="V46" s="29">
        <f t="shared" si="2"/>
        <v>0</v>
      </c>
      <c r="W46" s="18">
        <f t="shared" si="3"/>
        <v>0.21111111111111111</v>
      </c>
      <c r="X46" s="25">
        <f>W46*10</f>
        <v>2.1111111111111112</v>
      </c>
      <c r="Y46" s="22">
        <f t="shared" si="5"/>
        <v>4.0125000000000002</v>
      </c>
      <c r="Z46" s="27">
        <f t="shared" si="11"/>
        <v>3.2519444444444447</v>
      </c>
    </row>
    <row r="47" spans="1:26" x14ac:dyDescent="0.2">
      <c r="A47" s="2" t="s">
        <v>47</v>
      </c>
      <c r="B47" s="3">
        <v>5382204</v>
      </c>
      <c r="C47" s="4">
        <v>5.9</v>
      </c>
      <c r="D47" s="5">
        <v>14</v>
      </c>
      <c r="E47" s="6">
        <f>D47/15</f>
        <v>0.93333333333333335</v>
      </c>
      <c r="F47" s="7">
        <v>7.1</v>
      </c>
      <c r="G47" s="5">
        <v>25</v>
      </c>
      <c r="H47" s="6">
        <f t="shared" si="10"/>
        <v>0.83333333333333337</v>
      </c>
      <c r="I47" s="7">
        <v>7.5</v>
      </c>
      <c r="J47" s="5">
        <v>18.8</v>
      </c>
      <c r="K47" s="6">
        <f t="shared" si="8"/>
        <v>0.62666666666666671</v>
      </c>
      <c r="L47" s="7">
        <v>8.5</v>
      </c>
      <c r="M47" s="5">
        <v>27.5</v>
      </c>
      <c r="N47" s="6">
        <f t="shared" si="0"/>
        <v>0.91666666666666663</v>
      </c>
      <c r="O47" s="15">
        <v>6.5</v>
      </c>
      <c r="P47" s="15">
        <v>10</v>
      </c>
      <c r="Q47" s="15">
        <v>4</v>
      </c>
      <c r="R47" s="16">
        <f t="shared" si="1"/>
        <v>0.66666666666666663</v>
      </c>
      <c r="S47" s="15">
        <v>9</v>
      </c>
      <c r="T47" s="15">
        <v>9.5</v>
      </c>
      <c r="U47" s="28">
        <v>11</v>
      </c>
      <c r="V47" s="29">
        <f t="shared" si="2"/>
        <v>0.91666666666666663</v>
      </c>
      <c r="W47" s="18">
        <f t="shared" si="3"/>
        <v>0.81555555555555559</v>
      </c>
      <c r="X47" s="25">
        <f t="shared" si="4"/>
        <v>8.155555555555555</v>
      </c>
      <c r="Y47" s="22">
        <f t="shared" si="5"/>
        <v>8</v>
      </c>
      <c r="Z47" s="27">
        <f t="shared" si="11"/>
        <v>8.0622222222222213</v>
      </c>
    </row>
    <row r="48" spans="1:26" x14ac:dyDescent="0.2">
      <c r="A48" s="2" t="s">
        <v>48</v>
      </c>
      <c r="B48" s="3">
        <v>10817347</v>
      </c>
      <c r="C48" s="4">
        <v>6.1</v>
      </c>
      <c r="D48" s="5">
        <v>8.6999999999999993</v>
      </c>
      <c r="E48" s="6">
        <f>D48/15</f>
        <v>0.57999999999999996</v>
      </c>
      <c r="F48" s="7">
        <v>4.0999999999999996</v>
      </c>
      <c r="G48" s="5">
        <v>22.2</v>
      </c>
      <c r="H48" s="6">
        <f t="shared" si="10"/>
        <v>0.74</v>
      </c>
      <c r="I48" s="7">
        <v>7.5</v>
      </c>
      <c r="J48" s="5">
        <v>7.5</v>
      </c>
      <c r="K48" s="6">
        <f t="shared" si="8"/>
        <v>0.25</v>
      </c>
      <c r="L48" s="7">
        <v>8</v>
      </c>
      <c r="M48" s="5">
        <v>12.5</v>
      </c>
      <c r="N48" s="6">
        <f t="shared" si="0"/>
        <v>0.41666666666666669</v>
      </c>
      <c r="O48" s="15">
        <v>7.5</v>
      </c>
      <c r="P48" s="15">
        <v>10</v>
      </c>
      <c r="Q48" s="15">
        <v>5</v>
      </c>
      <c r="R48" s="16">
        <f t="shared" si="1"/>
        <v>0.83333333333333337</v>
      </c>
      <c r="S48" s="15">
        <v>8</v>
      </c>
      <c r="T48" s="15">
        <v>7</v>
      </c>
      <c r="U48" s="30"/>
      <c r="V48" s="29">
        <f t="shared" si="2"/>
        <v>0</v>
      </c>
      <c r="W48" s="18">
        <f t="shared" si="3"/>
        <v>0.47</v>
      </c>
      <c r="X48" s="25">
        <f t="shared" si="4"/>
        <v>4.6999999999999993</v>
      </c>
      <c r="Y48" s="22">
        <f t="shared" si="5"/>
        <v>7.2750000000000004</v>
      </c>
      <c r="Z48" s="27">
        <f t="shared" si="11"/>
        <v>6.2450000000000001</v>
      </c>
    </row>
    <row r="49" spans="1:26" x14ac:dyDescent="0.2">
      <c r="A49" s="2" t="s">
        <v>49</v>
      </c>
      <c r="B49" s="3">
        <v>11941394</v>
      </c>
      <c r="C49" s="4">
        <v>6.7</v>
      </c>
      <c r="D49" s="5">
        <v>10</v>
      </c>
      <c r="E49" s="6">
        <f>D49/15</f>
        <v>0.66666666666666663</v>
      </c>
      <c r="F49" s="7">
        <v>0</v>
      </c>
      <c r="G49" s="5">
        <v>18.3</v>
      </c>
      <c r="H49" s="6">
        <f t="shared" si="10"/>
        <v>0.61</v>
      </c>
      <c r="I49" s="7">
        <v>9.3000000000000007</v>
      </c>
      <c r="J49" s="5">
        <v>18.8</v>
      </c>
      <c r="K49" s="6">
        <f t="shared" si="8"/>
        <v>0.62666666666666671</v>
      </c>
      <c r="L49" s="7">
        <v>8</v>
      </c>
      <c r="M49" s="5"/>
      <c r="N49" s="6">
        <f t="shared" si="0"/>
        <v>0</v>
      </c>
      <c r="O49" s="15">
        <v>7</v>
      </c>
      <c r="P49" s="15">
        <v>10</v>
      </c>
      <c r="Q49" s="15">
        <v>4</v>
      </c>
      <c r="R49" s="16">
        <f t="shared" si="1"/>
        <v>0.66666666666666663</v>
      </c>
      <c r="S49" s="15">
        <v>8</v>
      </c>
      <c r="T49" s="15">
        <v>8.5</v>
      </c>
      <c r="U49" s="28">
        <v>4.43</v>
      </c>
      <c r="V49" s="29">
        <f t="shared" si="2"/>
        <v>0.36916666666666664</v>
      </c>
      <c r="W49" s="18">
        <f t="shared" si="3"/>
        <v>0.48986111111111108</v>
      </c>
      <c r="X49" s="25">
        <f t="shared" si="4"/>
        <v>4.8986111111111104</v>
      </c>
      <c r="Y49" s="22">
        <f t="shared" si="5"/>
        <v>7.1875</v>
      </c>
      <c r="Z49" s="27">
        <f t="shared" si="11"/>
        <v>6.2719444444444443</v>
      </c>
    </row>
    <row r="50" spans="1:26" x14ac:dyDescent="0.2">
      <c r="A50" s="2" t="s">
        <v>50</v>
      </c>
      <c r="B50" s="3">
        <v>11370129</v>
      </c>
      <c r="C50" s="4">
        <v>8.6</v>
      </c>
      <c r="D50" s="5">
        <v>9.5</v>
      </c>
      <c r="E50" s="6">
        <f t="shared" ref="E50:E64" si="12">D50/15</f>
        <v>0.6333333333333333</v>
      </c>
      <c r="F50" s="7">
        <v>8.3000000000000007</v>
      </c>
      <c r="G50" s="5">
        <v>18.3</v>
      </c>
      <c r="H50" s="6">
        <f>G50/30</f>
        <v>0.61</v>
      </c>
      <c r="I50" s="7">
        <v>9.5</v>
      </c>
      <c r="J50" s="5">
        <v>22.5</v>
      </c>
      <c r="K50" s="6">
        <f t="shared" si="8"/>
        <v>0.75</v>
      </c>
      <c r="L50" s="7">
        <v>8.5</v>
      </c>
      <c r="M50" s="5">
        <v>20</v>
      </c>
      <c r="N50" s="6">
        <f t="shared" si="0"/>
        <v>0.66666666666666663</v>
      </c>
      <c r="O50" s="15">
        <v>7.5</v>
      </c>
      <c r="P50" s="15">
        <v>9.5</v>
      </c>
      <c r="Q50" s="15">
        <v>5</v>
      </c>
      <c r="R50" s="16">
        <f t="shared" si="1"/>
        <v>0.83333333333333337</v>
      </c>
      <c r="S50" s="15">
        <v>8</v>
      </c>
      <c r="T50" s="15">
        <v>7.5</v>
      </c>
      <c r="U50" s="28">
        <v>12</v>
      </c>
      <c r="V50" s="29">
        <f t="shared" si="2"/>
        <v>1</v>
      </c>
      <c r="W50" s="18">
        <f t="shared" si="3"/>
        <v>0.74888888888888883</v>
      </c>
      <c r="X50" s="25">
        <f t="shared" si="4"/>
        <v>7.488888888888888</v>
      </c>
      <c r="Y50" s="22">
        <f t="shared" si="5"/>
        <v>8.4250000000000007</v>
      </c>
      <c r="Z50" s="27">
        <f t="shared" si="11"/>
        <v>8.0505555555555564</v>
      </c>
    </row>
    <row r="51" spans="1:26" x14ac:dyDescent="0.2">
      <c r="A51" s="2" t="s">
        <v>51</v>
      </c>
      <c r="B51" s="3">
        <v>11211802</v>
      </c>
      <c r="C51" s="4">
        <v>8.3000000000000007</v>
      </c>
      <c r="D51" s="5">
        <v>10</v>
      </c>
      <c r="E51" s="6">
        <f t="shared" si="12"/>
        <v>0.66666666666666663</v>
      </c>
      <c r="F51" s="7">
        <v>7.1</v>
      </c>
      <c r="G51" s="5">
        <v>13.9</v>
      </c>
      <c r="H51" s="6">
        <f>G51/30</f>
        <v>0.46333333333333332</v>
      </c>
      <c r="I51" s="7">
        <v>9.6999999999999993</v>
      </c>
      <c r="J51" s="5">
        <v>15</v>
      </c>
      <c r="K51" s="6">
        <f t="shared" si="8"/>
        <v>0.5</v>
      </c>
      <c r="L51" s="7">
        <v>8.5</v>
      </c>
      <c r="M51" s="5">
        <v>22.5</v>
      </c>
      <c r="N51" s="6">
        <f t="shared" si="0"/>
        <v>0.75</v>
      </c>
      <c r="O51" s="15">
        <v>8</v>
      </c>
      <c r="P51" s="15">
        <v>9.5</v>
      </c>
      <c r="Q51" s="15">
        <v>5</v>
      </c>
      <c r="R51" s="16">
        <f t="shared" si="1"/>
        <v>0.83333333333333337</v>
      </c>
      <c r="S51" s="15">
        <v>7</v>
      </c>
      <c r="T51" s="15">
        <v>7.5</v>
      </c>
      <c r="U51" s="30"/>
      <c r="V51" s="29">
        <f t="shared" si="2"/>
        <v>0</v>
      </c>
      <c r="W51" s="18">
        <f t="shared" si="3"/>
        <v>0.53555555555555556</v>
      </c>
      <c r="X51" s="25">
        <f t="shared" si="4"/>
        <v>5.3555555555555561</v>
      </c>
      <c r="Y51" s="22">
        <f t="shared" si="5"/>
        <v>8.1999999999999993</v>
      </c>
      <c r="Z51" s="27">
        <f t="shared" si="11"/>
        <v>7.0622222222222213</v>
      </c>
    </row>
    <row r="52" spans="1:26" x14ac:dyDescent="0.2">
      <c r="A52" s="2" t="s">
        <v>52</v>
      </c>
      <c r="B52" s="3">
        <v>9895238</v>
      </c>
      <c r="C52" s="4">
        <v>6.6</v>
      </c>
      <c r="D52" s="5">
        <v>10</v>
      </c>
      <c r="E52" s="6">
        <f t="shared" si="12"/>
        <v>0.66666666666666663</v>
      </c>
      <c r="F52" s="7">
        <v>6.5</v>
      </c>
      <c r="G52" s="5">
        <v>23.3</v>
      </c>
      <c r="H52" s="6">
        <f>G52/30</f>
        <v>0.77666666666666673</v>
      </c>
      <c r="I52" s="7">
        <v>10</v>
      </c>
      <c r="J52" s="5">
        <v>26.3</v>
      </c>
      <c r="K52" s="6">
        <f t="shared" si="8"/>
        <v>0.87666666666666671</v>
      </c>
      <c r="L52" s="7">
        <v>8.5</v>
      </c>
      <c r="M52" s="5">
        <v>20</v>
      </c>
      <c r="N52" s="6">
        <f t="shared" si="0"/>
        <v>0.66666666666666663</v>
      </c>
      <c r="O52" s="15">
        <v>8.5</v>
      </c>
      <c r="P52" s="15">
        <v>9</v>
      </c>
      <c r="Q52" s="15">
        <v>5</v>
      </c>
      <c r="R52" s="16">
        <f t="shared" si="1"/>
        <v>0.83333333333333337</v>
      </c>
      <c r="S52" s="15">
        <v>9.5</v>
      </c>
      <c r="T52" s="15">
        <v>0</v>
      </c>
      <c r="U52" s="28">
        <v>6</v>
      </c>
      <c r="V52" s="29">
        <f t="shared" si="2"/>
        <v>0.5</v>
      </c>
      <c r="W52" s="18">
        <f t="shared" si="3"/>
        <v>0.72000000000000008</v>
      </c>
      <c r="X52" s="25">
        <f t="shared" si="4"/>
        <v>7.2000000000000011</v>
      </c>
      <c r="Y52" s="22">
        <f t="shared" si="5"/>
        <v>7.3250000000000002</v>
      </c>
      <c r="Z52" s="27">
        <f t="shared" si="11"/>
        <v>7.2750000000000004</v>
      </c>
    </row>
    <row r="53" spans="1:26" x14ac:dyDescent="0.2">
      <c r="A53" s="2" t="s">
        <v>53</v>
      </c>
      <c r="B53" s="3">
        <v>11211437</v>
      </c>
      <c r="C53" s="4">
        <v>9</v>
      </c>
      <c r="D53" s="5">
        <v>9</v>
      </c>
      <c r="E53" s="6">
        <f t="shared" si="12"/>
        <v>0.6</v>
      </c>
      <c r="F53" s="7">
        <v>8</v>
      </c>
      <c r="G53" s="5">
        <v>16.7</v>
      </c>
      <c r="H53" s="6">
        <f>G53/30</f>
        <v>0.55666666666666664</v>
      </c>
      <c r="I53" s="7">
        <v>9.5</v>
      </c>
      <c r="J53" s="5">
        <v>22.5</v>
      </c>
      <c r="K53" s="6">
        <f t="shared" si="8"/>
        <v>0.75</v>
      </c>
      <c r="L53" s="7">
        <v>8</v>
      </c>
      <c r="M53" s="5"/>
      <c r="N53" s="6">
        <f t="shared" si="0"/>
        <v>0</v>
      </c>
      <c r="O53" s="15">
        <v>7</v>
      </c>
      <c r="P53" s="15">
        <v>9</v>
      </c>
      <c r="Q53" s="15">
        <v>6</v>
      </c>
      <c r="R53" s="16">
        <f t="shared" si="1"/>
        <v>1</v>
      </c>
      <c r="S53" s="15">
        <v>9.5</v>
      </c>
      <c r="T53" s="15">
        <v>9.5</v>
      </c>
      <c r="U53" s="28">
        <v>8.86</v>
      </c>
      <c r="V53" s="29">
        <f t="shared" si="2"/>
        <v>0.73833333333333329</v>
      </c>
      <c r="W53" s="18">
        <f t="shared" si="3"/>
        <v>0.60750000000000004</v>
      </c>
      <c r="X53" s="25">
        <f t="shared" si="4"/>
        <v>6.0750000000000002</v>
      </c>
      <c r="Y53" s="22">
        <f t="shared" si="5"/>
        <v>8.6875</v>
      </c>
      <c r="Z53" s="27">
        <f t="shared" si="11"/>
        <v>7.6425000000000001</v>
      </c>
    </row>
    <row r="54" spans="1:26" x14ac:dyDescent="0.2">
      <c r="A54" s="2" t="s">
        <v>54</v>
      </c>
      <c r="B54" s="3">
        <v>11319552</v>
      </c>
      <c r="C54" s="4">
        <v>10</v>
      </c>
      <c r="D54" s="5">
        <v>10</v>
      </c>
      <c r="E54" s="6">
        <f t="shared" si="12"/>
        <v>0.66666666666666663</v>
      </c>
      <c r="F54" s="7">
        <v>10</v>
      </c>
      <c r="G54" s="5">
        <v>18.899999999999999</v>
      </c>
      <c r="H54" s="6">
        <f>G54/30</f>
        <v>0.63</v>
      </c>
      <c r="I54" s="7">
        <v>9.3000000000000007</v>
      </c>
      <c r="J54" s="5">
        <v>18.8</v>
      </c>
      <c r="K54" s="6">
        <f t="shared" si="8"/>
        <v>0.62666666666666671</v>
      </c>
      <c r="L54" s="7">
        <v>7.5</v>
      </c>
      <c r="M54" s="5">
        <v>27.5</v>
      </c>
      <c r="N54" s="6">
        <f t="shared" si="0"/>
        <v>0.91666666666666663</v>
      </c>
      <c r="O54" s="15">
        <v>9.5</v>
      </c>
      <c r="P54" s="15">
        <v>10</v>
      </c>
      <c r="Q54" s="15">
        <v>5</v>
      </c>
      <c r="R54" s="16">
        <f t="shared" si="1"/>
        <v>0.83333333333333337</v>
      </c>
      <c r="S54" s="15">
        <v>8</v>
      </c>
      <c r="T54" s="15">
        <v>9</v>
      </c>
      <c r="U54" s="28">
        <v>9.7100000000000009</v>
      </c>
      <c r="V54" s="29">
        <f t="shared" si="2"/>
        <v>0.8091666666666667</v>
      </c>
      <c r="W54" s="18">
        <f t="shared" si="3"/>
        <v>0.74708333333333332</v>
      </c>
      <c r="X54" s="25">
        <f t="shared" si="4"/>
        <v>7.4708333333333332</v>
      </c>
      <c r="Y54" s="22">
        <f t="shared" si="5"/>
        <v>9.1624999999999996</v>
      </c>
      <c r="Z54" s="27">
        <f t="shared" si="11"/>
        <v>8.485833333333332</v>
      </c>
    </row>
    <row r="55" spans="1:26" x14ac:dyDescent="0.2">
      <c r="A55" s="2" t="s">
        <v>55</v>
      </c>
      <c r="B55" s="3">
        <v>11211607</v>
      </c>
      <c r="C55" s="4">
        <v>8.6999999999999993</v>
      </c>
      <c r="D55" s="5">
        <v>8</v>
      </c>
      <c r="E55" s="6">
        <f t="shared" si="12"/>
        <v>0.53333333333333333</v>
      </c>
      <c r="F55" s="7">
        <v>4.4000000000000004</v>
      </c>
      <c r="G55" s="5">
        <v>21.7</v>
      </c>
      <c r="H55" s="6">
        <f t="shared" ref="H55:H64" si="13">G55/30</f>
        <v>0.72333333333333327</v>
      </c>
      <c r="I55" s="7">
        <v>9</v>
      </c>
      <c r="J55" s="5">
        <v>3.8</v>
      </c>
      <c r="K55" s="6">
        <f t="shared" si="8"/>
        <v>0.12666666666666665</v>
      </c>
      <c r="L55" s="7">
        <v>7</v>
      </c>
      <c r="M55" s="5"/>
      <c r="N55" s="6">
        <f t="shared" si="0"/>
        <v>0</v>
      </c>
      <c r="O55" s="15">
        <v>0</v>
      </c>
      <c r="P55" s="15">
        <v>10</v>
      </c>
      <c r="Q55" s="15">
        <v>0</v>
      </c>
      <c r="R55" s="16">
        <f>Q55/6</f>
        <v>0</v>
      </c>
      <c r="S55" s="15">
        <v>7</v>
      </c>
      <c r="T55" s="15">
        <v>8</v>
      </c>
      <c r="U55" s="28">
        <v>9.57</v>
      </c>
      <c r="V55" s="29">
        <f t="shared" si="2"/>
        <v>0.79749999999999999</v>
      </c>
      <c r="W55" s="18">
        <f t="shared" si="3"/>
        <v>0.3634722222222222</v>
      </c>
      <c r="X55" s="25">
        <f t="shared" si="4"/>
        <v>3.634722222222222</v>
      </c>
      <c r="Y55" s="22">
        <f t="shared" si="5"/>
        <v>6.7625000000000002</v>
      </c>
      <c r="Z55" s="27">
        <f t="shared" si="11"/>
        <v>5.5113888888888889</v>
      </c>
    </row>
    <row r="56" spans="1:26" x14ac:dyDescent="0.2">
      <c r="A56" s="2" t="s">
        <v>56</v>
      </c>
      <c r="B56" s="3">
        <v>11272512</v>
      </c>
      <c r="C56" s="4">
        <v>6.2</v>
      </c>
      <c r="D56" s="5">
        <v>7</v>
      </c>
      <c r="E56" s="6">
        <f t="shared" si="12"/>
        <v>0.46666666666666667</v>
      </c>
      <c r="F56" s="7">
        <v>7.1</v>
      </c>
      <c r="G56" s="5">
        <v>5</v>
      </c>
      <c r="H56" s="6">
        <f t="shared" si="13"/>
        <v>0.16666666666666666</v>
      </c>
      <c r="I56" s="7">
        <v>7.5</v>
      </c>
      <c r="J56" s="5">
        <v>22.5</v>
      </c>
      <c r="K56" s="6">
        <f t="shared" si="8"/>
        <v>0.75</v>
      </c>
      <c r="L56" s="7">
        <v>8</v>
      </c>
      <c r="M56" s="5">
        <v>15</v>
      </c>
      <c r="N56" s="6">
        <f t="shared" si="0"/>
        <v>0.5</v>
      </c>
      <c r="O56" s="15">
        <v>0</v>
      </c>
      <c r="P56" s="15">
        <v>10</v>
      </c>
      <c r="Q56" s="15">
        <v>3</v>
      </c>
      <c r="R56" s="16">
        <f t="shared" si="1"/>
        <v>0.5</v>
      </c>
      <c r="S56" s="15">
        <v>9</v>
      </c>
      <c r="T56" s="15">
        <v>9</v>
      </c>
      <c r="U56" s="28"/>
      <c r="V56" s="29">
        <f t="shared" si="2"/>
        <v>0</v>
      </c>
      <c r="W56" s="18">
        <f t="shared" si="3"/>
        <v>0.3972222222222222</v>
      </c>
      <c r="X56" s="25">
        <f t="shared" si="4"/>
        <v>3.9722222222222219</v>
      </c>
      <c r="Y56" s="22">
        <f t="shared" si="5"/>
        <v>7.1</v>
      </c>
      <c r="Z56" s="27">
        <f t="shared" si="11"/>
        <v>5.8488888888888884</v>
      </c>
    </row>
    <row r="57" spans="1:26" x14ac:dyDescent="0.2">
      <c r="A57" s="2" t="s">
        <v>57</v>
      </c>
      <c r="B57" s="3">
        <v>11272450</v>
      </c>
      <c r="C57" s="4">
        <v>9.5</v>
      </c>
      <c r="D57" s="5">
        <v>15</v>
      </c>
      <c r="E57" s="6">
        <f t="shared" si="12"/>
        <v>1</v>
      </c>
      <c r="F57" s="7">
        <v>9.6999999999999993</v>
      </c>
      <c r="G57" s="5">
        <v>21.7</v>
      </c>
      <c r="H57" s="6">
        <f t="shared" si="13"/>
        <v>0.72333333333333327</v>
      </c>
      <c r="I57" s="7">
        <v>9.3000000000000007</v>
      </c>
      <c r="J57" s="5">
        <v>18.8</v>
      </c>
      <c r="K57" s="6">
        <f t="shared" si="8"/>
        <v>0.62666666666666671</v>
      </c>
      <c r="L57" s="7">
        <v>8.5</v>
      </c>
      <c r="M57" s="5">
        <v>22.5</v>
      </c>
      <c r="N57" s="6">
        <f t="shared" si="0"/>
        <v>0.75</v>
      </c>
      <c r="O57" s="15">
        <v>8.5</v>
      </c>
      <c r="P57" s="15">
        <v>10</v>
      </c>
      <c r="Q57" s="15">
        <v>5</v>
      </c>
      <c r="R57" s="16">
        <f t="shared" si="1"/>
        <v>0.83333333333333337</v>
      </c>
      <c r="S57" s="15">
        <v>8</v>
      </c>
      <c r="T57" s="15">
        <v>9</v>
      </c>
      <c r="U57" s="28">
        <v>12</v>
      </c>
      <c r="V57" s="29">
        <f t="shared" si="2"/>
        <v>1</v>
      </c>
      <c r="W57" s="18">
        <f t="shared" si="3"/>
        <v>0.8222222222222223</v>
      </c>
      <c r="X57" s="25">
        <f t="shared" si="4"/>
        <v>8.2222222222222232</v>
      </c>
      <c r="Y57" s="22">
        <f t="shared" si="5"/>
        <v>9.0625</v>
      </c>
      <c r="Z57" s="27">
        <f t="shared" si="11"/>
        <v>8.7263888888888896</v>
      </c>
    </row>
    <row r="58" spans="1:26" x14ac:dyDescent="0.2">
      <c r="A58" s="2" t="s">
        <v>58</v>
      </c>
      <c r="B58" s="3">
        <v>11211628</v>
      </c>
      <c r="C58" s="4">
        <v>8.5</v>
      </c>
      <c r="D58" s="5">
        <v>8</v>
      </c>
      <c r="E58" s="6">
        <f t="shared" si="12"/>
        <v>0.53333333333333333</v>
      </c>
      <c r="F58" s="7">
        <v>8.3000000000000007</v>
      </c>
      <c r="G58" s="5">
        <v>25.6</v>
      </c>
      <c r="H58" s="6">
        <f t="shared" si="13"/>
        <v>0.85333333333333339</v>
      </c>
      <c r="I58" s="7">
        <v>9.5</v>
      </c>
      <c r="J58" s="5">
        <v>26.3</v>
      </c>
      <c r="K58" s="6">
        <f t="shared" si="8"/>
        <v>0.87666666666666671</v>
      </c>
      <c r="L58" s="7">
        <v>7.5</v>
      </c>
      <c r="M58" s="5">
        <v>25</v>
      </c>
      <c r="N58" s="6">
        <f t="shared" si="0"/>
        <v>0.83333333333333337</v>
      </c>
      <c r="O58" s="15">
        <v>7.5</v>
      </c>
      <c r="P58" s="15">
        <v>10</v>
      </c>
      <c r="Q58" s="15">
        <v>3</v>
      </c>
      <c r="R58" s="16">
        <f t="shared" si="1"/>
        <v>0.5</v>
      </c>
      <c r="S58" s="15">
        <v>8</v>
      </c>
      <c r="T58" s="15">
        <v>9</v>
      </c>
      <c r="U58" s="28">
        <v>7</v>
      </c>
      <c r="V58" s="29">
        <f t="shared" si="2"/>
        <v>0.58333333333333337</v>
      </c>
      <c r="W58" s="18">
        <f t="shared" si="3"/>
        <v>0.69666666666666677</v>
      </c>
      <c r="X58" s="25">
        <f t="shared" si="4"/>
        <v>6.9666666666666677</v>
      </c>
      <c r="Y58" s="22">
        <f t="shared" si="5"/>
        <v>8.5374999999999996</v>
      </c>
      <c r="Z58" s="27">
        <f t="shared" si="11"/>
        <v>7.9091666666666667</v>
      </c>
    </row>
    <row r="59" spans="1:26" x14ac:dyDescent="0.2">
      <c r="A59" s="2" t="s">
        <v>59</v>
      </c>
      <c r="B59" s="3">
        <v>11211695</v>
      </c>
      <c r="C59" s="4">
        <v>8.9</v>
      </c>
      <c r="D59" s="5">
        <v>10</v>
      </c>
      <c r="E59" s="6">
        <f t="shared" si="12"/>
        <v>0.66666666666666663</v>
      </c>
      <c r="F59" s="7">
        <v>6.2</v>
      </c>
      <c r="G59" s="5">
        <v>11.7</v>
      </c>
      <c r="H59" s="6">
        <f t="shared" si="13"/>
        <v>0.38999999999999996</v>
      </c>
      <c r="I59" s="7">
        <v>8</v>
      </c>
      <c r="J59" s="5">
        <v>18.8</v>
      </c>
      <c r="K59" s="6">
        <f t="shared" si="8"/>
        <v>0.62666666666666671</v>
      </c>
      <c r="L59" s="7">
        <v>7.5</v>
      </c>
      <c r="M59" s="5">
        <v>20</v>
      </c>
      <c r="N59" s="6">
        <f t="shared" si="0"/>
        <v>0.66666666666666663</v>
      </c>
      <c r="O59" s="15">
        <v>6.5</v>
      </c>
      <c r="P59" s="15">
        <v>10</v>
      </c>
      <c r="Q59" s="15">
        <v>5</v>
      </c>
      <c r="R59" s="16">
        <f t="shared" si="1"/>
        <v>0.83333333333333337</v>
      </c>
      <c r="S59" s="15">
        <v>8</v>
      </c>
      <c r="T59" s="15">
        <v>9</v>
      </c>
      <c r="U59" s="28">
        <v>7</v>
      </c>
      <c r="V59" s="29">
        <f t="shared" si="2"/>
        <v>0.58333333333333337</v>
      </c>
      <c r="W59" s="18">
        <f t="shared" si="3"/>
        <v>0.62777777777777788</v>
      </c>
      <c r="X59" s="25">
        <f t="shared" si="4"/>
        <v>6.2777777777777786</v>
      </c>
      <c r="Y59" s="22">
        <f t="shared" si="5"/>
        <v>8.0124999999999993</v>
      </c>
      <c r="Z59" s="27">
        <f t="shared" si="11"/>
        <v>7.3186111111111103</v>
      </c>
    </row>
    <row r="60" spans="1:26" x14ac:dyDescent="0.2">
      <c r="A60" s="2" t="s">
        <v>60</v>
      </c>
      <c r="B60" s="3">
        <v>10727674</v>
      </c>
      <c r="C60" s="4">
        <v>0</v>
      </c>
      <c r="D60" s="5">
        <v>8</v>
      </c>
      <c r="E60" s="6">
        <f t="shared" si="12"/>
        <v>0.53333333333333333</v>
      </c>
      <c r="F60" s="7">
        <v>0</v>
      </c>
      <c r="G60" s="5">
        <v>16.7</v>
      </c>
      <c r="H60" s="6">
        <f t="shared" si="13"/>
        <v>0.55666666666666664</v>
      </c>
      <c r="I60" s="7">
        <v>10</v>
      </c>
      <c r="J60" s="5">
        <v>11.3</v>
      </c>
      <c r="K60" s="6">
        <f t="shared" si="8"/>
        <v>0.37666666666666671</v>
      </c>
      <c r="L60" s="7">
        <v>8.5</v>
      </c>
      <c r="M60" s="5">
        <v>20.8</v>
      </c>
      <c r="N60" s="6">
        <f t="shared" si="0"/>
        <v>0.69333333333333336</v>
      </c>
      <c r="O60" s="15">
        <v>6.5</v>
      </c>
      <c r="P60" s="15">
        <v>9</v>
      </c>
      <c r="Q60" s="15">
        <v>4</v>
      </c>
      <c r="R60" s="16">
        <f t="shared" si="1"/>
        <v>0.66666666666666663</v>
      </c>
      <c r="S60" s="15">
        <v>9.5</v>
      </c>
      <c r="T60" s="15">
        <v>0</v>
      </c>
      <c r="U60" s="28">
        <v>5.71</v>
      </c>
      <c r="V60" s="29">
        <f t="shared" si="2"/>
        <v>0.47583333333333333</v>
      </c>
      <c r="W60" s="18">
        <f t="shared" si="3"/>
        <v>0.55041666666666667</v>
      </c>
      <c r="X60" s="25">
        <f t="shared" si="4"/>
        <v>5.5041666666666664</v>
      </c>
      <c r="Y60" s="22">
        <f t="shared" si="5"/>
        <v>5.4375</v>
      </c>
      <c r="Z60" s="27">
        <f t="shared" si="11"/>
        <v>5.4641666666666664</v>
      </c>
    </row>
    <row r="61" spans="1:26" x14ac:dyDescent="0.2">
      <c r="A61" s="2" t="s">
        <v>61</v>
      </c>
      <c r="B61" s="3">
        <v>11366573</v>
      </c>
      <c r="C61" s="4">
        <v>9.1999999999999993</v>
      </c>
      <c r="D61" s="5">
        <v>13</v>
      </c>
      <c r="E61" s="6">
        <f t="shared" si="12"/>
        <v>0.8666666666666667</v>
      </c>
      <c r="F61" s="7">
        <v>9.1999999999999993</v>
      </c>
      <c r="G61" s="5">
        <v>21.7</v>
      </c>
      <c r="H61" s="6">
        <f t="shared" si="13"/>
        <v>0.72333333333333327</v>
      </c>
      <c r="I61" s="7">
        <v>9.5</v>
      </c>
      <c r="J61" s="5">
        <v>22.5</v>
      </c>
      <c r="K61" s="6">
        <f t="shared" si="8"/>
        <v>0.75</v>
      </c>
      <c r="L61" s="7">
        <v>8</v>
      </c>
      <c r="M61" s="5">
        <v>22.5</v>
      </c>
      <c r="N61" s="6">
        <f t="shared" si="0"/>
        <v>0.75</v>
      </c>
      <c r="O61" s="15">
        <v>7.5</v>
      </c>
      <c r="P61" s="15">
        <v>10</v>
      </c>
      <c r="Q61" s="15">
        <v>6</v>
      </c>
      <c r="R61" s="16">
        <f t="shared" si="1"/>
        <v>1</v>
      </c>
      <c r="S61" s="15">
        <v>8</v>
      </c>
      <c r="T61" s="15">
        <v>7</v>
      </c>
      <c r="U61" s="28">
        <v>9</v>
      </c>
      <c r="V61" s="29">
        <f t="shared" si="2"/>
        <v>0.75</v>
      </c>
      <c r="W61" s="18">
        <f>(E61+H61+K61+N61+R61+V61)/6</f>
        <v>0.80666666666666664</v>
      </c>
      <c r="X61" s="25">
        <f t="shared" si="4"/>
        <v>8.0666666666666664</v>
      </c>
      <c r="Y61" s="22">
        <f t="shared" si="5"/>
        <v>8.5500000000000007</v>
      </c>
      <c r="Z61" s="27">
        <f t="shared" si="11"/>
        <v>8.3566666666666656</v>
      </c>
    </row>
    <row r="62" spans="1:26" x14ac:dyDescent="0.2">
      <c r="A62" s="2" t="s">
        <v>62</v>
      </c>
      <c r="B62" s="3">
        <v>11210669</v>
      </c>
      <c r="C62" s="4">
        <v>8</v>
      </c>
      <c r="D62" s="5">
        <v>8.6999999999999993</v>
      </c>
      <c r="E62" s="6">
        <f t="shared" si="12"/>
        <v>0.57999999999999996</v>
      </c>
      <c r="F62" s="7">
        <v>8</v>
      </c>
      <c r="G62" s="5">
        <v>20</v>
      </c>
      <c r="H62" s="6">
        <f t="shared" si="13"/>
        <v>0.66666666666666663</v>
      </c>
      <c r="I62" s="7">
        <v>7.5</v>
      </c>
      <c r="J62" s="5">
        <v>15</v>
      </c>
      <c r="K62" s="6">
        <f t="shared" si="8"/>
        <v>0.5</v>
      </c>
      <c r="L62" s="7">
        <v>8</v>
      </c>
      <c r="M62" s="5">
        <v>25</v>
      </c>
      <c r="N62" s="6">
        <f t="shared" si="0"/>
        <v>0.83333333333333337</v>
      </c>
      <c r="O62" s="15">
        <v>8</v>
      </c>
      <c r="P62" s="15">
        <v>10</v>
      </c>
      <c r="Q62" s="15">
        <v>5</v>
      </c>
      <c r="R62" s="16">
        <f t="shared" si="1"/>
        <v>0.83333333333333337</v>
      </c>
      <c r="S62" s="15">
        <v>8</v>
      </c>
      <c r="T62" s="15">
        <v>7</v>
      </c>
      <c r="U62" s="28">
        <v>8</v>
      </c>
      <c r="V62" s="29">
        <f t="shared" si="2"/>
        <v>0.66666666666666663</v>
      </c>
      <c r="W62" s="18">
        <f t="shared" si="3"/>
        <v>0.68</v>
      </c>
      <c r="X62" s="25">
        <f t="shared" si="4"/>
        <v>6.8000000000000007</v>
      </c>
      <c r="Y62" s="22">
        <f t="shared" si="5"/>
        <v>8.0625</v>
      </c>
      <c r="Z62" s="27">
        <f t="shared" si="11"/>
        <v>7.5575000000000001</v>
      </c>
    </row>
    <row r="63" spans="1:26" x14ac:dyDescent="0.2">
      <c r="A63" s="2" t="s">
        <v>63</v>
      </c>
      <c r="B63" s="3">
        <v>9038190</v>
      </c>
      <c r="C63" s="4">
        <v>8.6999999999999993</v>
      </c>
      <c r="D63" s="5">
        <v>11</v>
      </c>
      <c r="E63" s="6">
        <f t="shared" si="12"/>
        <v>0.73333333333333328</v>
      </c>
      <c r="F63" s="7">
        <v>8.5</v>
      </c>
      <c r="G63" s="5">
        <v>0</v>
      </c>
      <c r="H63" s="6">
        <f t="shared" si="13"/>
        <v>0</v>
      </c>
      <c r="I63" s="7">
        <v>9.3000000000000007</v>
      </c>
      <c r="J63" s="5">
        <v>11.3</v>
      </c>
      <c r="K63" s="6">
        <f t="shared" si="8"/>
        <v>0.37666666666666671</v>
      </c>
      <c r="L63" s="7">
        <v>8</v>
      </c>
      <c r="M63" s="5">
        <v>15</v>
      </c>
      <c r="N63" s="6">
        <f t="shared" si="0"/>
        <v>0.5</v>
      </c>
      <c r="O63" s="15">
        <v>8.5</v>
      </c>
      <c r="P63" s="15">
        <v>9</v>
      </c>
      <c r="Q63" s="15">
        <v>0</v>
      </c>
      <c r="R63" s="16">
        <f t="shared" si="1"/>
        <v>0</v>
      </c>
      <c r="S63" s="15">
        <v>0</v>
      </c>
      <c r="T63" s="15">
        <v>0</v>
      </c>
      <c r="U63" s="28">
        <v>0</v>
      </c>
      <c r="V63" s="29">
        <f t="shared" si="2"/>
        <v>0</v>
      </c>
      <c r="W63" s="18">
        <f t="shared" si="3"/>
        <v>0.26833333333333331</v>
      </c>
      <c r="X63" s="25">
        <f t="shared" si="4"/>
        <v>2.6833333333333331</v>
      </c>
      <c r="Y63" s="22">
        <f t="shared" si="5"/>
        <v>6.5</v>
      </c>
      <c r="Z63" s="27">
        <f t="shared" si="11"/>
        <v>4.9733333333333327</v>
      </c>
    </row>
    <row r="64" spans="1:26" x14ac:dyDescent="0.2">
      <c r="A64" s="2" t="s">
        <v>64</v>
      </c>
      <c r="B64" s="3">
        <v>11272471</v>
      </c>
      <c r="C64" s="4">
        <v>6.7</v>
      </c>
      <c r="D64" s="5">
        <v>8</v>
      </c>
      <c r="E64" s="6">
        <f t="shared" si="12"/>
        <v>0.53333333333333333</v>
      </c>
      <c r="F64" s="7">
        <v>5.4</v>
      </c>
      <c r="G64" s="5">
        <v>15.6</v>
      </c>
      <c r="H64" s="6">
        <f t="shared" si="13"/>
        <v>0.52</v>
      </c>
      <c r="I64" s="7">
        <v>10</v>
      </c>
      <c r="J64" s="5">
        <v>15</v>
      </c>
      <c r="K64" s="6">
        <f t="shared" si="8"/>
        <v>0.5</v>
      </c>
      <c r="L64" s="7">
        <v>6</v>
      </c>
      <c r="M64" s="5">
        <v>25</v>
      </c>
      <c r="N64" s="6">
        <f t="shared" si="0"/>
        <v>0.83333333333333337</v>
      </c>
      <c r="O64" s="15">
        <v>5.5</v>
      </c>
      <c r="P64" s="15">
        <v>9</v>
      </c>
      <c r="Q64" s="15">
        <v>3</v>
      </c>
      <c r="R64" s="16">
        <f t="shared" si="1"/>
        <v>0.5</v>
      </c>
      <c r="S64" s="15">
        <v>6.5</v>
      </c>
      <c r="T64" s="15">
        <v>0</v>
      </c>
      <c r="U64" s="28">
        <v>7.57</v>
      </c>
      <c r="V64" s="29">
        <f t="shared" si="2"/>
        <v>0.63083333333333336</v>
      </c>
      <c r="W64" s="18">
        <f t="shared" si="3"/>
        <v>0.58625000000000005</v>
      </c>
      <c r="X64" s="25">
        <f t="shared" si="4"/>
        <v>5.8625000000000007</v>
      </c>
      <c r="Y64" s="22">
        <f t="shared" si="5"/>
        <v>6.1375000000000002</v>
      </c>
      <c r="Z64" s="27">
        <f t="shared" si="11"/>
        <v>6.0274999999999999</v>
      </c>
    </row>
    <row r="65" spans="1:26" x14ac:dyDescent="0.2">
      <c r="W65"/>
      <c r="X65"/>
      <c r="Y65"/>
      <c r="Z65"/>
    </row>
    <row r="66" spans="1:26" ht="19" x14ac:dyDescent="0.25">
      <c r="A66" s="26" t="s">
        <v>87</v>
      </c>
      <c r="B66" s="26"/>
      <c r="C66" s="26"/>
      <c r="D66" s="26"/>
      <c r="W66"/>
      <c r="X66"/>
      <c r="Y66"/>
      <c r="Z66"/>
    </row>
    <row r="67" spans="1:26" x14ac:dyDescent="0.2">
      <c r="W67"/>
      <c r="X67"/>
      <c r="Y67"/>
      <c r="Z67"/>
    </row>
    <row r="68" spans="1:26" x14ac:dyDescent="0.2">
      <c r="W68"/>
      <c r="X68"/>
      <c r="Y68"/>
      <c r="Z68"/>
    </row>
    <row r="69" spans="1:26" x14ac:dyDescent="0.2">
      <c r="W69"/>
      <c r="X69"/>
      <c r="Y69"/>
      <c r="Z69"/>
    </row>
    <row r="70" spans="1:26" x14ac:dyDescent="0.2">
      <c r="W70"/>
      <c r="X70"/>
      <c r="Y70"/>
      <c r="Z70"/>
    </row>
    <row r="71" spans="1:26" x14ac:dyDescent="0.2">
      <c r="W71"/>
      <c r="X71"/>
      <c r="Y71"/>
      <c r="Z71"/>
    </row>
    <row r="72" spans="1:26" x14ac:dyDescent="0.2">
      <c r="W72"/>
      <c r="X72"/>
      <c r="Y72"/>
      <c r="Z72"/>
    </row>
    <row r="73" spans="1:26" x14ac:dyDescent="0.2">
      <c r="W73"/>
      <c r="X73"/>
      <c r="Y73"/>
      <c r="Z73"/>
    </row>
    <row r="74" spans="1:26" x14ac:dyDescent="0.2">
      <c r="W74"/>
      <c r="X74"/>
      <c r="Y74"/>
      <c r="Z74"/>
    </row>
    <row r="75" spans="1:26" x14ac:dyDescent="0.2">
      <c r="W75"/>
      <c r="X75"/>
      <c r="Y75"/>
      <c r="Z75"/>
    </row>
    <row r="76" spans="1:26" x14ac:dyDescent="0.2">
      <c r="W76"/>
      <c r="X76"/>
      <c r="Y76"/>
      <c r="Z76"/>
    </row>
    <row r="77" spans="1:26" x14ac:dyDescent="0.2">
      <c r="W77"/>
      <c r="X77"/>
      <c r="Y77"/>
      <c r="Z77"/>
    </row>
    <row r="78" spans="1:26" x14ac:dyDescent="0.2">
      <c r="W78"/>
      <c r="X78"/>
      <c r="Y78"/>
      <c r="Z78"/>
    </row>
    <row r="79" spans="1:26" x14ac:dyDescent="0.2">
      <c r="W79"/>
      <c r="X79"/>
      <c r="Y79"/>
      <c r="Z79"/>
    </row>
    <row r="80" spans="1:26" x14ac:dyDescent="0.2">
      <c r="W80"/>
      <c r="X80"/>
      <c r="Y80"/>
      <c r="Z80"/>
    </row>
    <row r="81" spans="23:26" x14ac:dyDescent="0.2">
      <c r="W81"/>
      <c r="X81"/>
      <c r="Y81"/>
      <c r="Z81"/>
    </row>
    <row r="82" spans="23:26" x14ac:dyDescent="0.2">
      <c r="W82"/>
      <c r="X82"/>
      <c r="Y82"/>
      <c r="Z82"/>
    </row>
    <row r="83" spans="23:26" x14ac:dyDescent="0.2">
      <c r="W83"/>
      <c r="X83"/>
      <c r="Y83"/>
      <c r="Z83"/>
    </row>
    <row r="84" spans="23:26" x14ac:dyDescent="0.2">
      <c r="W84"/>
      <c r="X84"/>
      <c r="Y84"/>
      <c r="Z84"/>
    </row>
    <row r="85" spans="23:26" x14ac:dyDescent="0.2">
      <c r="W85"/>
      <c r="X85"/>
      <c r="Y85"/>
      <c r="Z85"/>
    </row>
    <row r="86" spans="23:26" x14ac:dyDescent="0.2">
      <c r="W86"/>
      <c r="X86"/>
      <c r="Y86"/>
      <c r="Z86"/>
    </row>
    <row r="87" spans="23:26" x14ac:dyDescent="0.2">
      <c r="W87"/>
      <c r="X87"/>
      <c r="Y87"/>
      <c r="Z87"/>
    </row>
    <row r="88" spans="23:26" x14ac:dyDescent="0.2">
      <c r="W88"/>
      <c r="X88"/>
      <c r="Y88"/>
      <c r="Z88"/>
    </row>
    <row r="89" spans="23:26" x14ac:dyDescent="0.2">
      <c r="W89"/>
      <c r="X89"/>
      <c r="Y89"/>
      <c r="Z89"/>
    </row>
    <row r="90" spans="23:26" x14ac:dyDescent="0.2">
      <c r="W90"/>
      <c r="X90"/>
      <c r="Y90"/>
      <c r="Z90"/>
    </row>
    <row r="91" spans="23:26" x14ac:dyDescent="0.2">
      <c r="W91"/>
      <c r="X91"/>
      <c r="Y91"/>
      <c r="Z91"/>
    </row>
    <row r="92" spans="23:26" x14ac:dyDescent="0.2">
      <c r="W92"/>
      <c r="X92"/>
      <c r="Y92"/>
      <c r="Z92"/>
    </row>
    <row r="93" spans="23:26" x14ac:dyDescent="0.2">
      <c r="W93"/>
      <c r="X93"/>
      <c r="Y93"/>
      <c r="Z93"/>
    </row>
    <row r="94" spans="23:26" x14ac:dyDescent="0.2">
      <c r="W94"/>
      <c r="X94"/>
      <c r="Y94"/>
      <c r="Z94"/>
    </row>
    <row r="95" spans="23:26" x14ac:dyDescent="0.2">
      <c r="W95"/>
      <c r="X95"/>
      <c r="Y95"/>
      <c r="Z95"/>
    </row>
    <row r="96" spans="23:26" x14ac:dyDescent="0.2">
      <c r="W96"/>
      <c r="X96"/>
      <c r="Y96"/>
      <c r="Z96"/>
    </row>
    <row r="97" spans="23:26" x14ac:dyDescent="0.2">
      <c r="W97"/>
      <c r="X97"/>
      <c r="Y97"/>
      <c r="Z97"/>
    </row>
    <row r="98" spans="23:26" x14ac:dyDescent="0.2">
      <c r="W98"/>
      <c r="X98"/>
      <c r="Y98"/>
      <c r="Z98"/>
    </row>
    <row r="99" spans="23:26" x14ac:dyDescent="0.2">
      <c r="W99"/>
      <c r="X99"/>
      <c r="Y99"/>
      <c r="Z99"/>
    </row>
    <row r="100" spans="23:26" x14ac:dyDescent="0.2">
      <c r="W100"/>
      <c r="X100"/>
      <c r="Y100"/>
      <c r="Z100"/>
    </row>
    <row r="101" spans="23:26" x14ac:dyDescent="0.2">
      <c r="W101"/>
      <c r="X101"/>
      <c r="Y101"/>
      <c r="Z101"/>
    </row>
    <row r="102" spans="23:26" x14ac:dyDescent="0.2">
      <c r="W102"/>
      <c r="X102"/>
      <c r="Y102"/>
      <c r="Z102"/>
    </row>
    <row r="103" spans="23:26" x14ac:dyDescent="0.2">
      <c r="W103"/>
      <c r="X103"/>
      <c r="Y103"/>
      <c r="Z103"/>
    </row>
    <row r="104" spans="23:26" x14ac:dyDescent="0.2">
      <c r="W104"/>
      <c r="X104"/>
      <c r="Y104"/>
      <c r="Z104"/>
    </row>
    <row r="105" spans="23:26" x14ac:dyDescent="0.2">
      <c r="W105"/>
      <c r="X105"/>
      <c r="Y105"/>
      <c r="Z105"/>
    </row>
    <row r="106" spans="23:26" x14ac:dyDescent="0.2">
      <c r="W106"/>
      <c r="X106"/>
      <c r="Y106"/>
      <c r="Z106"/>
    </row>
    <row r="107" spans="23:26" x14ac:dyDescent="0.2">
      <c r="W107"/>
      <c r="X107"/>
      <c r="Y107"/>
      <c r="Z107"/>
    </row>
    <row r="108" spans="23:26" x14ac:dyDescent="0.2">
      <c r="W108"/>
      <c r="X108"/>
      <c r="Y108"/>
      <c r="Z108"/>
    </row>
    <row r="109" spans="23:26" x14ac:dyDescent="0.2">
      <c r="W109"/>
      <c r="X109"/>
      <c r="Y109"/>
      <c r="Z109"/>
    </row>
    <row r="110" spans="23:26" x14ac:dyDescent="0.2">
      <c r="W110"/>
      <c r="X110"/>
      <c r="Y110"/>
      <c r="Z110"/>
    </row>
    <row r="111" spans="23:26" x14ac:dyDescent="0.2">
      <c r="W111"/>
      <c r="X111"/>
      <c r="Y111"/>
      <c r="Z111"/>
    </row>
    <row r="112" spans="23:26" x14ac:dyDescent="0.2">
      <c r="W112"/>
      <c r="X112"/>
      <c r="Y112"/>
      <c r="Z112"/>
    </row>
    <row r="113" spans="23:26" x14ac:dyDescent="0.2">
      <c r="W113"/>
      <c r="X113"/>
      <c r="Y113"/>
      <c r="Z113"/>
    </row>
    <row r="114" spans="23:26" x14ac:dyDescent="0.2">
      <c r="W114"/>
      <c r="X114"/>
      <c r="Y114"/>
      <c r="Z114"/>
    </row>
    <row r="115" spans="23:26" x14ac:dyDescent="0.2">
      <c r="W115"/>
      <c r="X115"/>
      <c r="Y115"/>
      <c r="Z115"/>
    </row>
    <row r="116" spans="23:26" x14ac:dyDescent="0.2">
      <c r="W116"/>
      <c r="X116"/>
      <c r="Y116"/>
      <c r="Z116"/>
    </row>
    <row r="117" spans="23:26" x14ac:dyDescent="0.2">
      <c r="W117"/>
      <c r="X117"/>
      <c r="Y117"/>
      <c r="Z117"/>
    </row>
    <row r="118" spans="23:26" x14ac:dyDescent="0.2">
      <c r="W118"/>
      <c r="X118"/>
      <c r="Y118"/>
      <c r="Z118"/>
    </row>
    <row r="119" spans="23:26" x14ac:dyDescent="0.2">
      <c r="W119"/>
      <c r="X119"/>
      <c r="Y119"/>
      <c r="Z119"/>
    </row>
    <row r="120" spans="23:26" x14ac:dyDescent="0.2">
      <c r="W120"/>
      <c r="X120"/>
      <c r="Y120"/>
      <c r="Z120"/>
    </row>
    <row r="121" spans="23:26" x14ac:dyDescent="0.2">
      <c r="W121"/>
      <c r="X121"/>
      <c r="Y121"/>
      <c r="Z121"/>
    </row>
    <row r="122" spans="23:26" x14ac:dyDescent="0.2">
      <c r="W122"/>
      <c r="X122"/>
      <c r="Y122"/>
      <c r="Z122"/>
    </row>
    <row r="123" spans="23:26" x14ac:dyDescent="0.2">
      <c r="W123"/>
      <c r="X123"/>
      <c r="Y123"/>
      <c r="Z123"/>
    </row>
    <row r="124" spans="23:26" x14ac:dyDescent="0.2">
      <c r="W124"/>
      <c r="X124"/>
      <c r="Y124"/>
      <c r="Z124"/>
    </row>
    <row r="125" spans="23:26" x14ac:dyDescent="0.2">
      <c r="W125"/>
      <c r="X125"/>
      <c r="Y125"/>
      <c r="Z125"/>
    </row>
    <row r="126" spans="23:26" x14ac:dyDescent="0.2">
      <c r="W126"/>
      <c r="X126"/>
      <c r="Y126"/>
      <c r="Z126"/>
    </row>
    <row r="127" spans="23:26" x14ac:dyDescent="0.2">
      <c r="W127"/>
      <c r="X127"/>
      <c r="Y127"/>
      <c r="Z127"/>
    </row>
    <row r="128" spans="23:26" x14ac:dyDescent="0.2">
      <c r="W128"/>
      <c r="X128"/>
      <c r="Y128"/>
      <c r="Z128"/>
    </row>
  </sheetData>
  <mergeCells count="1">
    <mergeCell ref="A66:D66"/>
  </mergeCells>
  <hyperlinks>
    <hyperlink ref="A2" r:id="rId1" display="https://edisciplinas.usp.br/user/view.php?id=273752&amp;course=80590" xr:uid="{9E969620-3777-404D-B734-1B46861D470E}"/>
    <hyperlink ref="A3" r:id="rId2" display="https://edisciplinas.usp.br/user/view.php?id=276217&amp;course=80590" xr:uid="{0464DDB7-939C-7049-803A-3FE65C7D0CF8}"/>
    <hyperlink ref="A4" r:id="rId3" display="https://edisciplinas.usp.br/user/view.php?id=182505&amp;course=80590" xr:uid="{D21934B4-C7A0-D14D-9A1D-34938A063731}"/>
    <hyperlink ref="A5" r:id="rId4" display="https://edisciplinas.usp.br/user/view.php?id=276234&amp;course=80590" xr:uid="{C7D875B8-1CF7-C44D-AF9B-15A7E9CD7B5D}"/>
    <hyperlink ref="A6" r:id="rId5" display="https://edisciplinas.usp.br/user/view.php?id=298181&amp;course=80590" xr:uid="{0595A254-0BC4-C547-B988-41956B9EF123}"/>
    <hyperlink ref="A7" r:id="rId6" display="https://edisciplinas.usp.br/user/view.php?id=277206&amp;course=80590" xr:uid="{C4C10146-F7F3-404C-A938-CEB15DBFD058}"/>
    <hyperlink ref="A8" r:id="rId7" display="https://edisciplinas.usp.br/user/view.php?id=295099&amp;course=80590" xr:uid="{F0A1F3A6-0BCC-A149-B352-664F029D383C}"/>
    <hyperlink ref="A9" r:id="rId8" display="https://edisciplinas.usp.br/user/view.php?id=273038&amp;course=80590" xr:uid="{756CFCD9-5712-8C48-9146-084128F84711}"/>
    <hyperlink ref="A10" r:id="rId9" display="https://edisciplinas.usp.br/user/view.php?id=252493&amp;course=80590" xr:uid="{CD557A7C-DF05-7B40-92C3-BF211EF2F376}"/>
    <hyperlink ref="A11" r:id="rId10" display="https://edisciplinas.usp.br/user/view.php?id=276007&amp;course=80590" xr:uid="{A5C0A309-57B5-DC41-83B3-5B5F494EC654}"/>
    <hyperlink ref="A12" r:id="rId11" display="https://edisciplinas.usp.br/user/view.php?id=260308&amp;course=80590" xr:uid="{00F9AE28-09F6-6142-8EF7-9100213992FB}"/>
    <hyperlink ref="A13" r:id="rId12" display="https://edisciplinas.usp.br/user/view.php?id=208601&amp;course=80590" xr:uid="{DD887D61-956B-484A-81FE-6DFCFF525455}"/>
    <hyperlink ref="A14" r:id="rId13" display="https://edisciplinas.usp.br/user/view.php?id=274368&amp;course=80590" xr:uid="{29638968-F1AB-8744-883F-88D77643184A}"/>
    <hyperlink ref="A15" r:id="rId14" display="https://edisciplinas.usp.br/user/view.php?id=12907&amp;course=80590" xr:uid="{C2392568-41ED-D743-B721-945484100B69}"/>
    <hyperlink ref="A16" r:id="rId15" display="https://edisciplinas.usp.br/user/view.php?id=275282&amp;course=80590" xr:uid="{0D620036-B1A8-7843-B4B7-98E253E905D3}"/>
    <hyperlink ref="A17" r:id="rId16" display="https://edisciplinas.usp.br/user/view.php?id=273055&amp;course=80590" xr:uid="{7516790F-119F-7048-B66C-2D7473F12BC4}"/>
    <hyperlink ref="A18" r:id="rId17" display="https://edisciplinas.usp.br/user/view.php?id=280977&amp;course=80590" xr:uid="{7C62AD31-40A3-234D-BCF3-7BD45DAF1699}"/>
    <hyperlink ref="A19" r:id="rId18" display="https://edisciplinas.usp.br/user/view.php?id=275149&amp;course=80590" xr:uid="{6AF1C5A1-0C91-C045-A1C5-7634FDC327E3}"/>
    <hyperlink ref="A20" r:id="rId19" display="https://edisciplinas.usp.br/user/view.php?id=309456&amp;course=80590" xr:uid="{30D30691-F4E4-0743-A777-140B275B6AA6}"/>
    <hyperlink ref="A21" r:id="rId20" display="https://edisciplinas.usp.br/user/view.php?id=277241&amp;course=80590" xr:uid="{1F4DDFF9-3F04-314A-A076-7AA9A6849F06}"/>
    <hyperlink ref="A22" r:id="rId21" display="https://edisciplinas.usp.br/user/view.php?id=277342&amp;course=80590" xr:uid="{2943DBC1-811F-7C47-B3FF-443E3E666D90}"/>
    <hyperlink ref="A23" r:id="rId22" display="https://edisciplinas.usp.br/user/view.php?id=302106&amp;course=80590" xr:uid="{8947BC4D-96D5-2D4A-A6D2-DA38863E3A7D}"/>
    <hyperlink ref="A24" r:id="rId23" display="https://edisciplinas.usp.br/user/view.php?id=276932&amp;course=80590" xr:uid="{4001E3AF-038F-E042-8C59-6DDAFB5A7EFB}"/>
    <hyperlink ref="A25" r:id="rId24" display="https://edisciplinas.usp.br/user/view.php?id=279449&amp;course=80590" xr:uid="{3318BE28-9E2B-8B4E-8625-FF2A4AB86E69}"/>
    <hyperlink ref="A26" r:id="rId25" display="https://edisciplinas.usp.br/user/view.php?id=275125&amp;course=80590" xr:uid="{09B3353F-C921-024A-AD03-ABF4B997DB0D}"/>
    <hyperlink ref="A27" r:id="rId26" display="https://edisciplinas.usp.br/user/view.php?id=256225&amp;course=80590" xr:uid="{6241B7A0-CFE9-C840-ADFE-FD90F0FF03A5}"/>
    <hyperlink ref="A28" r:id="rId27" display="https://edisciplinas.usp.br/user/view.php?id=121249&amp;course=80590" xr:uid="{7629C43B-F184-C44A-84B5-B7779ECAB14D}"/>
    <hyperlink ref="A29" r:id="rId28" display="https://edisciplinas.usp.br/user/view.php?id=309700&amp;course=80590" xr:uid="{35CD83A9-D345-5943-BED3-66E53C32E722}"/>
    <hyperlink ref="A30" r:id="rId29" display="https://edisciplinas.usp.br/user/view.php?id=277243&amp;course=80590" xr:uid="{D08B865C-20E9-7347-B01F-501B98FCDD38}"/>
    <hyperlink ref="A31" r:id="rId30" display="https://edisciplinas.usp.br/user/view.php?id=276612&amp;course=80590" xr:uid="{B3052329-62FC-9245-94F2-030FC57B045F}"/>
    <hyperlink ref="A32" r:id="rId31" display="https://edisciplinas.usp.br/user/view.php?id=276358&amp;course=80590" xr:uid="{7D1FE062-60B2-5944-BBDB-11D445397887}"/>
    <hyperlink ref="A33" r:id="rId32" display="https://edisciplinas.usp.br/user/view.php?id=272892&amp;course=80590" xr:uid="{42BDECF4-09FB-754C-91BE-FFCC12AC0EBA}"/>
    <hyperlink ref="A34" r:id="rId33" display="https://edisciplinas.usp.br/user/view.php?id=278661&amp;course=80590" xr:uid="{1C426B05-D17A-8B40-B6F1-391CD8D89928}"/>
    <hyperlink ref="A35" r:id="rId34" display="https://edisciplinas.usp.br/user/view.php?id=276343&amp;course=80590" xr:uid="{D4C87248-893D-1F4F-B8E6-5A984771F93C}"/>
    <hyperlink ref="A36" r:id="rId35" display="https://edisciplinas.usp.br/user/view.php?id=309250&amp;course=80590" xr:uid="{4A806E13-6A98-104F-AA4F-783B2EA1AB53}"/>
    <hyperlink ref="A37" r:id="rId36" display="https://edisciplinas.usp.br/user/view.php?id=205858&amp;course=80590" xr:uid="{C8E52555-ED29-7248-AF5D-4A92B032CDD6}"/>
    <hyperlink ref="A38" r:id="rId37" display="https://edisciplinas.usp.br/user/view.php?id=276317&amp;course=80590" xr:uid="{DF6DA5CC-B13D-684B-ACCF-688256A91555}"/>
    <hyperlink ref="A39" r:id="rId38" display="https://edisciplinas.usp.br/user/view.php?id=275121&amp;course=80590" xr:uid="{D2530447-73BE-D14C-9CFE-5CCED03F3A93}"/>
    <hyperlink ref="A40" r:id="rId39" display="https://edisciplinas.usp.br/user/view.php?id=270101&amp;course=80590" xr:uid="{DECD0A40-4769-654F-8601-950C54AC80BB}"/>
    <hyperlink ref="A41" r:id="rId40" display="https://edisciplinas.usp.br/user/view.php?id=276367&amp;course=80590" xr:uid="{84CBD14D-DDF7-A142-8011-B709D657E0A3}"/>
    <hyperlink ref="A42" r:id="rId41" display="https://edisciplinas.usp.br/user/view.php?id=271804&amp;course=80590" xr:uid="{0860BF2C-0188-144F-9112-C1FA669615A8}"/>
    <hyperlink ref="A43" r:id="rId42" display="https://edisciplinas.usp.br/user/view.php?id=275997&amp;course=80590" xr:uid="{BFE01B47-4999-0F4C-9FE7-3F3386FB6484}"/>
    <hyperlink ref="A44" r:id="rId43" display="https://edisciplinas.usp.br/user/view.php?id=257276&amp;course=80590" xr:uid="{8E394C0D-D448-6544-817A-DA573C052EB2}"/>
    <hyperlink ref="A45" r:id="rId44" display="https://edisciplinas.usp.br/user/view.php?id=276276&amp;course=80590" xr:uid="{34CAF3D8-4D3C-F14E-93D4-9004A805FA29}"/>
    <hyperlink ref="A46" r:id="rId45" display="https://edisciplinas.usp.br/user/view.php?id=279100&amp;course=80590" xr:uid="{1788F8E1-81F9-564A-B2AB-C9D6DB42CA02}"/>
    <hyperlink ref="A47" r:id="rId46" display="https://edisciplinas.usp.br/user/view.php?id=260147&amp;course=80590" xr:uid="{85AB2EF3-3E40-F24A-9547-DAEA15EA4677}"/>
    <hyperlink ref="A48" r:id="rId47" display="https://edisciplinas.usp.br/user/view.php?id=259481&amp;course=80590" xr:uid="{084E98D9-470F-4045-84C1-E3640CFB239D}"/>
    <hyperlink ref="A49" r:id="rId48" display="https://edisciplinas.usp.br/user/view.php?id=298534&amp;course=80590" xr:uid="{AFC544D7-9832-FE44-9C31-1D1E3B845653}"/>
    <hyperlink ref="A50" r:id="rId49" display="https://edisciplinas.usp.br/user/view.php?id=279326&amp;course=80590" xr:uid="{9EE9A3D9-AF32-454D-A6A8-E1B99CB4EDD7}"/>
    <hyperlink ref="A51" r:id="rId50" display="https://edisciplinas.usp.br/user/view.php?id=272618&amp;course=80590" xr:uid="{66E6337D-8E00-3244-B4B9-BD8949B42EDD}"/>
    <hyperlink ref="A52" r:id="rId51" display="https://edisciplinas.usp.br/user/view.php?id=109258&amp;course=80590" xr:uid="{829D6522-DB46-9547-89D5-AA1C1E9C033B}"/>
    <hyperlink ref="A53" r:id="rId52" display="https://edisciplinas.usp.br/user/view.php?id=277079&amp;course=80590" xr:uid="{79BE9248-4714-0C4B-A87F-221E6F9087F1}"/>
    <hyperlink ref="A54" r:id="rId53" display="https://edisciplinas.usp.br/user/view.php?id=272876&amp;course=80590" xr:uid="{05194528-7A44-5C40-B99F-5D9F292DA83E}"/>
    <hyperlink ref="A55" r:id="rId54" display="https://edisciplinas.usp.br/user/view.php?id=272498&amp;course=80590" xr:uid="{48E1BCD9-B46C-5043-B2F4-EC53BBDDF7F2}"/>
    <hyperlink ref="A56" r:id="rId55" display="https://edisciplinas.usp.br/user/view.php?id=272965&amp;course=80590" xr:uid="{DA931C1E-A95B-AB4A-BEFA-88947C4A1C0C}"/>
    <hyperlink ref="A57" r:id="rId56" display="https://edisciplinas.usp.br/user/view.php?id=276518&amp;course=80590" xr:uid="{B19ECE5F-2890-2F4D-95DC-116C795FBC13}"/>
    <hyperlink ref="A58" r:id="rId57" display="https://edisciplinas.usp.br/user/view.php?id=276233&amp;course=80590" xr:uid="{06538321-FB80-D84E-94DE-387ABA02A756}"/>
    <hyperlink ref="A59" r:id="rId58" display="https://edisciplinas.usp.br/user/view.php?id=279191&amp;course=80590" xr:uid="{2FA9BFCA-ECA8-0645-A30C-C43C2F5573A2}"/>
    <hyperlink ref="A60" r:id="rId59" display="https://edisciplinas.usp.br/user/view.php?id=261529&amp;course=80590" xr:uid="{5FDB2643-2EC3-2747-8EFF-04FD13A5987C}"/>
    <hyperlink ref="A61" r:id="rId60" display="https://edisciplinas.usp.br/user/view.php?id=278665&amp;course=80590" xr:uid="{098C4D61-403D-7C42-A748-ED6E7F86DE88}"/>
    <hyperlink ref="A62" r:id="rId61" display="https://edisciplinas.usp.br/user/view.php?id=274952&amp;course=80590" xr:uid="{7B4F19A9-06ED-134B-86CB-0892D9E398E0}"/>
    <hyperlink ref="A63" r:id="rId62" display="https://edisciplinas.usp.br/user/view.php?id=43052&amp;course=80590" xr:uid="{84D1616C-F748-BC49-BC4F-0726FF692240}"/>
    <hyperlink ref="A64" r:id="rId63" display="https://edisciplinas.usp.br/user/view.php?id=273007&amp;course=80590" xr:uid="{66F234A8-445A-854D-B66E-0D3B24C70F48}"/>
  </hyperlinks>
  <pageMargins left="0.511811024" right="0.511811024" top="0.78740157499999996" bottom="0.78740157499999996" header="0.31496062000000002" footer="0.31496062000000002"/>
  <legacy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2020-10-13T13:07:49Z</dcterms:created>
  <dcterms:modified xsi:type="dcterms:W3CDTF">2020-12-01T18:47:19Z</dcterms:modified>
</cp:coreProperties>
</file>