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<sst xmlns="http://schemas.openxmlformats.org/spreadsheetml/2006/main" count="15" uniqueCount="7">
  <si>
    <t>F</t>
  </si>
  <si>
    <t>G</t>
  </si>
  <si>
    <t>VPL</t>
  </si>
  <si>
    <t>TIR</t>
  </si>
  <si>
    <t>diferença a custo de op</t>
  </si>
  <si>
    <t>qual o melhor projeto?</t>
  </si>
  <si>
    <t>qual a melhor alternativa de investimento?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</si>
</sst>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sz val="16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33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10" fontId="2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9.140625" style="10" customWidth="1"/>
    <col min="2" max="2" width="18.8515625" style="10" customWidth="1"/>
    <col min="3" max="3" width="9.140625" style="10" customWidth="1"/>
    <col min="4" max="4" width="16.7109375" style="10" customWidth="1"/>
    <col min="5" max="6" width="8.28125" style="10" customWidth="1"/>
    <col min="7" max="16384" width="9.140625" style="10" customWidth="1"/>
  </cols>
  <sheetData>
    <row r="1" spans="2:6" ht="20.25">
      <c r="B1" s="11" t="s">
        <v>0</v>
      </c>
      <c r="D1" s="11" t="s">
        <v>1</v>
      </c>
      <c r="F1" s="12">
        <v>0.05</v>
      </c>
    </row>
    <row r="2" spans="1:4" ht="20.25">
      <c r="A2" s="10">
        <v>0</v>
      </c>
      <c r="B2" s="10">
        <v>-100</v>
      </c>
      <c r="D2" s="10">
        <v>-15.5</v>
      </c>
    </row>
    <row r="3" spans="1:6" ht="20.25">
      <c r="A3" s="10">
        <f>+A2+1</f>
        <v>1</v>
      </c>
      <c r="B3" s="10">
        <v>20</v>
      </c>
      <c r="D3" s="10">
        <v>5</v>
      </c>
      <c r="E3" s="13"/>
      <c r="F3" s="14"/>
    </row>
    <row r="4" spans="1:6" ht="20.25">
      <c r="A4" s="10">
        <f aca="true" t="shared" si="0" ref="A4:A12">+A3+1</f>
        <v>2</v>
      </c>
      <c r="B4" s="10">
        <v>20</v>
      </c>
      <c r="D4" s="10">
        <v>5</v>
      </c>
      <c r="E4" s="13"/>
      <c r="F4" s="14"/>
    </row>
    <row r="5" spans="1:6" ht="20.25">
      <c r="A5" s="10">
        <f t="shared" si="0"/>
        <v>3</v>
      </c>
      <c r="B5" s="10">
        <v>20</v>
      </c>
      <c r="D5" s="10">
        <v>5</v>
      </c>
      <c r="E5" s="13"/>
      <c r="F5" s="14"/>
    </row>
    <row r="6" spans="1:6" ht="20.25">
      <c r="A6" s="10">
        <f t="shared" si="0"/>
        <v>4</v>
      </c>
      <c r="B6" s="10">
        <v>20</v>
      </c>
      <c r="D6" s="10">
        <v>5</v>
      </c>
      <c r="E6" s="13"/>
      <c r="F6" s="14"/>
    </row>
    <row r="7" spans="1:6" ht="20.25">
      <c r="A7" s="10">
        <f t="shared" si="0"/>
        <v>5</v>
      </c>
      <c r="B7" s="10">
        <v>20</v>
      </c>
      <c r="D7" s="10">
        <v>5</v>
      </c>
      <c r="E7" s="13"/>
      <c r="F7" s="14"/>
    </row>
    <row r="8" spans="1:6" ht="20.25">
      <c r="A8" s="10">
        <f t="shared" si="0"/>
        <v>6</v>
      </c>
      <c r="B8" s="10">
        <v>20</v>
      </c>
      <c r="D8" s="10">
        <v>5</v>
      </c>
      <c r="E8" s="13"/>
      <c r="F8" s="14"/>
    </row>
    <row r="9" spans="1:6" ht="20.25">
      <c r="A9" s="10">
        <f t="shared" si="0"/>
        <v>7</v>
      </c>
      <c r="B9" s="10">
        <v>20</v>
      </c>
      <c r="D9" s="10">
        <v>5</v>
      </c>
      <c r="E9" s="13"/>
      <c r="F9" s="14"/>
    </row>
    <row r="10" spans="1:6" ht="20.25">
      <c r="A10" s="10">
        <f t="shared" si="0"/>
        <v>8</v>
      </c>
      <c r="B10" s="10">
        <v>20</v>
      </c>
      <c r="D10" s="10">
        <v>5</v>
      </c>
      <c r="E10" s="13"/>
      <c r="F10" s="14"/>
    </row>
    <row r="11" spans="1:6" ht="20.25">
      <c r="A11" s="10">
        <f t="shared" si="0"/>
        <v>9</v>
      </c>
      <c r="B11" s="10">
        <v>20</v>
      </c>
      <c r="D11" s="10">
        <v>5</v>
      </c>
      <c r="E11" s="13"/>
      <c r="F11" s="14"/>
    </row>
    <row r="12" spans="1:6" ht="20.25">
      <c r="A12" s="10">
        <f t="shared" si="0"/>
        <v>10</v>
      </c>
      <c r="B12" s="10">
        <v>20</v>
      </c>
      <c r="D12" s="10">
        <v>5</v>
      </c>
      <c r="E12" s="13"/>
      <c r="F12" s="14"/>
    </row>
    <row r="13" ht="20.25">
      <c r="F13" s="12"/>
    </row>
    <row r="14" spans="1:6" ht="20.25">
      <c r="A14" s="10" t="s">
        <v>2</v>
      </c>
      <c r="B14" s="15">
        <f>NPV($F$1,B3:B13)+B2</f>
        <v>54.43469858369622</v>
      </c>
      <c r="D14" s="13">
        <f>NPV($F$1,D3:D13)+D2</f>
        <v>23.108674645924054</v>
      </c>
      <c r="E14" s="13"/>
      <c r="F14" s="13"/>
    </row>
    <row r="16" spans="1:6" ht="20.25">
      <c r="A16" s="10" t="s">
        <v>3</v>
      </c>
      <c r="B16" s="16">
        <f>IRR(B2:B12)</f>
        <v>0.15098414477083444</v>
      </c>
      <c r="D16" s="17">
        <f>IRR(D2:D12)</f>
        <v>0.2990005895903165</v>
      </c>
      <c r="E16" s="16"/>
      <c r="F16" s="16"/>
    </row>
    <row r="18" ht="20.25">
      <c r="A18" s="10" t="s">
        <v>5</v>
      </c>
    </row>
    <row r="19" ht="20.25">
      <c r="A19" s="10" t="s">
        <v>6</v>
      </c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8.8515625" style="1" customWidth="1"/>
    <col min="2" max="2" width="13.57421875" style="1" bestFit="1" customWidth="1"/>
    <col min="3" max="3" width="9.140625" style="1" customWidth="1"/>
    <col min="4" max="4" width="13.57421875" style="1" bestFit="1" customWidth="1"/>
    <col min="5" max="5" width="30.421875" style="1" bestFit="1" customWidth="1"/>
    <col min="6" max="6" width="13.57421875" style="1" bestFit="1" customWidth="1"/>
    <col min="7" max="8" width="9.140625" style="1" customWidth="1"/>
    <col min="9" max="9" width="10.7109375" style="1" bestFit="1" customWidth="1"/>
    <col min="10" max="16384" width="9.140625" style="1" customWidth="1"/>
  </cols>
  <sheetData>
    <row r="1" spans="2:6" ht="18">
      <c r="B1" s="2" t="s">
        <v>0</v>
      </c>
      <c r="D1" s="2" t="s">
        <v>1</v>
      </c>
      <c r="E1" s="1" t="s">
        <v>4</v>
      </c>
      <c r="F1" s="3">
        <v>0.05</v>
      </c>
    </row>
    <row r="2" spans="1:9" ht="18">
      <c r="A2" s="1">
        <v>0</v>
      </c>
      <c r="B2" s="1">
        <v>-100</v>
      </c>
      <c r="D2" s="1">
        <v>-15.5</v>
      </c>
      <c r="E2" s="1">
        <f>+B2-D2</f>
        <v>-84.5</v>
      </c>
      <c r="F2" s="1">
        <f>SUM(D2:E2)</f>
        <v>-100</v>
      </c>
      <c r="H2" s="1">
        <f>+B2/D2</f>
        <v>6.451612903225806</v>
      </c>
      <c r="I2" s="1">
        <f>+D2*H2</f>
        <v>-100</v>
      </c>
    </row>
    <row r="3" spans="1:9" ht="18">
      <c r="A3" s="1">
        <f>+A2+1</f>
        <v>1</v>
      </c>
      <c r="B3" s="1">
        <v>20</v>
      </c>
      <c r="D3" s="1">
        <v>5</v>
      </c>
      <c r="E3" s="4">
        <f>PMT(F1,A12,E2)</f>
        <v>10.943136584581088</v>
      </c>
      <c r="F3" s="5">
        <f aca="true" t="shared" si="0" ref="F3:F12">SUM(D3:E3)</f>
        <v>15.943136584581088</v>
      </c>
      <c r="I3" s="1">
        <f>+$H$2*D3</f>
        <v>32.25806451612903</v>
      </c>
    </row>
    <row r="4" spans="1:9" ht="18">
      <c r="A4" s="1">
        <f aca="true" t="shared" si="1" ref="A4:A12">+A3+1</f>
        <v>2</v>
      </c>
      <c r="B4" s="1">
        <v>20</v>
      </c>
      <c r="D4" s="1">
        <v>5</v>
      </c>
      <c r="E4" s="4">
        <f>+E3</f>
        <v>10.943136584581088</v>
      </c>
      <c r="F4" s="5">
        <f t="shared" si="0"/>
        <v>15.943136584581088</v>
      </c>
      <c r="I4" s="1">
        <f aca="true" t="shared" si="2" ref="I4:I12">+$H$2*D4</f>
        <v>32.25806451612903</v>
      </c>
    </row>
    <row r="5" spans="1:9" ht="18">
      <c r="A5" s="1">
        <f t="shared" si="1"/>
        <v>3</v>
      </c>
      <c r="B5" s="1">
        <v>20</v>
      </c>
      <c r="D5" s="1">
        <v>5</v>
      </c>
      <c r="E5" s="4">
        <f aca="true" t="shared" si="3" ref="E5:E12">+E4</f>
        <v>10.943136584581088</v>
      </c>
      <c r="F5" s="5">
        <f t="shared" si="0"/>
        <v>15.943136584581088</v>
      </c>
      <c r="I5" s="1">
        <f t="shared" si="2"/>
        <v>32.25806451612903</v>
      </c>
    </row>
    <row r="6" spans="1:9" ht="18">
      <c r="A6" s="1">
        <f t="shared" si="1"/>
        <v>4</v>
      </c>
      <c r="B6" s="1">
        <v>20</v>
      </c>
      <c r="D6" s="1">
        <v>5</v>
      </c>
      <c r="E6" s="4">
        <f t="shared" si="3"/>
        <v>10.943136584581088</v>
      </c>
      <c r="F6" s="5">
        <f t="shared" si="0"/>
        <v>15.943136584581088</v>
      </c>
      <c r="I6" s="1">
        <f t="shared" si="2"/>
        <v>32.25806451612903</v>
      </c>
    </row>
    <row r="7" spans="1:9" ht="18">
      <c r="A7" s="1">
        <f t="shared" si="1"/>
        <v>5</v>
      </c>
      <c r="B7" s="1">
        <v>20</v>
      </c>
      <c r="D7" s="1">
        <v>5</v>
      </c>
      <c r="E7" s="4">
        <f t="shared" si="3"/>
        <v>10.943136584581088</v>
      </c>
      <c r="F7" s="5">
        <f t="shared" si="0"/>
        <v>15.943136584581088</v>
      </c>
      <c r="I7" s="1">
        <f t="shared" si="2"/>
        <v>32.25806451612903</v>
      </c>
    </row>
    <row r="8" spans="1:9" ht="18">
      <c r="A8" s="1">
        <f t="shared" si="1"/>
        <v>6</v>
      </c>
      <c r="B8" s="1">
        <v>20</v>
      </c>
      <c r="D8" s="1">
        <v>5</v>
      </c>
      <c r="E8" s="4">
        <f t="shared" si="3"/>
        <v>10.943136584581088</v>
      </c>
      <c r="F8" s="5">
        <f t="shared" si="0"/>
        <v>15.943136584581088</v>
      </c>
      <c r="I8" s="1">
        <f t="shared" si="2"/>
        <v>32.25806451612903</v>
      </c>
    </row>
    <row r="9" spans="1:9" ht="18">
      <c r="A9" s="1">
        <f t="shared" si="1"/>
        <v>7</v>
      </c>
      <c r="B9" s="1">
        <v>20</v>
      </c>
      <c r="D9" s="1">
        <v>5</v>
      </c>
      <c r="E9" s="4">
        <f t="shared" si="3"/>
        <v>10.943136584581088</v>
      </c>
      <c r="F9" s="5">
        <f t="shared" si="0"/>
        <v>15.943136584581088</v>
      </c>
      <c r="I9" s="1">
        <f t="shared" si="2"/>
        <v>32.25806451612903</v>
      </c>
    </row>
    <row r="10" spans="1:9" ht="18">
      <c r="A10" s="1">
        <f t="shared" si="1"/>
        <v>8</v>
      </c>
      <c r="B10" s="1">
        <v>20</v>
      </c>
      <c r="D10" s="1">
        <v>5</v>
      </c>
      <c r="E10" s="4">
        <f t="shared" si="3"/>
        <v>10.943136584581088</v>
      </c>
      <c r="F10" s="5">
        <f t="shared" si="0"/>
        <v>15.943136584581088</v>
      </c>
      <c r="I10" s="1">
        <f t="shared" si="2"/>
        <v>32.25806451612903</v>
      </c>
    </row>
    <row r="11" spans="1:9" ht="18">
      <c r="A11" s="1">
        <f t="shared" si="1"/>
        <v>9</v>
      </c>
      <c r="B11" s="1">
        <v>20</v>
      </c>
      <c r="D11" s="1">
        <v>5</v>
      </c>
      <c r="E11" s="4">
        <f t="shared" si="3"/>
        <v>10.943136584581088</v>
      </c>
      <c r="F11" s="5">
        <f t="shared" si="0"/>
        <v>15.943136584581088</v>
      </c>
      <c r="I11" s="1">
        <f t="shared" si="2"/>
        <v>32.25806451612903</v>
      </c>
    </row>
    <row r="12" spans="1:9" ht="18">
      <c r="A12" s="1">
        <f t="shared" si="1"/>
        <v>10</v>
      </c>
      <c r="B12" s="1">
        <v>20</v>
      </c>
      <c r="D12" s="1">
        <v>5</v>
      </c>
      <c r="E12" s="4">
        <f t="shared" si="3"/>
        <v>10.943136584581088</v>
      </c>
      <c r="F12" s="5">
        <f t="shared" si="0"/>
        <v>15.943136584581088</v>
      </c>
      <c r="I12" s="1">
        <f t="shared" si="2"/>
        <v>32.25806451612903</v>
      </c>
    </row>
    <row r="13" ht="18">
      <c r="F13" s="3"/>
    </row>
    <row r="14" spans="1:6" ht="18">
      <c r="A14" s="1" t="s">
        <v>2</v>
      </c>
      <c r="B14" s="6">
        <f>NPV($F$1,B3:B13)+B2</f>
        <v>54.43469858369622</v>
      </c>
      <c r="D14" s="4">
        <f>NPV($F$1,D3:D13)+D2</f>
        <v>23.108674645924054</v>
      </c>
      <c r="E14" s="4">
        <f>NPV($F$1,E3:E13)+E2</f>
        <v>0</v>
      </c>
      <c r="F14" s="4">
        <f>NPV($F$1,F3:F13)+F2</f>
        <v>23.10867464592401</v>
      </c>
    </row>
    <row r="16" spans="1:9" ht="18">
      <c r="A16" s="1" t="s">
        <v>3</v>
      </c>
      <c r="B16" s="7">
        <f>IRR(B2:B12)</f>
        <v>0.15098414477083444</v>
      </c>
      <c r="D16" s="8">
        <f>IRR(D2:D12)</f>
        <v>0.2990005895903165</v>
      </c>
      <c r="E16" s="7">
        <f>IRR(E2:E12)</f>
        <v>0.050000000002126344</v>
      </c>
      <c r="F16" s="7">
        <f>IRR(F2:F12)</f>
        <v>0.0952385057220908</v>
      </c>
      <c r="I16" s="7">
        <f>IRR(I2:I12)</f>
        <v>0.2990005895903165</v>
      </c>
    </row>
    <row r="18" spans="1:5" ht="18">
      <c r="A18" s="9" t="s">
        <v>5</v>
      </c>
      <c r="B18" s="9"/>
      <c r="C18" s="9"/>
      <c r="D18" s="9"/>
      <c r="E18" s="9" t="s">
        <v>1</v>
      </c>
    </row>
    <row r="19" spans="1:5" ht="18">
      <c r="A19" s="9" t="s">
        <v>6</v>
      </c>
      <c r="B19" s="9"/>
      <c r="C19" s="9"/>
      <c r="D19" s="9"/>
      <c r="E19" s="9" t="s">
        <v>0</v>
      </c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MauroZ</cp:lastModifiedBy>
  <dcterms:created xsi:type="dcterms:W3CDTF">2004-09-21T10:07:11Z</dcterms:created>
  <dcterms:modified xsi:type="dcterms:W3CDTF">2020-11-27T22:24:36Z</dcterms:modified>
  <cp:category/>
  <cp:version/>
  <cp:contentType/>
  <cp:contentStatus/>
</cp:coreProperties>
</file>