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cogna\Dropbox\Aulas\USP\Financas I\"/>
    </mc:Choice>
  </mc:AlternateContent>
  <xr:revisionPtr revIDLastSave="0" documentId="13_ncr:1_{7E2D879A-149E-49F6-B1DB-9B5F2056841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Exerc 1" sheetId="3" r:id="rId1"/>
    <sheet name="Exerc 2" sheetId="4" r:id="rId2"/>
    <sheet name="Exerc 3" sheetId="5" r:id="rId3"/>
    <sheet name="Exerc 4" sheetId="1" r:id="rId4"/>
    <sheet name="Exerc 5" sheetId="6" r:id="rId5"/>
    <sheet name="feriados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H12" i="6"/>
  <c r="H11" i="6"/>
  <c r="H9" i="6"/>
  <c r="G7" i="6"/>
  <c r="E4" i="6"/>
  <c r="E15" i="6"/>
  <c r="E14" i="6"/>
  <c r="E8" i="6"/>
  <c r="D15" i="6"/>
  <c r="D14" i="6"/>
  <c r="D7" i="5"/>
  <c r="D8" i="5"/>
  <c r="D6" i="5"/>
  <c r="L17" i="4"/>
  <c r="L8" i="4"/>
  <c r="L9" i="4"/>
  <c r="L10" i="4"/>
  <c r="L11" i="4"/>
  <c r="L12" i="4"/>
  <c r="L13" i="4"/>
  <c r="L14" i="4"/>
  <c r="L15" i="4"/>
  <c r="L7" i="4"/>
  <c r="K9" i="4"/>
  <c r="K10" i="4"/>
  <c r="K11" i="4"/>
  <c r="K12" i="4"/>
  <c r="K13" i="4"/>
  <c r="K14" i="4"/>
  <c r="K15" i="4"/>
  <c r="K8" i="4"/>
  <c r="K7" i="4"/>
  <c r="J8" i="4"/>
  <c r="J9" i="4"/>
  <c r="J10" i="4"/>
  <c r="J11" i="4"/>
  <c r="J12" i="4"/>
  <c r="J13" i="4"/>
  <c r="J14" i="4"/>
  <c r="J15" i="4"/>
  <c r="J7" i="4"/>
  <c r="H9" i="4"/>
  <c r="H10" i="4"/>
  <c r="H11" i="4"/>
  <c r="H12" i="4"/>
  <c r="H13" i="4"/>
  <c r="H14" i="4"/>
  <c r="H15" i="4"/>
  <c r="H8" i="4"/>
  <c r="G9" i="4"/>
  <c r="G10" i="4"/>
  <c r="G11" i="4"/>
  <c r="G12" i="4"/>
  <c r="G13" i="4"/>
  <c r="G14" i="4"/>
  <c r="G15" i="4"/>
  <c r="F9" i="4"/>
  <c r="F10" i="4"/>
  <c r="F11" i="4"/>
  <c r="F12" i="4"/>
  <c r="F13" i="4"/>
  <c r="F14" i="4"/>
  <c r="F15" i="4"/>
  <c r="F8" i="4"/>
  <c r="E9" i="4"/>
  <c r="E10" i="4"/>
  <c r="E11" i="4"/>
  <c r="E12" i="4"/>
  <c r="E13" i="4"/>
  <c r="E14" i="4"/>
  <c r="E15" i="4"/>
  <c r="E8" i="4"/>
  <c r="L18" i="3"/>
  <c r="L7" i="3"/>
  <c r="L8" i="3"/>
  <c r="L9" i="3"/>
  <c r="L10" i="3"/>
  <c r="L11" i="3"/>
  <c r="L12" i="3"/>
  <c r="L13" i="3"/>
  <c r="L14" i="3"/>
  <c r="L15" i="3"/>
  <c r="L16" i="3"/>
  <c r="L6" i="3"/>
  <c r="K7" i="3"/>
  <c r="K8" i="3"/>
  <c r="K9" i="3"/>
  <c r="K10" i="3"/>
  <c r="K11" i="3"/>
  <c r="K12" i="3"/>
  <c r="K13" i="3"/>
  <c r="K14" i="3"/>
  <c r="K15" i="3"/>
  <c r="K16" i="3"/>
  <c r="K6" i="3"/>
  <c r="J7" i="3"/>
  <c r="J8" i="3"/>
  <c r="J9" i="3"/>
  <c r="J10" i="3"/>
  <c r="J11" i="3"/>
  <c r="J12" i="3"/>
  <c r="J13" i="3"/>
  <c r="J14" i="3"/>
  <c r="J15" i="3"/>
  <c r="J16" i="3"/>
  <c r="H6" i="3"/>
  <c r="H8" i="3"/>
  <c r="H9" i="3"/>
  <c r="H10" i="3"/>
  <c r="H11" i="3"/>
  <c r="H12" i="3"/>
  <c r="H13" i="3"/>
  <c r="H14" i="3"/>
  <c r="H15" i="3"/>
  <c r="H16" i="3"/>
  <c r="H7" i="3"/>
  <c r="F8" i="3"/>
  <c r="F9" i="3"/>
  <c r="F10" i="3"/>
  <c r="F11" i="3"/>
  <c r="F12" i="3"/>
  <c r="F13" i="3"/>
  <c r="F14" i="3"/>
  <c r="F15" i="3"/>
  <c r="F16" i="3"/>
  <c r="F7" i="3"/>
  <c r="E8" i="3"/>
  <c r="G8" i="3" s="1"/>
  <c r="E9" i="3"/>
  <c r="G9" i="3" s="1"/>
  <c r="E10" i="3"/>
  <c r="G10" i="3" s="1"/>
  <c r="E11" i="3"/>
  <c r="E12" i="3"/>
  <c r="G12" i="3" s="1"/>
  <c r="E13" i="3"/>
  <c r="G13" i="3" s="1"/>
  <c r="E14" i="3"/>
  <c r="G14" i="3" s="1"/>
  <c r="E15" i="3"/>
  <c r="E16" i="3"/>
  <c r="G16" i="3" s="1"/>
  <c r="E7" i="3"/>
  <c r="E9" i="6" l="1"/>
  <c r="E7" i="6"/>
  <c r="E11" i="6" s="1"/>
  <c r="D10" i="5"/>
  <c r="G11" i="3"/>
  <c r="G15" i="3"/>
  <c r="G7" i="3"/>
  <c r="O14" i="1"/>
  <c r="O13" i="1"/>
  <c r="O12" i="1"/>
  <c r="I4" i="1"/>
  <c r="J22" i="1"/>
  <c r="K22" i="1" s="1"/>
  <c r="J23" i="1"/>
  <c r="K23" i="1" s="1"/>
  <c r="J24" i="1"/>
  <c r="K24" i="1" s="1"/>
  <c r="J25" i="1"/>
  <c r="K25" i="1" s="1"/>
  <c r="J26" i="1"/>
  <c r="K26" i="1" s="1"/>
  <c r="J21" i="1"/>
  <c r="K21" i="1" s="1"/>
  <c r="J6" i="1"/>
  <c r="K6" i="1" s="1"/>
  <c r="J7" i="1"/>
  <c r="K7" i="1" s="1"/>
  <c r="K8" i="1"/>
  <c r="J9" i="1"/>
  <c r="K9" i="1" s="1"/>
  <c r="J10" i="1"/>
  <c r="K10" i="1" s="1"/>
  <c r="J5" i="1"/>
  <c r="K5" i="1" s="1"/>
  <c r="K12" i="1" l="1"/>
  <c r="K4" i="1" s="1"/>
  <c r="M4" i="1" l="1"/>
  <c r="M5" i="1" s="1"/>
  <c r="M6" i="1" s="1"/>
  <c r="M7" i="1" s="1"/>
  <c r="K20" i="1"/>
  <c r="K28" i="1" s="1"/>
</calcChain>
</file>

<file path=xl/sharedStrings.xml><?xml version="1.0" encoding="utf-8"?>
<sst xmlns="http://schemas.openxmlformats.org/spreadsheetml/2006/main" count="1944" uniqueCount="63">
  <si>
    <t>Dias Úteis</t>
  </si>
  <si>
    <t>Data</t>
  </si>
  <si>
    <t>Dia da Semana</t>
  </si>
  <si>
    <t>Feriado</t>
  </si>
  <si>
    <t>segunda-feira</t>
  </si>
  <si>
    <t>Confraternização Universal</t>
  </si>
  <si>
    <t>Carnaval</t>
  </si>
  <si>
    <t>terça-feira</t>
  </si>
  <si>
    <t>sexta-feira</t>
  </si>
  <si>
    <t>Paixão de Cristo</t>
  </si>
  <si>
    <t>sábado</t>
  </si>
  <si>
    <t>Tiradentes</t>
  </si>
  <si>
    <t>Dia do Trabalho</t>
  </si>
  <si>
    <t>quinta-feira</t>
  </si>
  <si>
    <t>Corpus Christi</t>
  </si>
  <si>
    <t>Independência do Brasil</t>
  </si>
  <si>
    <r>
      <t>Nossa Sr.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Aparecida - Padroeira do Brasil</t>
    </r>
  </si>
  <si>
    <t>Finados</t>
  </si>
  <si>
    <t>Proclamação da República</t>
  </si>
  <si>
    <t>Natal</t>
  </si>
  <si>
    <t>domingo</t>
  </si>
  <si>
    <t>quarta-feira</t>
  </si>
  <si>
    <t>Fonte: ANDIMA</t>
  </si>
  <si>
    <t>1) De acordo com a Resolução n º 2.516, a partir do ano 2000, a quinta-feira da Semana Santa foi considerada dia útil. Esta mesma Resolução dispensou as instituições financeiras do cumprimento do horário mínimo de funcionamento, desde que informem ao público.</t>
  </si>
  <si>
    <t>2) A lei nº 9.504/97 estabeleceu que, em ano eleitoral, o 1º turno das eleições será realizado no primeiro domingo de outubro; e o 2º turno, quando houver, no último domingo do referido mês.</t>
  </si>
  <si>
    <t>3) De acordo com a Resolução nº 2.596/99, no último dia útil do ano não haverá atendimento ao público.</t>
  </si>
  <si>
    <t>4) Esta listagem não inclui os feriados municipais, eleições e o último dia do ano. O critério adotado foi o de indicar os feriados em que não há sensibilização das Reservas Bancárias.</t>
  </si>
  <si>
    <t>Tx Juros</t>
  </si>
  <si>
    <t>Prazo</t>
  </si>
  <si>
    <t>Fluxo</t>
  </si>
  <si>
    <t>Tx</t>
  </si>
  <si>
    <t>VP</t>
  </si>
  <si>
    <t>(desembolso)</t>
  </si>
  <si>
    <t>Payback</t>
  </si>
  <si>
    <t>TIR</t>
  </si>
  <si>
    <t>VPL</t>
  </si>
  <si>
    <t>TRC ano</t>
  </si>
  <si>
    <t>TRC du</t>
  </si>
  <si>
    <t>Ano</t>
  </si>
  <si>
    <t>Entradas</t>
  </si>
  <si>
    <t>Saídas</t>
  </si>
  <si>
    <t>Imposto</t>
  </si>
  <si>
    <t>Taxa de Juros</t>
  </si>
  <si>
    <t>Depreciação</t>
  </si>
  <si>
    <t>LL</t>
  </si>
  <si>
    <t xml:space="preserve">  + Depreciação</t>
  </si>
  <si>
    <t>FC Livre</t>
  </si>
  <si>
    <t>LAIR</t>
  </si>
  <si>
    <t>Variação Lucro antes do Imposto</t>
  </si>
  <si>
    <t>FC Operacional</t>
  </si>
  <si>
    <t>FC</t>
  </si>
  <si>
    <t>Preço (VPL)</t>
  </si>
  <si>
    <t>Lucro Médio</t>
  </si>
  <si>
    <t>Payback (DU)</t>
  </si>
  <si>
    <t>VP Despesas</t>
  </si>
  <si>
    <t>VF Receitas</t>
  </si>
  <si>
    <t>Tx Mercado</t>
  </si>
  <si>
    <t>TIR Modificada</t>
  </si>
  <si>
    <t>ao período</t>
  </si>
  <si>
    <t>ao ano</t>
  </si>
  <si>
    <t>Resolvendo a Eq do segundo grau:</t>
  </si>
  <si>
    <t>TIR1</t>
  </si>
  <si>
    <t>TIR2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</si>
</sst>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72" formatCode="0.0000%"/>
    <numFmt numFmtId="173" formatCode="_-[$$-409]* #,##0.00_ ;_-[$$-409]* \-#,##0.00\ ;_-[$$-409]* &quot;-&quot;??_ ;_-@_ "/>
    <numFmt numFmtId="176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55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55"/>
      </right>
      <top/>
      <bottom style="medium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14" fontId="4" fillId="4" borderId="6" xfId="0" applyNumberFormat="1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14" fontId="4" fillId="5" borderId="3" xfId="0" applyNumberFormat="1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14" fontId="4" fillId="5" borderId="6" xfId="0" applyNumberFormat="1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14" fontId="4" fillId="4" borderId="3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/>
    </xf>
    <xf numFmtId="164" fontId="6" fillId="6" borderId="1" xfId="1" applyNumberFormat="1" applyFont="1" applyFill="1" applyBorder="1" applyAlignment="1">
      <alignment vertical="center" wrapText="1"/>
    </xf>
    <xf numFmtId="14" fontId="0" fillId="7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1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43" fontId="8" fillId="0" borderId="0" xfId="1" applyFont="1" applyAlignment="1">
      <alignment horizontal="justify" vertical="center"/>
    </xf>
    <xf numFmtId="43" fontId="0" fillId="0" borderId="0" xfId="0" applyNumberFormat="1"/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2" fontId="0" fillId="0" borderId="0" xfId="0" applyNumberFormat="1"/>
    <xf numFmtId="43" fontId="0" fillId="0" borderId="0" xfId="1" applyFont="1"/>
    <xf numFmtId="173" fontId="0" fillId="0" borderId="0" xfId="0" applyNumberFormat="1"/>
    <xf numFmtId="0" fontId="0" fillId="8" borderId="0" xfId="0" applyFill="1"/>
    <xf numFmtId="0" fontId="7" fillId="8" borderId="0" xfId="0" applyFont="1" applyFill="1"/>
    <xf numFmtId="173" fontId="7" fillId="8" borderId="0" xfId="0" applyNumberFormat="1" applyFont="1" applyFill="1"/>
    <xf numFmtId="0" fontId="7" fillId="0" borderId="0" xfId="0" applyFont="1" applyAlignment="1">
      <alignment horizontal="center"/>
    </xf>
    <xf numFmtId="9" fontId="0" fillId="8" borderId="0" xfId="0" applyNumberFormat="1" applyFill="1"/>
    <xf numFmtId="10" fontId="0" fillId="8" borderId="0" xfId="0" applyNumberFormat="1" applyFill="1"/>
    <xf numFmtId="43" fontId="0" fillId="8" borderId="0" xfId="0" applyNumberFormat="1" applyFill="1"/>
    <xf numFmtId="172" fontId="0" fillId="8" borderId="0" xfId="2" applyNumberFormat="1" applyFont="1" applyFill="1"/>
    <xf numFmtId="10" fontId="0" fillId="8" borderId="0" xfId="2" applyNumberFormat="1" applyFont="1" applyFill="1"/>
    <xf numFmtId="176" fontId="0" fillId="9" borderId="0" xfId="0" applyNumberFormat="1" applyFill="1"/>
    <xf numFmtId="9" fontId="0" fillId="0" borderId="0" xfId="0" applyNumberFormat="1" applyFill="1"/>
    <xf numFmtId="0" fontId="7" fillId="0" borderId="0" xfId="0" applyFont="1" applyFill="1" applyAlignment="1">
      <alignment horizontal="center"/>
    </xf>
    <xf numFmtId="173" fontId="0" fillId="0" borderId="0" xfId="0" applyNumberFormat="1" applyFill="1"/>
    <xf numFmtId="176" fontId="0" fillId="0" borderId="0" xfId="0" applyNumberFormat="1" applyFill="1"/>
    <xf numFmtId="0" fontId="0" fillId="10" borderId="0" xfId="0" applyFill="1"/>
    <xf numFmtId="10" fontId="0" fillId="10" borderId="0" xfId="2" applyNumberFormat="1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9104-F505-41A8-862C-B157EE2E81C7}">
  <dimension ref="B2:L18"/>
  <sheetViews>
    <sheetView workbookViewId="0">
      <selection activeCell="D22" sqref="D22"/>
    </sheetView>
  </sheetViews>
  <sheetFormatPr defaultRowHeight="15" x14ac:dyDescent="0.25"/>
  <cols>
    <col min="2" max="2" width="12.7109375" bestFit="1" customWidth="1"/>
    <col min="3" max="3" width="12.28515625" bestFit="1" customWidth="1"/>
    <col min="4" max="4" width="13.140625" bestFit="1" customWidth="1"/>
    <col min="5" max="5" width="11.85546875" bestFit="1" customWidth="1"/>
    <col min="6" max="6" width="11.28515625" bestFit="1" customWidth="1"/>
    <col min="7" max="7" width="12" bestFit="1" customWidth="1"/>
    <col min="8" max="8" width="13.140625" bestFit="1" customWidth="1"/>
    <col min="9" max="9" width="3.140625" customWidth="1"/>
    <col min="10" max="11" width="14.28515625" bestFit="1" customWidth="1"/>
    <col min="12" max="12" width="13.140625" bestFit="1" customWidth="1"/>
  </cols>
  <sheetData>
    <row r="2" spans="2:12" x14ac:dyDescent="0.25">
      <c r="B2" t="s">
        <v>41</v>
      </c>
      <c r="C2" s="27">
        <v>0.4</v>
      </c>
    </row>
    <row r="3" spans="2:12" x14ac:dyDescent="0.25">
      <c r="B3" t="s">
        <v>42</v>
      </c>
      <c r="C3" s="27">
        <v>0.12</v>
      </c>
    </row>
    <row r="5" spans="2:12" x14ac:dyDescent="0.25">
      <c r="B5" s="36" t="s">
        <v>38</v>
      </c>
      <c r="C5" s="36" t="s">
        <v>39</v>
      </c>
      <c r="D5" s="36" t="s">
        <v>40</v>
      </c>
      <c r="E5" s="36" t="s">
        <v>43</v>
      </c>
      <c r="F5" s="36" t="s">
        <v>47</v>
      </c>
      <c r="G5" s="36" t="s">
        <v>41</v>
      </c>
      <c r="H5" s="36" t="s">
        <v>44</v>
      </c>
      <c r="I5" s="36"/>
      <c r="J5" s="36" t="s">
        <v>45</v>
      </c>
      <c r="K5" s="36" t="s">
        <v>46</v>
      </c>
      <c r="L5" s="36" t="s">
        <v>31</v>
      </c>
    </row>
    <row r="6" spans="2:12" x14ac:dyDescent="0.25">
      <c r="B6">
        <v>0</v>
      </c>
      <c r="C6" s="32"/>
      <c r="D6" s="32">
        <v>-100000</v>
      </c>
      <c r="F6" s="32"/>
      <c r="H6" s="32">
        <f>D6</f>
        <v>-100000</v>
      </c>
      <c r="I6" s="32"/>
      <c r="J6" s="32"/>
      <c r="K6" s="32">
        <f>J6+H6</f>
        <v>-100000</v>
      </c>
      <c r="L6" s="32">
        <f>K6/(1+$C$3)^B6</f>
        <v>-100000</v>
      </c>
    </row>
    <row r="7" spans="2:12" x14ac:dyDescent="0.25">
      <c r="B7">
        <v>1</v>
      </c>
      <c r="C7" s="32">
        <v>140000</v>
      </c>
      <c r="D7" s="32">
        <v>-100000</v>
      </c>
      <c r="E7" s="32">
        <f>$D$6/10</f>
        <v>-10000</v>
      </c>
      <c r="F7" s="32">
        <f>C7+D7+E7</f>
        <v>30000</v>
      </c>
      <c r="G7" s="32">
        <f>-$C$2*F7</f>
        <v>-12000</v>
      </c>
      <c r="H7" s="32">
        <f>F7+G7</f>
        <v>18000</v>
      </c>
      <c r="I7" s="32"/>
      <c r="J7" s="32">
        <f t="shared" ref="J7:J16" si="0">-E7</f>
        <v>10000</v>
      </c>
      <c r="K7" s="32">
        <f t="shared" ref="K7:K16" si="1">J7+H7</f>
        <v>28000</v>
      </c>
      <c r="L7" s="32">
        <f t="shared" ref="L7:L16" si="2">K7/(1+$C$3)^B7</f>
        <v>24999.999999999996</v>
      </c>
    </row>
    <row r="8" spans="2:12" x14ac:dyDescent="0.25">
      <c r="B8">
        <v>2</v>
      </c>
      <c r="C8" s="32">
        <v>140000</v>
      </c>
      <c r="D8" s="32">
        <v>-100000</v>
      </c>
      <c r="E8" s="32">
        <f t="shared" ref="E8:E16" si="3">$D$6/10</f>
        <v>-10000</v>
      </c>
      <c r="F8" s="32">
        <f t="shared" ref="F8:F16" si="4">C8+D8+E8</f>
        <v>30000</v>
      </c>
      <c r="G8" s="32">
        <f t="shared" ref="G8:G16" si="5">-$C$2*F8</f>
        <v>-12000</v>
      </c>
      <c r="H8" s="32">
        <f t="shared" ref="H8:H16" si="6">F8+G8</f>
        <v>18000</v>
      </c>
      <c r="I8" s="32"/>
      <c r="J8" s="32">
        <f t="shared" si="0"/>
        <v>10000</v>
      </c>
      <c r="K8" s="32">
        <f t="shared" si="1"/>
        <v>28000</v>
      </c>
      <c r="L8" s="32">
        <f t="shared" si="2"/>
        <v>22321.428571428569</v>
      </c>
    </row>
    <row r="9" spans="2:12" x14ac:dyDescent="0.25">
      <c r="B9">
        <v>3</v>
      </c>
      <c r="C9" s="32">
        <v>140000</v>
      </c>
      <c r="D9" s="32">
        <v>-100000</v>
      </c>
      <c r="E9" s="32">
        <f t="shared" si="3"/>
        <v>-10000</v>
      </c>
      <c r="F9" s="32">
        <f t="shared" si="4"/>
        <v>30000</v>
      </c>
      <c r="G9" s="32">
        <f t="shared" si="5"/>
        <v>-12000</v>
      </c>
      <c r="H9" s="32">
        <f t="shared" si="6"/>
        <v>18000</v>
      </c>
      <c r="I9" s="32"/>
      <c r="J9" s="32">
        <f t="shared" si="0"/>
        <v>10000</v>
      </c>
      <c r="K9" s="32">
        <f t="shared" si="1"/>
        <v>28000</v>
      </c>
      <c r="L9" s="32">
        <f t="shared" si="2"/>
        <v>19929.846938775503</v>
      </c>
    </row>
    <row r="10" spans="2:12" x14ac:dyDescent="0.25">
      <c r="B10">
        <v>4</v>
      </c>
      <c r="C10" s="32">
        <v>140000</v>
      </c>
      <c r="D10" s="32">
        <v>-100000</v>
      </c>
      <c r="E10" s="32">
        <f t="shared" si="3"/>
        <v>-10000</v>
      </c>
      <c r="F10" s="32">
        <f t="shared" si="4"/>
        <v>30000</v>
      </c>
      <c r="G10" s="32">
        <f t="shared" si="5"/>
        <v>-12000</v>
      </c>
      <c r="H10" s="32">
        <f t="shared" si="6"/>
        <v>18000</v>
      </c>
      <c r="I10" s="32"/>
      <c r="J10" s="32">
        <f t="shared" si="0"/>
        <v>10000</v>
      </c>
      <c r="K10" s="32">
        <f t="shared" si="1"/>
        <v>28000</v>
      </c>
      <c r="L10" s="32">
        <f t="shared" si="2"/>
        <v>17794.506195335274</v>
      </c>
    </row>
    <row r="11" spans="2:12" x14ac:dyDescent="0.25">
      <c r="B11">
        <v>5</v>
      </c>
      <c r="C11" s="32">
        <v>140000</v>
      </c>
      <c r="D11" s="32">
        <v>-100000</v>
      </c>
      <c r="E11" s="32">
        <f t="shared" si="3"/>
        <v>-10000</v>
      </c>
      <c r="F11" s="32">
        <f t="shared" si="4"/>
        <v>30000</v>
      </c>
      <c r="G11" s="32">
        <f t="shared" si="5"/>
        <v>-12000</v>
      </c>
      <c r="H11" s="32">
        <f t="shared" si="6"/>
        <v>18000</v>
      </c>
      <c r="I11" s="32"/>
      <c r="J11" s="32">
        <f t="shared" si="0"/>
        <v>10000</v>
      </c>
      <c r="K11" s="32">
        <f t="shared" si="1"/>
        <v>28000</v>
      </c>
      <c r="L11" s="32">
        <f t="shared" si="2"/>
        <v>15887.951960120778</v>
      </c>
    </row>
    <row r="12" spans="2:12" x14ac:dyDescent="0.25">
      <c r="B12">
        <v>6</v>
      </c>
      <c r="C12" s="32">
        <v>140000</v>
      </c>
      <c r="D12" s="32">
        <v>-100000</v>
      </c>
      <c r="E12" s="32">
        <f t="shared" si="3"/>
        <v>-10000</v>
      </c>
      <c r="F12" s="32">
        <f t="shared" si="4"/>
        <v>30000</v>
      </c>
      <c r="G12" s="32">
        <f t="shared" si="5"/>
        <v>-12000</v>
      </c>
      <c r="H12" s="32">
        <f t="shared" si="6"/>
        <v>18000</v>
      </c>
      <c r="I12" s="32"/>
      <c r="J12" s="32">
        <f t="shared" si="0"/>
        <v>10000</v>
      </c>
      <c r="K12" s="32">
        <f t="shared" si="1"/>
        <v>28000</v>
      </c>
      <c r="L12" s="32">
        <f t="shared" si="2"/>
        <v>14185.67139296498</v>
      </c>
    </row>
    <row r="13" spans="2:12" x14ac:dyDescent="0.25">
      <c r="B13">
        <v>7</v>
      </c>
      <c r="C13" s="32">
        <v>140000</v>
      </c>
      <c r="D13" s="32">
        <v>-100000</v>
      </c>
      <c r="E13" s="32">
        <f t="shared" si="3"/>
        <v>-10000</v>
      </c>
      <c r="F13" s="32">
        <f t="shared" si="4"/>
        <v>30000</v>
      </c>
      <c r="G13" s="32">
        <f t="shared" si="5"/>
        <v>-12000</v>
      </c>
      <c r="H13" s="32">
        <f t="shared" si="6"/>
        <v>18000</v>
      </c>
      <c r="I13" s="32"/>
      <c r="J13" s="32">
        <f t="shared" si="0"/>
        <v>10000</v>
      </c>
      <c r="K13" s="32">
        <f t="shared" si="1"/>
        <v>28000</v>
      </c>
      <c r="L13" s="32">
        <f t="shared" si="2"/>
        <v>12665.778029433017</v>
      </c>
    </row>
    <row r="14" spans="2:12" x14ac:dyDescent="0.25">
      <c r="B14">
        <v>8</v>
      </c>
      <c r="C14" s="32">
        <v>140000</v>
      </c>
      <c r="D14" s="32">
        <v>-100000</v>
      </c>
      <c r="E14" s="32">
        <f t="shared" si="3"/>
        <v>-10000</v>
      </c>
      <c r="F14" s="32">
        <f t="shared" si="4"/>
        <v>30000</v>
      </c>
      <c r="G14" s="32">
        <f t="shared" si="5"/>
        <v>-12000</v>
      </c>
      <c r="H14" s="32">
        <f t="shared" si="6"/>
        <v>18000</v>
      </c>
      <c r="I14" s="32"/>
      <c r="J14" s="32">
        <f t="shared" si="0"/>
        <v>10000</v>
      </c>
      <c r="K14" s="32">
        <f t="shared" si="1"/>
        <v>28000</v>
      </c>
      <c r="L14" s="32">
        <f t="shared" si="2"/>
        <v>11308.730383422335</v>
      </c>
    </row>
    <row r="15" spans="2:12" x14ac:dyDescent="0.25">
      <c r="B15">
        <v>9</v>
      </c>
      <c r="C15" s="32">
        <v>140000</v>
      </c>
      <c r="D15" s="32">
        <v>-100000</v>
      </c>
      <c r="E15" s="32">
        <f t="shared" si="3"/>
        <v>-10000</v>
      </c>
      <c r="F15" s="32">
        <f t="shared" si="4"/>
        <v>30000</v>
      </c>
      <c r="G15" s="32">
        <f t="shared" si="5"/>
        <v>-12000</v>
      </c>
      <c r="H15" s="32">
        <f t="shared" si="6"/>
        <v>18000</v>
      </c>
      <c r="I15" s="32"/>
      <c r="J15" s="32">
        <f t="shared" si="0"/>
        <v>10000</v>
      </c>
      <c r="K15" s="32">
        <f t="shared" si="1"/>
        <v>28000</v>
      </c>
      <c r="L15" s="32">
        <f t="shared" si="2"/>
        <v>10097.080699484228</v>
      </c>
    </row>
    <row r="16" spans="2:12" x14ac:dyDescent="0.25">
      <c r="B16">
        <v>10</v>
      </c>
      <c r="C16" s="32">
        <v>140000</v>
      </c>
      <c r="D16" s="32">
        <v>-100000</v>
      </c>
      <c r="E16" s="32">
        <f t="shared" si="3"/>
        <v>-10000</v>
      </c>
      <c r="F16" s="32">
        <f t="shared" si="4"/>
        <v>30000</v>
      </c>
      <c r="G16" s="32">
        <f t="shared" si="5"/>
        <v>-12000</v>
      </c>
      <c r="H16" s="32">
        <f t="shared" si="6"/>
        <v>18000</v>
      </c>
      <c r="I16" s="32"/>
      <c r="J16" s="32">
        <f t="shared" si="0"/>
        <v>10000</v>
      </c>
      <c r="K16" s="32">
        <f t="shared" si="1"/>
        <v>28000</v>
      </c>
      <c r="L16" s="32">
        <f t="shared" si="2"/>
        <v>9015.2506245394889</v>
      </c>
    </row>
    <row r="18" spans="11:12" x14ac:dyDescent="0.25">
      <c r="K18" s="34" t="s">
        <v>35</v>
      </c>
      <c r="L18" s="35">
        <f>SUM(L6:L16)</f>
        <v>58206.244795504172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BC8D-3719-4F9E-BFFE-BDC93208F852}">
  <dimension ref="B2:L17"/>
  <sheetViews>
    <sheetView tabSelected="1" workbookViewId="0">
      <selection activeCell="G9" sqref="G9"/>
    </sheetView>
  </sheetViews>
  <sheetFormatPr defaultRowHeight="15" x14ac:dyDescent="0.25"/>
  <cols>
    <col min="2" max="2" width="30.140625" bestFit="1" customWidth="1"/>
    <col min="3" max="3" width="11.28515625" bestFit="1" customWidth="1"/>
    <col min="4" max="4" width="14.28515625" bestFit="1" customWidth="1"/>
    <col min="5" max="6" width="14.28515625" customWidth="1"/>
    <col min="7" max="7" width="12" bestFit="1" customWidth="1"/>
    <col min="8" max="8" width="11.28515625" bestFit="1" customWidth="1"/>
    <col min="9" max="9" width="3.5703125" customWidth="1"/>
    <col min="10" max="10" width="14.28515625" bestFit="1" customWidth="1"/>
    <col min="11" max="12" width="13.140625" bestFit="1" customWidth="1"/>
  </cols>
  <sheetData>
    <row r="2" spans="2:12" x14ac:dyDescent="0.25">
      <c r="B2" t="s">
        <v>48</v>
      </c>
      <c r="C2" s="32">
        <v>30000</v>
      </c>
    </row>
    <row r="3" spans="2:12" x14ac:dyDescent="0.25">
      <c r="B3" t="s">
        <v>41</v>
      </c>
      <c r="C3" s="27">
        <v>0.4</v>
      </c>
    </row>
    <row r="4" spans="2:12" x14ac:dyDescent="0.25">
      <c r="B4" t="s">
        <v>42</v>
      </c>
      <c r="C4" s="27">
        <v>0.12</v>
      </c>
    </row>
    <row r="6" spans="2:12" x14ac:dyDescent="0.25">
      <c r="C6" s="36" t="s">
        <v>38</v>
      </c>
      <c r="D6" s="36" t="s">
        <v>49</v>
      </c>
      <c r="E6" s="36" t="s">
        <v>43</v>
      </c>
      <c r="F6" s="36" t="s">
        <v>47</v>
      </c>
      <c r="G6" s="36" t="s">
        <v>41</v>
      </c>
      <c r="H6" s="36" t="s">
        <v>44</v>
      </c>
      <c r="I6" s="36"/>
      <c r="J6" s="36" t="s">
        <v>45</v>
      </c>
      <c r="K6" s="36" t="s">
        <v>46</v>
      </c>
      <c r="L6" s="36" t="s">
        <v>31</v>
      </c>
    </row>
    <row r="7" spans="2:12" x14ac:dyDescent="0.25">
      <c r="C7">
        <v>0</v>
      </c>
      <c r="D7" s="32">
        <v>-100000</v>
      </c>
      <c r="E7" s="32"/>
      <c r="F7" s="32"/>
      <c r="J7" s="32">
        <f>-E7</f>
        <v>0</v>
      </c>
      <c r="K7" s="32">
        <f>D7+J7</f>
        <v>-100000</v>
      </c>
      <c r="L7" s="32">
        <f>K7/(1+$C$4)^C7</f>
        <v>-100000</v>
      </c>
    </row>
    <row r="8" spans="2:12" x14ac:dyDescent="0.25">
      <c r="C8">
        <v>1</v>
      </c>
      <c r="D8" s="32">
        <v>30000</v>
      </c>
      <c r="E8" s="32">
        <f>$D$7/8</f>
        <v>-12500</v>
      </c>
      <c r="F8" s="32">
        <f>D8+E8</f>
        <v>17500</v>
      </c>
      <c r="G8" s="32">
        <f>-$C$3*F8</f>
        <v>-7000</v>
      </c>
      <c r="H8" s="32">
        <f>F8+G8</f>
        <v>10500</v>
      </c>
      <c r="J8" s="32">
        <f t="shared" ref="J8:J15" si="0">-E8</f>
        <v>12500</v>
      </c>
      <c r="K8" s="32">
        <f>H8+J8</f>
        <v>23000</v>
      </c>
      <c r="L8" s="32">
        <f t="shared" ref="L8:L15" si="1">K8/(1+$C$4)^C8</f>
        <v>20535.714285714283</v>
      </c>
    </row>
    <row r="9" spans="2:12" x14ac:dyDescent="0.25">
      <c r="C9">
        <v>2</v>
      </c>
      <c r="D9" s="32">
        <v>30000</v>
      </c>
      <c r="E9" s="32">
        <f t="shared" ref="E9:E15" si="2">$D$7/8</f>
        <v>-12500</v>
      </c>
      <c r="F9" s="32">
        <f t="shared" ref="F9:F15" si="3">D9+E9</f>
        <v>17500</v>
      </c>
      <c r="G9" s="32">
        <f t="shared" ref="G9:G15" si="4">-$C$3*F9</f>
        <v>-7000</v>
      </c>
      <c r="H9" s="32">
        <f t="shared" ref="H9:H15" si="5">F9+G9</f>
        <v>10500</v>
      </c>
      <c r="J9" s="32">
        <f t="shared" si="0"/>
        <v>12500</v>
      </c>
      <c r="K9" s="32">
        <f t="shared" ref="K9:K15" si="6">H9+J9</f>
        <v>23000</v>
      </c>
      <c r="L9" s="32">
        <f t="shared" si="1"/>
        <v>18335.459183673465</v>
      </c>
    </row>
    <row r="10" spans="2:12" x14ac:dyDescent="0.25">
      <c r="C10">
        <v>3</v>
      </c>
      <c r="D10" s="32">
        <v>30000</v>
      </c>
      <c r="E10" s="32">
        <f t="shared" si="2"/>
        <v>-12500</v>
      </c>
      <c r="F10" s="32">
        <f t="shared" si="3"/>
        <v>17500</v>
      </c>
      <c r="G10" s="32">
        <f t="shared" si="4"/>
        <v>-7000</v>
      </c>
      <c r="H10" s="32">
        <f t="shared" si="5"/>
        <v>10500</v>
      </c>
      <c r="J10" s="32">
        <f t="shared" si="0"/>
        <v>12500</v>
      </c>
      <c r="K10" s="32">
        <f t="shared" si="6"/>
        <v>23000</v>
      </c>
      <c r="L10" s="32">
        <f t="shared" si="1"/>
        <v>16370.945699708451</v>
      </c>
    </row>
    <row r="11" spans="2:12" x14ac:dyDescent="0.25">
      <c r="C11">
        <v>4</v>
      </c>
      <c r="D11" s="32">
        <v>30000</v>
      </c>
      <c r="E11" s="32">
        <f t="shared" si="2"/>
        <v>-12500</v>
      </c>
      <c r="F11" s="32">
        <f t="shared" si="3"/>
        <v>17500</v>
      </c>
      <c r="G11" s="32">
        <f t="shared" si="4"/>
        <v>-7000</v>
      </c>
      <c r="H11" s="32">
        <f t="shared" si="5"/>
        <v>10500</v>
      </c>
      <c r="J11" s="32">
        <f t="shared" si="0"/>
        <v>12500</v>
      </c>
      <c r="K11" s="32">
        <f t="shared" si="6"/>
        <v>23000</v>
      </c>
      <c r="L11" s="32">
        <f t="shared" si="1"/>
        <v>14616.915803311116</v>
      </c>
    </row>
    <row r="12" spans="2:12" x14ac:dyDescent="0.25">
      <c r="C12">
        <v>5</v>
      </c>
      <c r="D12" s="32">
        <v>30000</v>
      </c>
      <c r="E12" s="32">
        <f t="shared" si="2"/>
        <v>-12500</v>
      </c>
      <c r="F12" s="32">
        <f t="shared" si="3"/>
        <v>17500</v>
      </c>
      <c r="G12" s="32">
        <f t="shared" si="4"/>
        <v>-7000</v>
      </c>
      <c r="H12" s="32">
        <f t="shared" si="5"/>
        <v>10500</v>
      </c>
      <c r="J12" s="32">
        <f t="shared" si="0"/>
        <v>12500</v>
      </c>
      <c r="K12" s="32">
        <f t="shared" si="6"/>
        <v>23000</v>
      </c>
      <c r="L12" s="32">
        <f t="shared" si="1"/>
        <v>13050.817681527782</v>
      </c>
    </row>
    <row r="13" spans="2:12" x14ac:dyDescent="0.25">
      <c r="C13">
        <v>6</v>
      </c>
      <c r="D13" s="32">
        <v>30000</v>
      </c>
      <c r="E13" s="32">
        <f t="shared" si="2"/>
        <v>-12500</v>
      </c>
      <c r="F13" s="32">
        <f t="shared" si="3"/>
        <v>17500</v>
      </c>
      <c r="G13" s="32">
        <f t="shared" si="4"/>
        <v>-7000</v>
      </c>
      <c r="H13" s="32">
        <f t="shared" si="5"/>
        <v>10500</v>
      </c>
      <c r="J13" s="32">
        <f t="shared" si="0"/>
        <v>12500</v>
      </c>
      <c r="K13" s="32">
        <f t="shared" si="6"/>
        <v>23000</v>
      </c>
      <c r="L13" s="32">
        <f t="shared" si="1"/>
        <v>11652.515787078375</v>
      </c>
    </row>
    <row r="14" spans="2:12" x14ac:dyDescent="0.25">
      <c r="C14">
        <v>7</v>
      </c>
      <c r="D14" s="32">
        <v>30000</v>
      </c>
      <c r="E14" s="32">
        <f t="shared" si="2"/>
        <v>-12500</v>
      </c>
      <c r="F14" s="32">
        <f t="shared" si="3"/>
        <v>17500</v>
      </c>
      <c r="G14" s="32">
        <f t="shared" si="4"/>
        <v>-7000</v>
      </c>
      <c r="H14" s="32">
        <f t="shared" si="5"/>
        <v>10500</v>
      </c>
      <c r="J14" s="32">
        <f t="shared" si="0"/>
        <v>12500</v>
      </c>
      <c r="K14" s="32">
        <f t="shared" si="6"/>
        <v>23000</v>
      </c>
      <c r="L14" s="32">
        <f t="shared" si="1"/>
        <v>10404.03195274855</v>
      </c>
    </row>
    <row r="15" spans="2:12" x14ac:dyDescent="0.25">
      <c r="C15">
        <v>8</v>
      </c>
      <c r="D15" s="32">
        <v>30000</v>
      </c>
      <c r="E15" s="32">
        <f t="shared" si="2"/>
        <v>-12500</v>
      </c>
      <c r="F15" s="32">
        <f t="shared" si="3"/>
        <v>17500</v>
      </c>
      <c r="G15" s="32">
        <f t="shared" si="4"/>
        <v>-7000</v>
      </c>
      <c r="H15" s="32">
        <f t="shared" si="5"/>
        <v>10500</v>
      </c>
      <c r="J15" s="32">
        <f t="shared" si="0"/>
        <v>12500</v>
      </c>
      <c r="K15" s="32">
        <f t="shared" si="6"/>
        <v>23000</v>
      </c>
      <c r="L15" s="32">
        <f t="shared" si="1"/>
        <v>9289.3142435254904</v>
      </c>
    </row>
    <row r="17" spans="11:12" x14ac:dyDescent="0.25">
      <c r="K17" s="34" t="s">
        <v>35</v>
      </c>
      <c r="L17" s="35">
        <f>SUM(L7:L15)</f>
        <v>14255.714637287516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479B8-3856-4512-9BFC-4CCA49539845}">
  <dimension ref="B2:D10"/>
  <sheetViews>
    <sheetView workbookViewId="0">
      <selection activeCell="F14" sqref="F14"/>
    </sheetView>
  </sheetViews>
  <sheetFormatPr defaultRowHeight="15" x14ac:dyDescent="0.25"/>
  <sheetData>
    <row r="2" spans="2:4" x14ac:dyDescent="0.25">
      <c r="B2" s="33" t="s">
        <v>34</v>
      </c>
      <c r="C2" s="37">
        <v>0.1583123944972579</v>
      </c>
    </row>
    <row r="4" spans="2:4" x14ac:dyDescent="0.25">
      <c r="B4" s="36" t="s">
        <v>38</v>
      </c>
      <c r="C4" s="36" t="s">
        <v>50</v>
      </c>
      <c r="D4" t="s">
        <v>31</v>
      </c>
    </row>
    <row r="5" spans="2:4" x14ac:dyDescent="0.25">
      <c r="B5">
        <v>0</v>
      </c>
    </row>
    <row r="6" spans="2:4" x14ac:dyDescent="0.25">
      <c r="B6">
        <v>1</v>
      </c>
      <c r="C6">
        <v>400</v>
      </c>
      <c r="D6">
        <f>C6/(1+$C$2)^B6</f>
        <v>345.3299834312935</v>
      </c>
    </row>
    <row r="7" spans="2:4" x14ac:dyDescent="0.25">
      <c r="B7">
        <v>2</v>
      </c>
      <c r="C7">
        <v>400</v>
      </c>
      <c r="D7">
        <f t="shared" ref="D7:D8" si="0">C7/(1+$C$2)^B7</f>
        <v>298.13199364164359</v>
      </c>
    </row>
    <row r="8" spans="2:4" x14ac:dyDescent="0.25">
      <c r="B8">
        <v>3</v>
      </c>
      <c r="C8">
        <v>-1000</v>
      </c>
      <c r="D8">
        <f t="shared" si="0"/>
        <v>-643.46197765379554</v>
      </c>
    </row>
    <row r="10" spans="2:4" x14ac:dyDescent="0.25">
      <c r="C10" t="s">
        <v>35</v>
      </c>
      <c r="D10">
        <f>SUM(D6:D8)</f>
        <v>-5.8085845466848696E-7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88"/>
  <sheetViews>
    <sheetView zoomScale="110" zoomScaleNormal="110" workbookViewId="0">
      <selection activeCell="J16" sqref="J16"/>
    </sheetView>
  </sheetViews>
  <sheetFormatPr defaultRowHeight="15" x14ac:dyDescent="0.25"/>
  <cols>
    <col min="2" max="2" width="15.42578125" customWidth="1"/>
    <col min="3" max="3" width="10.140625" style="21" bestFit="1" customWidth="1"/>
    <col min="9" max="9" width="14.28515625" bestFit="1" customWidth="1"/>
    <col min="10" max="10" width="13.42578125" bestFit="1" customWidth="1"/>
    <col min="11" max="11" width="14.28515625" bestFit="1" customWidth="1"/>
    <col min="12" max="12" width="2.28515625" customWidth="1"/>
    <col min="13" max="13" width="14.28515625" bestFit="1" customWidth="1"/>
    <col min="14" max="14" width="11.85546875" bestFit="1" customWidth="1"/>
    <col min="19" max="19" width="28.140625" bestFit="1" customWidth="1"/>
  </cols>
  <sheetData>
    <row r="2" spans="2:19" x14ac:dyDescent="0.25">
      <c r="B2" s="19">
        <v>44119</v>
      </c>
    </row>
    <row r="3" spans="2:19" x14ac:dyDescent="0.25">
      <c r="H3" t="s">
        <v>28</v>
      </c>
      <c r="I3" t="s">
        <v>29</v>
      </c>
      <c r="J3" t="s">
        <v>30</v>
      </c>
      <c r="K3" t="s">
        <v>31</v>
      </c>
      <c r="M3" t="s">
        <v>33</v>
      </c>
    </row>
    <row r="4" spans="2:19" ht="26.25" customHeight="1" x14ac:dyDescent="0.25">
      <c r="B4" s="20" t="s">
        <v>0</v>
      </c>
      <c r="C4" s="23" t="s">
        <v>27</v>
      </c>
      <c r="H4">
        <v>0</v>
      </c>
      <c r="I4" s="26">
        <f>K4</f>
        <v>-10668145.27895171</v>
      </c>
      <c r="K4" s="26">
        <f>-K12</f>
        <v>-10668145.27895171</v>
      </c>
      <c r="M4" s="26">
        <f>K4</f>
        <v>-10668145.27895171</v>
      </c>
    </row>
    <row r="5" spans="2:19" x14ac:dyDescent="0.25">
      <c r="B5" s="18">
        <v>1</v>
      </c>
      <c r="C5" s="22">
        <v>1.9</v>
      </c>
      <c r="H5" s="24">
        <v>200</v>
      </c>
      <c r="I5" s="25">
        <v>1200000</v>
      </c>
      <c r="J5" s="29">
        <f>VLOOKUP(H5,$B$5:$C$288,2,TRUE)/100</f>
        <v>2.7200000000000002E-2</v>
      </c>
      <c r="K5" s="26">
        <f>I5/(1+J5)^(H5/252)</f>
        <v>1174711.5464615405</v>
      </c>
      <c r="M5" s="26">
        <f>M4+I5</f>
        <v>-9468145.2789517101</v>
      </c>
    </row>
    <row r="6" spans="2:19" x14ac:dyDescent="0.25">
      <c r="B6" s="18">
        <v>2</v>
      </c>
      <c r="C6" s="22">
        <v>1.9</v>
      </c>
      <c r="H6" s="24">
        <v>310</v>
      </c>
      <c r="I6" s="25">
        <v>3000000</v>
      </c>
      <c r="J6" s="29">
        <f t="shared" ref="J6:J10" si="0">VLOOKUP(H6,$B$5:$C$288,2,TRUE)/100</f>
        <v>3.3500000000000002E-2</v>
      </c>
      <c r="K6" s="26">
        <f t="shared" ref="K6:K10" si="1">I6/(1+J6)^(H6/252)</f>
        <v>2880826.4222726049</v>
      </c>
      <c r="M6" s="26">
        <f>M5+I6</f>
        <v>-6468145.2789517101</v>
      </c>
    </row>
    <row r="7" spans="2:19" x14ac:dyDescent="0.25">
      <c r="B7" s="18">
        <v>5</v>
      </c>
      <c r="C7" s="22">
        <v>1.9</v>
      </c>
      <c r="H7" s="24">
        <v>420</v>
      </c>
      <c r="I7" s="25">
        <v>4200000</v>
      </c>
      <c r="J7" s="29">
        <f t="shared" si="0"/>
        <v>3.9900000000000005E-2</v>
      </c>
      <c r="K7" s="26">
        <f t="shared" si="1"/>
        <v>3934866.4179887138</v>
      </c>
      <c r="M7" s="26">
        <f t="shared" ref="M7:M10" si="2">M6+I7</f>
        <v>-2268145.2789517101</v>
      </c>
    </row>
    <row r="8" spans="2:19" x14ac:dyDescent="0.25">
      <c r="B8" s="18">
        <v>10</v>
      </c>
      <c r="C8" s="22">
        <v>1.9</v>
      </c>
      <c r="H8" s="24">
        <v>1230</v>
      </c>
      <c r="I8" s="25">
        <v>2800000</v>
      </c>
      <c r="J8" s="29">
        <v>6.9900000000000004E-2</v>
      </c>
      <c r="K8" s="26">
        <f t="shared" si="1"/>
        <v>2013424.4138290395</v>
      </c>
      <c r="M8" s="26"/>
      <c r="Q8" s="27"/>
    </row>
    <row r="9" spans="2:19" x14ac:dyDescent="0.25">
      <c r="B9" s="18">
        <v>11</v>
      </c>
      <c r="C9" s="22">
        <v>1.9</v>
      </c>
      <c r="H9" s="24">
        <v>3000</v>
      </c>
      <c r="I9" s="25">
        <v>1500000</v>
      </c>
      <c r="J9" s="29">
        <f t="shared" si="0"/>
        <v>8.5500000000000007E-2</v>
      </c>
      <c r="K9" s="26">
        <f t="shared" si="1"/>
        <v>564841.5583048485</v>
      </c>
      <c r="M9" s="26"/>
      <c r="Q9" s="27"/>
    </row>
    <row r="10" spans="2:19" x14ac:dyDescent="0.25">
      <c r="B10" s="18">
        <v>12</v>
      </c>
      <c r="C10" s="22">
        <v>1.9</v>
      </c>
      <c r="H10" s="24">
        <v>6051</v>
      </c>
      <c r="I10" s="25">
        <v>800000</v>
      </c>
      <c r="J10" s="29">
        <f t="shared" si="0"/>
        <v>9.0700000000000003E-2</v>
      </c>
      <c r="K10" s="26">
        <f>I10/(1+J10)^(H10/252)</f>
        <v>99474.920094962756</v>
      </c>
      <c r="M10" s="26"/>
      <c r="Q10" s="28"/>
    </row>
    <row r="11" spans="2:19" x14ac:dyDescent="0.25">
      <c r="B11" s="18">
        <v>14</v>
      </c>
      <c r="C11" s="22">
        <v>1.91</v>
      </c>
      <c r="Q11" s="28"/>
    </row>
    <row r="12" spans="2:19" x14ac:dyDescent="0.25">
      <c r="B12" s="18">
        <v>21</v>
      </c>
      <c r="C12" s="22">
        <v>1.92</v>
      </c>
      <c r="J12" s="33" t="s">
        <v>51</v>
      </c>
      <c r="K12" s="39">
        <f>SUM(K5:K10)</f>
        <v>10668145.27895171</v>
      </c>
      <c r="N12" t="s">
        <v>52</v>
      </c>
      <c r="O12" s="30">
        <f>SUM(I4:I10)/H10</f>
        <v>467.99780549467692</v>
      </c>
    </row>
    <row r="13" spans="2:19" x14ac:dyDescent="0.25">
      <c r="B13" s="18">
        <v>22</v>
      </c>
      <c r="C13" s="22">
        <v>1.92</v>
      </c>
      <c r="J13" t="s">
        <v>32</v>
      </c>
      <c r="N13" s="33" t="s">
        <v>37</v>
      </c>
      <c r="O13" s="40">
        <f>O12/ABS(I4)</f>
        <v>4.3868713188415077E-5</v>
      </c>
    </row>
    <row r="14" spans="2:19" x14ac:dyDescent="0.25">
      <c r="B14" s="18">
        <v>23</v>
      </c>
      <c r="C14" s="22">
        <v>1.92</v>
      </c>
      <c r="N14" s="33" t="s">
        <v>36</v>
      </c>
      <c r="O14" s="41">
        <f>(1+O13)^252-1</f>
        <v>1.1116001929603492E-2</v>
      </c>
    </row>
    <row r="15" spans="2:19" x14ac:dyDescent="0.25">
      <c r="B15" s="18">
        <v>30</v>
      </c>
      <c r="C15" s="22">
        <v>1.93</v>
      </c>
      <c r="J15" s="33" t="s">
        <v>53</v>
      </c>
      <c r="K15" s="33">
        <v>1230</v>
      </c>
      <c r="S15" s="31"/>
    </row>
    <row r="16" spans="2:19" x14ac:dyDescent="0.25">
      <c r="B16" s="18">
        <v>31</v>
      </c>
      <c r="C16" s="22">
        <v>1.93</v>
      </c>
    </row>
    <row r="17" spans="2:19" x14ac:dyDescent="0.25">
      <c r="B17" s="18">
        <v>32</v>
      </c>
      <c r="C17" s="22">
        <v>1.93</v>
      </c>
      <c r="J17" s="33" t="s">
        <v>34</v>
      </c>
      <c r="K17" s="38">
        <v>6.421689456831528E-2</v>
      </c>
    </row>
    <row r="18" spans="2:19" x14ac:dyDescent="0.25">
      <c r="B18" s="18">
        <v>40</v>
      </c>
      <c r="C18" s="22">
        <v>1.95</v>
      </c>
    </row>
    <row r="19" spans="2:19" x14ac:dyDescent="0.25">
      <c r="B19" s="18">
        <v>41</v>
      </c>
      <c r="C19" s="22">
        <v>1.95</v>
      </c>
      <c r="H19" t="s">
        <v>28</v>
      </c>
      <c r="I19" t="s">
        <v>29</v>
      </c>
      <c r="J19" t="s">
        <v>30</v>
      </c>
      <c r="K19" t="s">
        <v>31</v>
      </c>
      <c r="S19" s="26"/>
    </row>
    <row r="20" spans="2:19" x14ac:dyDescent="0.25">
      <c r="B20" s="18">
        <v>42</v>
      </c>
      <c r="C20" s="22">
        <v>1.95</v>
      </c>
      <c r="H20">
        <v>0</v>
      </c>
      <c r="K20" s="26">
        <f>K4</f>
        <v>-10668145.27895171</v>
      </c>
    </row>
    <row r="21" spans="2:19" x14ac:dyDescent="0.25">
      <c r="B21" s="18">
        <v>43</v>
      </c>
      <c r="C21" s="22">
        <v>1.95</v>
      </c>
      <c r="H21" s="24">
        <v>200</v>
      </c>
      <c r="I21" s="25">
        <v>1200000</v>
      </c>
      <c r="J21" s="27">
        <f>$K$17</f>
        <v>6.421689456831528E-2</v>
      </c>
      <c r="K21" s="26">
        <f>I21/(1+J21)^(H21/252)</f>
        <v>1142164.7344879573</v>
      </c>
    </row>
    <row r="22" spans="2:19" x14ac:dyDescent="0.25">
      <c r="B22" s="18">
        <v>44</v>
      </c>
      <c r="C22" s="22">
        <v>1.96</v>
      </c>
      <c r="H22" s="24">
        <v>310</v>
      </c>
      <c r="I22" s="25">
        <v>3000000</v>
      </c>
      <c r="J22" s="27">
        <f t="shared" ref="J22:J26" si="3">$K$17</f>
        <v>6.421689456831528E-2</v>
      </c>
      <c r="K22" s="26">
        <f>I22/(1+J22)^(H22/252)</f>
        <v>2778880.5611622198</v>
      </c>
    </row>
    <row r="23" spans="2:19" x14ac:dyDescent="0.25">
      <c r="B23" s="18">
        <v>45</v>
      </c>
      <c r="C23" s="22">
        <v>1.96</v>
      </c>
      <c r="H23" s="24">
        <v>420</v>
      </c>
      <c r="I23" s="25">
        <v>4200000</v>
      </c>
      <c r="J23" s="27">
        <f t="shared" si="3"/>
        <v>6.421689456831528E-2</v>
      </c>
      <c r="K23" s="26">
        <f>I23/(1+J23)^(H23/252)</f>
        <v>3786160.6880496247</v>
      </c>
    </row>
    <row r="24" spans="2:19" x14ac:dyDescent="0.25">
      <c r="B24" s="18">
        <v>46</v>
      </c>
      <c r="C24" s="22">
        <v>1.96</v>
      </c>
      <c r="H24" s="24">
        <v>1230</v>
      </c>
      <c r="I24" s="25">
        <v>2800000</v>
      </c>
      <c r="J24" s="27">
        <f t="shared" si="3"/>
        <v>6.421689456831528E-2</v>
      </c>
      <c r="K24" s="26">
        <f>I24/(1+J24)^(H24/252)</f>
        <v>2066451.2329478678</v>
      </c>
    </row>
    <row r="25" spans="2:19" x14ac:dyDescent="0.25">
      <c r="B25" s="18">
        <v>51</v>
      </c>
      <c r="C25" s="22">
        <v>1.97</v>
      </c>
      <c r="H25" s="24">
        <v>3000</v>
      </c>
      <c r="I25" s="25">
        <v>1500000</v>
      </c>
      <c r="J25" s="27">
        <f t="shared" si="3"/>
        <v>6.421689456831528E-2</v>
      </c>
      <c r="K25" s="26">
        <f>I25/(1+J25)^(H25/252)</f>
        <v>714996.25907515222</v>
      </c>
    </row>
    <row r="26" spans="2:19" x14ac:dyDescent="0.25">
      <c r="B26" s="18">
        <v>52</v>
      </c>
      <c r="C26" s="22">
        <v>1.97</v>
      </c>
      <c r="H26" s="24">
        <v>6051</v>
      </c>
      <c r="I26" s="25">
        <v>800000</v>
      </c>
      <c r="J26" s="27">
        <f t="shared" si="3"/>
        <v>6.421689456831528E-2</v>
      </c>
      <c r="K26" s="26">
        <f>I26/(1+J26)^(H26/252)</f>
        <v>179491.80322885569</v>
      </c>
    </row>
    <row r="27" spans="2:19" x14ac:dyDescent="0.25">
      <c r="B27" s="18">
        <v>54</v>
      </c>
      <c r="C27" s="22">
        <v>1.97</v>
      </c>
    </row>
    <row r="28" spans="2:19" x14ac:dyDescent="0.25">
      <c r="B28" s="18">
        <v>61</v>
      </c>
      <c r="C28" s="22">
        <v>2</v>
      </c>
      <c r="J28" t="s">
        <v>35</v>
      </c>
      <c r="K28" s="26">
        <f>SUM(K20:K26)</f>
        <v>-3.2974639907479286E-8</v>
      </c>
    </row>
    <row r="29" spans="2:19" x14ac:dyDescent="0.25">
      <c r="B29" s="18">
        <v>63</v>
      </c>
      <c r="C29" s="22">
        <v>2.0099999999999998</v>
      </c>
    </row>
    <row r="30" spans="2:19" x14ac:dyDescent="0.25">
      <c r="B30" s="18">
        <v>73</v>
      </c>
      <c r="C30" s="22">
        <v>2.04</v>
      </c>
    </row>
    <row r="31" spans="2:19" x14ac:dyDescent="0.25">
      <c r="B31" s="18">
        <v>74</v>
      </c>
      <c r="C31" s="22">
        <v>2.0499999999999998</v>
      </c>
    </row>
    <row r="32" spans="2:19" x14ac:dyDescent="0.25">
      <c r="B32" s="18">
        <v>83</v>
      </c>
      <c r="C32" s="22">
        <v>2.1</v>
      </c>
    </row>
    <row r="33" spans="2:3" x14ac:dyDescent="0.25">
      <c r="B33" s="18">
        <v>84</v>
      </c>
      <c r="C33" s="22">
        <v>2.1</v>
      </c>
    </row>
    <row r="34" spans="2:3" x14ac:dyDescent="0.25">
      <c r="B34" s="18">
        <v>90</v>
      </c>
      <c r="C34" s="22">
        <v>2.13</v>
      </c>
    </row>
    <row r="35" spans="2:3" x14ac:dyDescent="0.25">
      <c r="B35" s="18">
        <v>91</v>
      </c>
      <c r="C35" s="22">
        <v>2.13</v>
      </c>
    </row>
    <row r="36" spans="2:3" x14ac:dyDescent="0.25">
      <c r="B36" s="18">
        <v>92</v>
      </c>
      <c r="C36" s="22">
        <v>2.14</v>
      </c>
    </row>
    <row r="37" spans="2:3" x14ac:dyDescent="0.25">
      <c r="B37" s="18">
        <v>101</v>
      </c>
      <c r="C37" s="22">
        <v>2.1800000000000002</v>
      </c>
    </row>
    <row r="38" spans="2:3" x14ac:dyDescent="0.25">
      <c r="B38" s="18">
        <v>102</v>
      </c>
      <c r="C38" s="22">
        <v>2.19</v>
      </c>
    </row>
    <row r="39" spans="2:3" x14ac:dyDescent="0.25">
      <c r="B39" s="18">
        <v>104</v>
      </c>
      <c r="C39" s="22">
        <v>2.2000000000000002</v>
      </c>
    </row>
    <row r="40" spans="2:3" x14ac:dyDescent="0.25">
      <c r="B40" s="18">
        <v>105</v>
      </c>
      <c r="C40" s="22">
        <v>2.2000000000000002</v>
      </c>
    </row>
    <row r="41" spans="2:3" x14ac:dyDescent="0.25">
      <c r="B41" s="18">
        <v>106</v>
      </c>
      <c r="C41" s="22">
        <v>2.2000000000000002</v>
      </c>
    </row>
    <row r="42" spans="2:3" x14ac:dyDescent="0.25">
      <c r="B42" s="18">
        <v>108</v>
      </c>
      <c r="C42" s="22">
        <v>2.21</v>
      </c>
    </row>
    <row r="43" spans="2:3" x14ac:dyDescent="0.25">
      <c r="B43" s="18">
        <v>114</v>
      </c>
      <c r="C43" s="22">
        <v>2.2400000000000002</v>
      </c>
    </row>
    <row r="44" spans="2:3" x14ac:dyDescent="0.25">
      <c r="B44" s="18">
        <v>115</v>
      </c>
      <c r="C44" s="22">
        <v>2.2400000000000002</v>
      </c>
    </row>
    <row r="45" spans="2:3" x14ac:dyDescent="0.25">
      <c r="B45" s="18">
        <v>122</v>
      </c>
      <c r="C45" s="22">
        <v>2.2799999999999998</v>
      </c>
    </row>
    <row r="46" spans="2:3" x14ac:dyDescent="0.25">
      <c r="B46" s="18">
        <v>123</v>
      </c>
      <c r="C46" s="22">
        <v>2.29</v>
      </c>
    </row>
    <row r="47" spans="2:3" x14ac:dyDescent="0.25">
      <c r="B47" s="18">
        <v>124</v>
      </c>
      <c r="C47" s="22">
        <v>2.29</v>
      </c>
    </row>
    <row r="48" spans="2:3" x14ac:dyDescent="0.25">
      <c r="B48" s="18">
        <v>133</v>
      </c>
      <c r="C48" s="22">
        <v>2.34</v>
      </c>
    </row>
    <row r="49" spans="2:3" x14ac:dyDescent="0.25">
      <c r="B49" s="18">
        <v>134</v>
      </c>
      <c r="C49" s="22">
        <v>2.34</v>
      </c>
    </row>
    <row r="50" spans="2:3" x14ac:dyDescent="0.25">
      <c r="B50" s="18">
        <v>135</v>
      </c>
      <c r="C50" s="22">
        <v>2.35</v>
      </c>
    </row>
    <row r="51" spans="2:3" x14ac:dyDescent="0.25">
      <c r="B51" s="18">
        <v>143</v>
      </c>
      <c r="C51" s="22">
        <v>2.4</v>
      </c>
    </row>
    <row r="52" spans="2:3" x14ac:dyDescent="0.25">
      <c r="B52" s="18">
        <v>145</v>
      </c>
      <c r="C52" s="22">
        <v>2.42</v>
      </c>
    </row>
    <row r="53" spans="2:3" x14ac:dyDescent="0.25">
      <c r="B53" s="18">
        <v>149</v>
      </c>
      <c r="C53" s="22">
        <v>2.44</v>
      </c>
    </row>
    <row r="54" spans="2:3" x14ac:dyDescent="0.25">
      <c r="B54" s="18">
        <v>155</v>
      </c>
      <c r="C54" s="22">
        <v>2.4700000000000002</v>
      </c>
    </row>
    <row r="55" spans="2:3" x14ac:dyDescent="0.25">
      <c r="B55" s="18">
        <v>156</v>
      </c>
      <c r="C55" s="22">
        <v>2.48</v>
      </c>
    </row>
    <row r="56" spans="2:3" x14ac:dyDescent="0.25">
      <c r="B56" s="18">
        <v>164</v>
      </c>
      <c r="C56" s="22">
        <v>2.5299999999999998</v>
      </c>
    </row>
    <row r="57" spans="2:3" x14ac:dyDescent="0.25">
      <c r="B57" s="18">
        <v>165</v>
      </c>
      <c r="C57" s="22">
        <v>2.5299999999999998</v>
      </c>
    </row>
    <row r="58" spans="2:3" x14ac:dyDescent="0.25">
      <c r="B58" s="18">
        <v>166</v>
      </c>
      <c r="C58" s="22">
        <v>2.54</v>
      </c>
    </row>
    <row r="59" spans="2:3" x14ac:dyDescent="0.25">
      <c r="B59" s="18">
        <v>168</v>
      </c>
      <c r="C59" s="22">
        <v>2.5499999999999998</v>
      </c>
    </row>
    <row r="60" spans="2:3" x14ac:dyDescent="0.25">
      <c r="B60" s="18">
        <v>175</v>
      </c>
      <c r="C60" s="22">
        <v>2.58</v>
      </c>
    </row>
    <row r="61" spans="2:3" x14ac:dyDescent="0.25">
      <c r="B61" s="18">
        <v>176</v>
      </c>
      <c r="C61" s="22">
        <v>2.59</v>
      </c>
    </row>
    <row r="62" spans="2:3" x14ac:dyDescent="0.25">
      <c r="B62" s="18">
        <v>177</v>
      </c>
      <c r="C62" s="22">
        <v>2.59</v>
      </c>
    </row>
    <row r="63" spans="2:3" x14ac:dyDescent="0.25">
      <c r="B63" s="18">
        <v>184</v>
      </c>
      <c r="C63" s="22">
        <v>2.63</v>
      </c>
    </row>
    <row r="64" spans="2:3" x14ac:dyDescent="0.25">
      <c r="B64" s="18">
        <v>187</v>
      </c>
      <c r="C64" s="22">
        <v>2.65</v>
      </c>
    </row>
    <row r="65" spans="2:3" x14ac:dyDescent="0.25">
      <c r="B65" s="18">
        <v>192</v>
      </c>
      <c r="C65" s="22">
        <v>2.68</v>
      </c>
    </row>
    <row r="66" spans="2:3" x14ac:dyDescent="0.25">
      <c r="B66" s="18">
        <v>197</v>
      </c>
      <c r="C66" s="22">
        <v>2.71</v>
      </c>
    </row>
    <row r="67" spans="2:3" x14ac:dyDescent="0.25">
      <c r="B67" s="18">
        <v>198</v>
      </c>
      <c r="C67" s="22">
        <v>2.71</v>
      </c>
    </row>
    <row r="68" spans="2:3" x14ac:dyDescent="0.25">
      <c r="B68" s="18">
        <v>199</v>
      </c>
      <c r="C68" s="22">
        <v>2.72</v>
      </c>
    </row>
    <row r="69" spans="2:3" x14ac:dyDescent="0.25">
      <c r="B69" s="18">
        <v>206</v>
      </c>
      <c r="C69" s="22">
        <v>2.77</v>
      </c>
    </row>
    <row r="70" spans="2:3" x14ac:dyDescent="0.25">
      <c r="B70" s="18">
        <v>209</v>
      </c>
      <c r="C70" s="22">
        <v>2.79</v>
      </c>
    </row>
    <row r="71" spans="2:3" x14ac:dyDescent="0.25">
      <c r="B71" s="18">
        <v>211</v>
      </c>
      <c r="C71" s="22">
        <v>2.8</v>
      </c>
    </row>
    <row r="72" spans="2:3" x14ac:dyDescent="0.25">
      <c r="B72" s="18">
        <v>219</v>
      </c>
      <c r="C72" s="22">
        <v>2.85</v>
      </c>
    </row>
    <row r="73" spans="2:3" x14ac:dyDescent="0.25">
      <c r="B73" s="18">
        <v>221</v>
      </c>
      <c r="C73" s="22">
        <v>2.86</v>
      </c>
    </row>
    <row r="74" spans="2:3" x14ac:dyDescent="0.25">
      <c r="B74" s="18">
        <v>227</v>
      </c>
      <c r="C74" s="22">
        <v>2.89</v>
      </c>
    </row>
    <row r="75" spans="2:3" x14ac:dyDescent="0.25">
      <c r="B75" s="18">
        <v>230</v>
      </c>
      <c r="C75" s="22">
        <v>2.91</v>
      </c>
    </row>
    <row r="76" spans="2:3" x14ac:dyDescent="0.25">
      <c r="B76" s="18">
        <v>235</v>
      </c>
      <c r="C76" s="22">
        <v>2.93</v>
      </c>
    </row>
    <row r="77" spans="2:3" x14ac:dyDescent="0.25">
      <c r="B77" s="18">
        <v>242</v>
      </c>
      <c r="C77" s="22">
        <v>2.97</v>
      </c>
    </row>
    <row r="78" spans="2:3" x14ac:dyDescent="0.25">
      <c r="B78" s="18">
        <v>248</v>
      </c>
      <c r="C78" s="22">
        <v>3.01</v>
      </c>
    </row>
    <row r="79" spans="2:3" x14ac:dyDescent="0.25">
      <c r="B79" s="18">
        <v>249</v>
      </c>
      <c r="C79" s="22">
        <v>3.01</v>
      </c>
    </row>
    <row r="80" spans="2:3" x14ac:dyDescent="0.25">
      <c r="B80" s="18">
        <v>251</v>
      </c>
      <c r="C80" s="22">
        <v>3.03</v>
      </c>
    </row>
    <row r="81" spans="2:3" x14ac:dyDescent="0.25">
      <c r="B81" s="18">
        <v>261</v>
      </c>
      <c r="C81" s="22">
        <v>3.09</v>
      </c>
    </row>
    <row r="82" spans="2:3" x14ac:dyDescent="0.25">
      <c r="B82" s="18">
        <v>267</v>
      </c>
      <c r="C82" s="22">
        <v>3.12</v>
      </c>
    </row>
    <row r="83" spans="2:3" x14ac:dyDescent="0.25">
      <c r="B83" s="18">
        <v>271</v>
      </c>
      <c r="C83" s="22">
        <v>3.14</v>
      </c>
    </row>
    <row r="84" spans="2:3" x14ac:dyDescent="0.25">
      <c r="B84" s="18">
        <v>288</v>
      </c>
      <c r="C84" s="22">
        <v>3.23</v>
      </c>
    </row>
    <row r="85" spans="2:3" x14ac:dyDescent="0.25">
      <c r="B85" s="18">
        <v>292</v>
      </c>
      <c r="C85" s="22">
        <v>3.25</v>
      </c>
    </row>
    <row r="86" spans="2:3" x14ac:dyDescent="0.25">
      <c r="B86" s="18">
        <v>296</v>
      </c>
      <c r="C86" s="22">
        <v>3.27</v>
      </c>
    </row>
    <row r="87" spans="2:3" x14ac:dyDescent="0.25">
      <c r="B87" s="18">
        <v>305</v>
      </c>
      <c r="C87" s="22">
        <v>3.31</v>
      </c>
    </row>
    <row r="88" spans="2:3" x14ac:dyDescent="0.25">
      <c r="B88" s="18">
        <v>310</v>
      </c>
      <c r="C88" s="22">
        <v>3.35</v>
      </c>
    </row>
    <row r="89" spans="2:3" x14ac:dyDescent="0.25">
      <c r="B89" s="18">
        <v>315</v>
      </c>
      <c r="C89" s="22">
        <v>3.38</v>
      </c>
    </row>
    <row r="90" spans="2:3" x14ac:dyDescent="0.25">
      <c r="B90" s="18">
        <v>330</v>
      </c>
      <c r="C90" s="22">
        <v>3.48</v>
      </c>
    </row>
    <row r="91" spans="2:3" x14ac:dyDescent="0.25">
      <c r="B91" s="18">
        <v>336</v>
      </c>
      <c r="C91" s="22">
        <v>3.51</v>
      </c>
    </row>
    <row r="92" spans="2:3" x14ac:dyDescent="0.25">
      <c r="B92" s="18">
        <v>337</v>
      </c>
      <c r="C92" s="22">
        <v>3.52</v>
      </c>
    </row>
    <row r="93" spans="2:3" x14ac:dyDescent="0.25">
      <c r="B93" s="18">
        <v>345</v>
      </c>
      <c r="C93" s="22">
        <v>3.56</v>
      </c>
    </row>
    <row r="94" spans="2:3" x14ac:dyDescent="0.25">
      <c r="B94" s="18">
        <v>350</v>
      </c>
      <c r="C94" s="22">
        <v>3.59</v>
      </c>
    </row>
    <row r="95" spans="2:3" x14ac:dyDescent="0.25">
      <c r="B95" s="18">
        <v>354</v>
      </c>
      <c r="C95" s="22">
        <v>3.61</v>
      </c>
    </row>
    <row r="96" spans="2:3" x14ac:dyDescent="0.25">
      <c r="B96" s="18">
        <v>367</v>
      </c>
      <c r="C96" s="22">
        <v>3.68</v>
      </c>
    </row>
    <row r="97" spans="2:3" x14ac:dyDescent="0.25">
      <c r="B97" s="18">
        <v>372</v>
      </c>
      <c r="C97" s="22">
        <v>3.71</v>
      </c>
    </row>
    <row r="98" spans="2:3" x14ac:dyDescent="0.25">
      <c r="B98" s="18">
        <v>375</v>
      </c>
      <c r="C98" s="22">
        <v>3.74</v>
      </c>
    </row>
    <row r="99" spans="2:3" x14ac:dyDescent="0.25">
      <c r="B99" s="18">
        <v>377</v>
      </c>
      <c r="C99" s="22">
        <v>3.75</v>
      </c>
    </row>
    <row r="100" spans="2:3" x14ac:dyDescent="0.25">
      <c r="B100" s="18">
        <v>391</v>
      </c>
      <c r="C100" s="22">
        <v>3.84</v>
      </c>
    </row>
    <row r="101" spans="2:3" x14ac:dyDescent="0.25">
      <c r="B101" s="18">
        <v>396</v>
      </c>
      <c r="C101" s="22">
        <v>3.87</v>
      </c>
    </row>
    <row r="102" spans="2:3" x14ac:dyDescent="0.25">
      <c r="B102" s="18">
        <v>412</v>
      </c>
      <c r="C102" s="22">
        <v>3.96</v>
      </c>
    </row>
    <row r="103" spans="2:3" x14ac:dyDescent="0.25">
      <c r="B103" s="18">
        <v>418</v>
      </c>
      <c r="C103" s="22">
        <v>3.99</v>
      </c>
    </row>
    <row r="104" spans="2:3" x14ac:dyDescent="0.25">
      <c r="B104" s="18">
        <v>429</v>
      </c>
      <c r="C104" s="22">
        <v>4.05</v>
      </c>
    </row>
    <row r="105" spans="2:3" x14ac:dyDescent="0.25">
      <c r="B105" s="18">
        <v>433</v>
      </c>
      <c r="C105" s="22">
        <v>4.08</v>
      </c>
    </row>
    <row r="106" spans="2:3" x14ac:dyDescent="0.25">
      <c r="B106" s="18">
        <v>437</v>
      </c>
      <c r="C106" s="22">
        <v>4.0999999999999996</v>
      </c>
    </row>
    <row r="107" spans="2:3" x14ac:dyDescent="0.25">
      <c r="B107" s="18">
        <v>439</v>
      </c>
      <c r="C107" s="22">
        <v>4.1100000000000003</v>
      </c>
    </row>
    <row r="108" spans="2:3" x14ac:dyDescent="0.25">
      <c r="B108" s="18">
        <v>455</v>
      </c>
      <c r="C108" s="22">
        <v>4.2</v>
      </c>
    </row>
    <row r="109" spans="2:3" x14ac:dyDescent="0.25">
      <c r="B109" s="18">
        <v>460</v>
      </c>
      <c r="C109" s="22">
        <v>4.2300000000000004</v>
      </c>
    </row>
    <row r="110" spans="2:3" x14ac:dyDescent="0.25">
      <c r="B110" s="18">
        <v>462</v>
      </c>
      <c r="C110" s="22">
        <v>4.24</v>
      </c>
    </row>
    <row r="111" spans="2:3" x14ac:dyDescent="0.25">
      <c r="B111" s="18">
        <v>473</v>
      </c>
      <c r="C111" s="22">
        <v>4.3</v>
      </c>
    </row>
    <row r="112" spans="2:3" x14ac:dyDescent="0.25">
      <c r="B112" s="18">
        <v>475</v>
      </c>
      <c r="C112" s="22">
        <v>4.3099999999999996</v>
      </c>
    </row>
    <row r="113" spans="2:3" x14ac:dyDescent="0.25">
      <c r="B113" s="18">
        <v>482</v>
      </c>
      <c r="C113" s="22">
        <v>4.34</v>
      </c>
    </row>
    <row r="114" spans="2:3" x14ac:dyDescent="0.25">
      <c r="B114" s="18">
        <v>487</v>
      </c>
      <c r="C114" s="22">
        <v>4.37</v>
      </c>
    </row>
    <row r="115" spans="2:3" x14ac:dyDescent="0.25">
      <c r="B115" s="18">
        <v>494</v>
      </c>
      <c r="C115" s="22">
        <v>4.4000000000000004</v>
      </c>
    </row>
    <row r="116" spans="2:3" x14ac:dyDescent="0.25">
      <c r="B116" s="18">
        <v>496</v>
      </c>
      <c r="C116" s="22">
        <v>4.41</v>
      </c>
    </row>
    <row r="117" spans="2:3" x14ac:dyDescent="0.25">
      <c r="B117" s="18">
        <v>501</v>
      </c>
      <c r="C117" s="22">
        <v>4.4400000000000004</v>
      </c>
    </row>
    <row r="118" spans="2:3" x14ac:dyDescent="0.25">
      <c r="B118" s="18">
        <v>503</v>
      </c>
      <c r="C118" s="22">
        <v>4.45</v>
      </c>
    </row>
    <row r="119" spans="2:3" x14ac:dyDescent="0.25">
      <c r="B119" s="18">
        <v>516</v>
      </c>
      <c r="C119" s="22">
        <v>4.51</v>
      </c>
    </row>
    <row r="120" spans="2:3" x14ac:dyDescent="0.25">
      <c r="B120" s="18">
        <v>523</v>
      </c>
      <c r="C120" s="22">
        <v>4.54</v>
      </c>
    </row>
    <row r="121" spans="2:3" x14ac:dyDescent="0.25">
      <c r="B121" s="18">
        <v>536</v>
      </c>
      <c r="C121" s="22">
        <v>4.5999999999999996</v>
      </c>
    </row>
    <row r="122" spans="2:3" x14ac:dyDescent="0.25">
      <c r="B122" s="18">
        <v>556</v>
      </c>
      <c r="C122" s="22">
        <v>4.6900000000000004</v>
      </c>
    </row>
    <row r="123" spans="2:3" x14ac:dyDescent="0.25">
      <c r="B123" s="18">
        <v>557</v>
      </c>
      <c r="C123" s="22">
        <v>4.7</v>
      </c>
    </row>
    <row r="124" spans="2:3" x14ac:dyDescent="0.25">
      <c r="B124" s="18">
        <v>566</v>
      </c>
      <c r="C124" s="22">
        <v>4.75</v>
      </c>
    </row>
    <row r="125" spans="2:3" x14ac:dyDescent="0.25">
      <c r="B125" s="18">
        <v>579</v>
      </c>
      <c r="C125" s="22">
        <v>4.82</v>
      </c>
    </row>
    <row r="126" spans="2:3" x14ac:dyDescent="0.25">
      <c r="B126" s="18">
        <v>588</v>
      </c>
      <c r="C126" s="22">
        <v>4.87</v>
      </c>
    </row>
    <row r="127" spans="2:3" x14ac:dyDescent="0.25">
      <c r="B127" s="18">
        <v>596</v>
      </c>
      <c r="C127" s="22">
        <v>4.91</v>
      </c>
    </row>
    <row r="128" spans="2:3" x14ac:dyDescent="0.25">
      <c r="B128" s="18">
        <v>599</v>
      </c>
      <c r="C128" s="22">
        <v>4.93</v>
      </c>
    </row>
    <row r="129" spans="2:3" x14ac:dyDescent="0.25">
      <c r="B129" s="18">
        <v>606</v>
      </c>
      <c r="C129" s="22">
        <v>4.97</v>
      </c>
    </row>
    <row r="130" spans="2:3" x14ac:dyDescent="0.25">
      <c r="B130" s="18">
        <v>619</v>
      </c>
      <c r="C130" s="22">
        <v>5.03</v>
      </c>
    </row>
    <row r="131" spans="2:3" x14ac:dyDescent="0.25">
      <c r="B131" s="18">
        <v>628</v>
      </c>
      <c r="C131" s="22">
        <v>5.08</v>
      </c>
    </row>
    <row r="132" spans="2:3" x14ac:dyDescent="0.25">
      <c r="B132" s="18">
        <v>638</v>
      </c>
      <c r="C132" s="22">
        <v>5.12</v>
      </c>
    </row>
    <row r="133" spans="2:3" x14ac:dyDescent="0.25">
      <c r="B133" s="18">
        <v>646</v>
      </c>
      <c r="C133" s="22">
        <v>5.16</v>
      </c>
    </row>
    <row r="134" spans="2:3" x14ac:dyDescent="0.25">
      <c r="B134" s="18">
        <v>660</v>
      </c>
      <c r="C134" s="22">
        <v>5.22</v>
      </c>
    </row>
    <row r="135" spans="2:3" x14ac:dyDescent="0.25">
      <c r="B135" s="18">
        <v>668</v>
      </c>
      <c r="C135" s="22">
        <v>5.26</v>
      </c>
    </row>
    <row r="136" spans="2:3" x14ac:dyDescent="0.25">
      <c r="B136" s="18">
        <v>680</v>
      </c>
      <c r="C136" s="22">
        <v>5.31</v>
      </c>
    </row>
    <row r="137" spans="2:3" x14ac:dyDescent="0.25">
      <c r="B137" s="18">
        <v>690</v>
      </c>
      <c r="C137" s="22">
        <v>5.36</v>
      </c>
    </row>
    <row r="138" spans="2:3" x14ac:dyDescent="0.25">
      <c r="B138" s="18">
        <v>701</v>
      </c>
      <c r="C138" s="22">
        <v>5.41</v>
      </c>
    </row>
    <row r="139" spans="2:3" x14ac:dyDescent="0.25">
      <c r="B139" s="18">
        <v>711</v>
      </c>
      <c r="C139" s="22">
        <v>5.46</v>
      </c>
    </row>
    <row r="140" spans="2:3" x14ac:dyDescent="0.25">
      <c r="B140" s="18">
        <v>723</v>
      </c>
      <c r="C140" s="22">
        <v>5.52</v>
      </c>
    </row>
    <row r="141" spans="2:3" x14ac:dyDescent="0.25">
      <c r="B141" s="18">
        <v>724</v>
      </c>
      <c r="C141" s="22">
        <v>5.52</v>
      </c>
    </row>
    <row r="142" spans="2:3" x14ac:dyDescent="0.25">
      <c r="B142" s="18">
        <v>744</v>
      </c>
      <c r="C142" s="22">
        <v>5.61</v>
      </c>
    </row>
    <row r="143" spans="2:3" x14ac:dyDescent="0.25">
      <c r="B143" s="18">
        <v>753</v>
      </c>
      <c r="C143" s="22">
        <v>5.65</v>
      </c>
    </row>
    <row r="144" spans="2:3" x14ac:dyDescent="0.25">
      <c r="B144" s="18">
        <v>763</v>
      </c>
      <c r="C144" s="22">
        <v>5.68</v>
      </c>
    </row>
    <row r="145" spans="2:3" x14ac:dyDescent="0.25">
      <c r="B145" s="18">
        <v>774</v>
      </c>
      <c r="C145" s="22">
        <v>5.72</v>
      </c>
    </row>
    <row r="146" spans="2:3" x14ac:dyDescent="0.25">
      <c r="B146" s="18">
        <v>783</v>
      </c>
      <c r="C146" s="22">
        <v>5.76</v>
      </c>
    </row>
    <row r="147" spans="2:3" x14ac:dyDescent="0.25">
      <c r="B147" s="18">
        <v>804</v>
      </c>
      <c r="C147" s="22">
        <v>5.83</v>
      </c>
    </row>
    <row r="148" spans="2:3" x14ac:dyDescent="0.25">
      <c r="B148" s="18">
        <v>805</v>
      </c>
      <c r="C148" s="22">
        <v>5.83</v>
      </c>
    </row>
    <row r="149" spans="2:3" x14ac:dyDescent="0.25">
      <c r="B149" s="18">
        <v>824</v>
      </c>
      <c r="C149" s="22">
        <v>5.9</v>
      </c>
    </row>
    <row r="150" spans="2:3" x14ac:dyDescent="0.25">
      <c r="B150" s="18">
        <v>835</v>
      </c>
      <c r="C150" s="22">
        <v>5.94</v>
      </c>
    </row>
    <row r="151" spans="2:3" x14ac:dyDescent="0.25">
      <c r="B151" s="18">
        <v>866</v>
      </c>
      <c r="C151" s="22">
        <v>6.04</v>
      </c>
    </row>
    <row r="152" spans="2:3" x14ac:dyDescent="0.25">
      <c r="B152" s="18">
        <v>876</v>
      </c>
      <c r="C152" s="22">
        <v>6.08</v>
      </c>
    </row>
    <row r="153" spans="2:3" x14ac:dyDescent="0.25">
      <c r="B153" s="18">
        <v>897</v>
      </c>
      <c r="C153" s="22">
        <v>6.15</v>
      </c>
    </row>
    <row r="154" spans="2:3" x14ac:dyDescent="0.25">
      <c r="B154" s="18">
        <v>929</v>
      </c>
      <c r="C154" s="22">
        <v>6.25</v>
      </c>
    </row>
    <row r="155" spans="2:3" x14ac:dyDescent="0.25">
      <c r="B155" s="18">
        <v>962</v>
      </c>
      <c r="C155" s="22">
        <v>6.35</v>
      </c>
    </row>
    <row r="156" spans="2:3" x14ac:dyDescent="0.25">
      <c r="B156" s="18">
        <v>990</v>
      </c>
      <c r="C156" s="22">
        <v>6.43</v>
      </c>
    </row>
    <row r="157" spans="2:3" x14ac:dyDescent="0.25">
      <c r="B157" s="18">
        <v>995</v>
      </c>
      <c r="C157" s="22">
        <v>6.44</v>
      </c>
    </row>
    <row r="158" spans="2:3" x14ac:dyDescent="0.25">
      <c r="B158" s="18">
        <v>1002</v>
      </c>
      <c r="C158" s="22">
        <v>6.46</v>
      </c>
    </row>
    <row r="159" spans="2:3" x14ac:dyDescent="0.25">
      <c r="B159" s="18">
        <v>1028</v>
      </c>
      <c r="C159" s="22">
        <v>6.52</v>
      </c>
    </row>
    <row r="160" spans="2:3" x14ac:dyDescent="0.25">
      <c r="B160" s="18">
        <v>1059</v>
      </c>
      <c r="C160" s="22">
        <v>6.59</v>
      </c>
    </row>
    <row r="161" spans="2:3" x14ac:dyDescent="0.25">
      <c r="B161" s="18">
        <v>1091</v>
      </c>
      <c r="C161" s="22">
        <v>6.67</v>
      </c>
    </row>
    <row r="162" spans="2:3" x14ac:dyDescent="0.25">
      <c r="B162" s="18">
        <v>1120</v>
      </c>
      <c r="C162" s="22">
        <v>6.74</v>
      </c>
    </row>
    <row r="163" spans="2:3" x14ac:dyDescent="0.25">
      <c r="B163" s="18">
        <v>1140</v>
      </c>
      <c r="C163" s="22">
        <v>6.77</v>
      </c>
    </row>
    <row r="164" spans="2:3" x14ac:dyDescent="0.25">
      <c r="B164" s="18">
        <v>1149</v>
      </c>
      <c r="C164" s="22">
        <v>6.78</v>
      </c>
    </row>
    <row r="165" spans="2:3" x14ac:dyDescent="0.25">
      <c r="B165" s="18">
        <v>1181</v>
      </c>
      <c r="C165" s="22">
        <v>6.84</v>
      </c>
    </row>
    <row r="166" spans="2:3" x14ac:dyDescent="0.25">
      <c r="B166" s="18">
        <v>1214</v>
      </c>
      <c r="C166" s="22">
        <v>6.92</v>
      </c>
    </row>
    <row r="167" spans="2:3" x14ac:dyDescent="0.25">
      <c r="B167" s="18">
        <v>1239</v>
      </c>
      <c r="C167" s="22">
        <v>6.99</v>
      </c>
    </row>
    <row r="168" spans="2:3" x14ac:dyDescent="0.25">
      <c r="B168" s="18">
        <v>1247</v>
      </c>
      <c r="C168" s="22">
        <v>7.01</v>
      </c>
    </row>
    <row r="169" spans="2:3" x14ac:dyDescent="0.25">
      <c r="B169" s="18">
        <v>1280</v>
      </c>
      <c r="C169" s="22">
        <v>7.05</v>
      </c>
    </row>
    <row r="170" spans="2:3" x14ac:dyDescent="0.25">
      <c r="B170" s="18">
        <v>1312</v>
      </c>
      <c r="C170" s="22">
        <v>7.09</v>
      </c>
    </row>
    <row r="171" spans="2:3" x14ac:dyDescent="0.25">
      <c r="B171" s="18">
        <v>1343</v>
      </c>
      <c r="C171" s="22">
        <v>7.16</v>
      </c>
    </row>
    <row r="172" spans="2:3" x14ac:dyDescent="0.25">
      <c r="B172" s="18">
        <v>1402</v>
      </c>
      <c r="C172" s="22">
        <v>7.27</v>
      </c>
    </row>
    <row r="173" spans="2:3" x14ac:dyDescent="0.25">
      <c r="B173" s="18">
        <v>1434</v>
      </c>
      <c r="C173" s="22">
        <v>7.33</v>
      </c>
    </row>
    <row r="174" spans="2:3" x14ac:dyDescent="0.25">
      <c r="B174" s="18">
        <v>1467</v>
      </c>
      <c r="C174" s="22">
        <v>7.39</v>
      </c>
    </row>
    <row r="175" spans="2:3" x14ac:dyDescent="0.25">
      <c r="B175" s="18">
        <v>1486</v>
      </c>
      <c r="C175" s="22">
        <v>7.42</v>
      </c>
    </row>
    <row r="176" spans="2:3" x14ac:dyDescent="0.25">
      <c r="B176" s="18">
        <v>1529</v>
      </c>
      <c r="C176" s="22">
        <v>7.48</v>
      </c>
    </row>
    <row r="177" spans="2:3" x14ac:dyDescent="0.25">
      <c r="B177" s="18">
        <v>1562</v>
      </c>
      <c r="C177" s="22">
        <v>7.53</v>
      </c>
    </row>
    <row r="178" spans="2:3" x14ac:dyDescent="0.25">
      <c r="B178" s="18">
        <v>1590</v>
      </c>
      <c r="C178" s="22">
        <v>7.57</v>
      </c>
    </row>
    <row r="179" spans="2:3" x14ac:dyDescent="0.25">
      <c r="B179" s="18">
        <v>1653</v>
      </c>
      <c r="C179" s="22">
        <v>7.66</v>
      </c>
    </row>
    <row r="180" spans="2:3" x14ac:dyDescent="0.25">
      <c r="B180" s="18">
        <v>1685</v>
      </c>
      <c r="C180" s="22">
        <v>7.7</v>
      </c>
    </row>
    <row r="181" spans="2:3" x14ac:dyDescent="0.25">
      <c r="B181" s="18">
        <v>1717</v>
      </c>
      <c r="C181" s="22">
        <v>7.75</v>
      </c>
    </row>
    <row r="182" spans="2:3" x14ac:dyDescent="0.25">
      <c r="B182" s="18">
        <v>1734</v>
      </c>
      <c r="C182" s="22">
        <v>7.77</v>
      </c>
    </row>
    <row r="183" spans="2:3" x14ac:dyDescent="0.25">
      <c r="B183" s="18">
        <v>1779</v>
      </c>
      <c r="C183" s="22">
        <v>7.82</v>
      </c>
    </row>
    <row r="184" spans="2:3" x14ac:dyDescent="0.25">
      <c r="B184" s="18">
        <v>1813</v>
      </c>
      <c r="C184" s="22">
        <v>7.86</v>
      </c>
    </row>
    <row r="185" spans="2:3" x14ac:dyDescent="0.25">
      <c r="B185" s="18">
        <v>1844</v>
      </c>
      <c r="C185" s="22">
        <v>7.89</v>
      </c>
    </row>
    <row r="186" spans="2:3" x14ac:dyDescent="0.25">
      <c r="B186" s="18">
        <v>1903</v>
      </c>
      <c r="C186" s="22">
        <v>7.94</v>
      </c>
    </row>
    <row r="187" spans="2:3" x14ac:dyDescent="0.25">
      <c r="B187" s="18">
        <v>1937</v>
      </c>
      <c r="C187" s="22">
        <v>7.97</v>
      </c>
    </row>
    <row r="188" spans="2:3" x14ac:dyDescent="0.25">
      <c r="B188" s="18">
        <v>1968</v>
      </c>
      <c r="C188" s="22">
        <v>8</v>
      </c>
    </row>
    <row r="189" spans="2:3" x14ac:dyDescent="0.25">
      <c r="B189" s="18">
        <v>1982</v>
      </c>
      <c r="C189" s="22">
        <v>8.01</v>
      </c>
    </row>
    <row r="190" spans="2:3" x14ac:dyDescent="0.25">
      <c r="B190" s="18">
        <v>2031</v>
      </c>
      <c r="C190" s="22">
        <v>8.0500000000000007</v>
      </c>
    </row>
    <row r="191" spans="2:3" x14ac:dyDescent="0.25">
      <c r="B191" s="18">
        <v>2062</v>
      </c>
      <c r="C191" s="22">
        <v>8.07</v>
      </c>
    </row>
    <row r="192" spans="2:3" x14ac:dyDescent="0.25">
      <c r="B192" s="18">
        <v>2092</v>
      </c>
      <c r="C192" s="22">
        <v>8.09</v>
      </c>
    </row>
    <row r="193" spans="2:3" x14ac:dyDescent="0.25">
      <c r="B193" s="18">
        <v>2153</v>
      </c>
      <c r="C193" s="22">
        <v>8.14</v>
      </c>
    </row>
    <row r="194" spans="2:3" x14ac:dyDescent="0.25">
      <c r="B194" s="18">
        <v>2186</v>
      </c>
      <c r="C194" s="22">
        <v>8.16</v>
      </c>
    </row>
    <row r="195" spans="2:3" x14ac:dyDescent="0.25">
      <c r="B195" s="18">
        <v>2208</v>
      </c>
      <c r="C195" s="22">
        <v>8.18</v>
      </c>
    </row>
    <row r="196" spans="2:3" x14ac:dyDescent="0.25">
      <c r="B196" s="18">
        <v>2218</v>
      </c>
      <c r="C196" s="22">
        <v>8.18</v>
      </c>
    </row>
    <row r="197" spans="2:3" x14ac:dyDescent="0.25">
      <c r="B197" s="18">
        <v>2228</v>
      </c>
      <c r="C197" s="22">
        <v>8.19</v>
      </c>
    </row>
    <row r="198" spans="2:3" x14ac:dyDescent="0.25">
      <c r="B198" s="18">
        <v>2281</v>
      </c>
      <c r="C198" s="22">
        <v>8.2200000000000006</v>
      </c>
    </row>
    <row r="199" spans="2:3" x14ac:dyDescent="0.25">
      <c r="B199" s="18">
        <v>2312</v>
      </c>
      <c r="C199" s="22">
        <v>8.24</v>
      </c>
    </row>
    <row r="200" spans="2:3" x14ac:dyDescent="0.25">
      <c r="B200" s="18">
        <v>2344</v>
      </c>
      <c r="C200" s="22">
        <v>8.26</v>
      </c>
    </row>
    <row r="201" spans="2:3" x14ac:dyDescent="0.25">
      <c r="B201" s="18">
        <v>2373</v>
      </c>
      <c r="C201" s="22">
        <v>8.2799999999999994</v>
      </c>
    </row>
    <row r="202" spans="2:3" x14ac:dyDescent="0.25">
      <c r="B202" s="18">
        <v>2403</v>
      </c>
      <c r="C202" s="22">
        <v>8.3000000000000007</v>
      </c>
    </row>
    <row r="203" spans="2:3" x14ac:dyDescent="0.25">
      <c r="B203" s="18">
        <v>2435</v>
      </c>
      <c r="C203" s="22">
        <v>8.32</v>
      </c>
    </row>
    <row r="204" spans="2:3" x14ac:dyDescent="0.25">
      <c r="B204" s="18">
        <v>2468</v>
      </c>
      <c r="C204" s="22">
        <v>8.34</v>
      </c>
    </row>
    <row r="205" spans="2:3" x14ac:dyDescent="0.25">
      <c r="B205" s="18">
        <v>2475</v>
      </c>
      <c r="C205" s="22">
        <v>8.34</v>
      </c>
    </row>
    <row r="206" spans="2:3" x14ac:dyDescent="0.25">
      <c r="B206" s="18">
        <v>2534</v>
      </c>
      <c r="C206" s="22">
        <v>8.3699999999999992</v>
      </c>
    </row>
    <row r="207" spans="2:3" x14ac:dyDescent="0.25">
      <c r="B207" s="18">
        <v>2565</v>
      </c>
      <c r="C207" s="22">
        <v>8.39</v>
      </c>
    </row>
    <row r="208" spans="2:3" x14ac:dyDescent="0.25">
      <c r="B208" s="18">
        <v>2597</v>
      </c>
      <c r="C208" s="22">
        <v>8.4</v>
      </c>
    </row>
    <row r="209" spans="2:3" x14ac:dyDescent="0.25">
      <c r="B209" s="18">
        <v>2655</v>
      </c>
      <c r="C209" s="22">
        <v>8.43</v>
      </c>
    </row>
    <row r="210" spans="2:3" x14ac:dyDescent="0.25">
      <c r="B210" s="18">
        <v>2720</v>
      </c>
      <c r="C210" s="22">
        <v>8.4600000000000009</v>
      </c>
    </row>
    <row r="211" spans="2:3" x14ac:dyDescent="0.25">
      <c r="B211" s="18">
        <v>2722</v>
      </c>
      <c r="C211" s="22">
        <v>8.4600000000000009</v>
      </c>
    </row>
    <row r="212" spans="2:3" x14ac:dyDescent="0.25">
      <c r="B212" s="18">
        <v>2786</v>
      </c>
      <c r="C212" s="22">
        <v>8.48</v>
      </c>
    </row>
    <row r="213" spans="2:3" x14ac:dyDescent="0.25">
      <c r="B213" s="18">
        <v>2847</v>
      </c>
      <c r="C213" s="22">
        <v>8.51</v>
      </c>
    </row>
    <row r="214" spans="2:3" x14ac:dyDescent="0.25">
      <c r="B214" s="18">
        <v>2910</v>
      </c>
      <c r="C214" s="22">
        <v>8.5299999999999994</v>
      </c>
    </row>
    <row r="215" spans="2:3" x14ac:dyDescent="0.25">
      <c r="B215" s="18">
        <v>2973</v>
      </c>
      <c r="C215" s="22">
        <v>8.5500000000000007</v>
      </c>
    </row>
    <row r="216" spans="2:3" x14ac:dyDescent="0.25">
      <c r="B216" s="18">
        <v>2974</v>
      </c>
      <c r="C216" s="22">
        <v>8.5500000000000007</v>
      </c>
    </row>
    <row r="217" spans="2:3" x14ac:dyDescent="0.25">
      <c r="B217" s="18">
        <v>3036</v>
      </c>
      <c r="C217" s="22">
        <v>8.57</v>
      </c>
    </row>
    <row r="218" spans="2:3" x14ac:dyDescent="0.25">
      <c r="B218" s="18">
        <v>3070</v>
      </c>
      <c r="C218" s="22">
        <v>8.58</v>
      </c>
    </row>
    <row r="219" spans="2:3" x14ac:dyDescent="0.25">
      <c r="B219" s="18">
        <v>3101</v>
      </c>
      <c r="C219" s="22">
        <v>8.59</v>
      </c>
    </row>
    <row r="220" spans="2:3" x14ac:dyDescent="0.25">
      <c r="B220" s="18">
        <v>3161</v>
      </c>
      <c r="C220" s="22">
        <v>8.61</v>
      </c>
    </row>
    <row r="221" spans="2:3" x14ac:dyDescent="0.25">
      <c r="B221" s="18">
        <v>3220</v>
      </c>
      <c r="C221" s="22">
        <v>8.6300000000000008</v>
      </c>
    </row>
    <row r="222" spans="2:3" x14ac:dyDescent="0.25">
      <c r="B222" s="18">
        <v>3225</v>
      </c>
      <c r="C222" s="22">
        <v>8.6300000000000008</v>
      </c>
    </row>
    <row r="223" spans="2:3" x14ac:dyDescent="0.25">
      <c r="B223" s="18">
        <v>3288</v>
      </c>
      <c r="C223" s="22">
        <v>8.65</v>
      </c>
    </row>
    <row r="224" spans="2:3" x14ac:dyDescent="0.25">
      <c r="B224" s="18">
        <v>3353</v>
      </c>
      <c r="C224" s="22">
        <v>8.67</v>
      </c>
    </row>
    <row r="225" spans="2:3" x14ac:dyDescent="0.25">
      <c r="B225" s="18">
        <v>3411</v>
      </c>
      <c r="C225" s="22">
        <v>8.68</v>
      </c>
    </row>
    <row r="226" spans="2:3" x14ac:dyDescent="0.25">
      <c r="B226" s="18">
        <v>3468</v>
      </c>
      <c r="C226" s="22">
        <v>8.6999999999999993</v>
      </c>
    </row>
    <row r="227" spans="2:3" x14ac:dyDescent="0.25">
      <c r="B227" s="18">
        <v>3476</v>
      </c>
      <c r="C227" s="22">
        <v>8.6999999999999993</v>
      </c>
    </row>
    <row r="228" spans="2:3" x14ac:dyDescent="0.25">
      <c r="B228" s="18">
        <v>3539</v>
      </c>
      <c r="C228" s="22">
        <v>8.7100000000000009</v>
      </c>
    </row>
    <row r="229" spans="2:3" x14ac:dyDescent="0.25">
      <c r="B229" s="18">
        <v>3570</v>
      </c>
      <c r="C229" s="22">
        <v>8.7200000000000006</v>
      </c>
    </row>
    <row r="230" spans="2:3" x14ac:dyDescent="0.25">
      <c r="B230" s="18">
        <v>3600</v>
      </c>
      <c r="C230" s="22">
        <v>8.73</v>
      </c>
    </row>
    <row r="231" spans="2:3" x14ac:dyDescent="0.25">
      <c r="B231" s="18">
        <v>3661</v>
      </c>
      <c r="C231" s="22">
        <v>8.74</v>
      </c>
    </row>
    <row r="232" spans="2:3" x14ac:dyDescent="0.25">
      <c r="B232" s="18">
        <v>3714</v>
      </c>
      <c r="C232" s="22">
        <v>8.75</v>
      </c>
    </row>
    <row r="233" spans="2:3" x14ac:dyDescent="0.25">
      <c r="B233" s="18">
        <v>3726</v>
      </c>
      <c r="C233" s="22">
        <v>8.76</v>
      </c>
    </row>
    <row r="234" spans="2:3" x14ac:dyDescent="0.25">
      <c r="B234" s="18">
        <v>3789</v>
      </c>
      <c r="C234" s="22">
        <v>8.77</v>
      </c>
    </row>
    <row r="235" spans="2:3" x14ac:dyDescent="0.25">
      <c r="B235" s="18">
        <v>3837</v>
      </c>
      <c r="C235" s="22">
        <v>8.7799999999999994</v>
      </c>
    </row>
    <row r="236" spans="2:3" x14ac:dyDescent="0.25">
      <c r="B236" s="18">
        <v>3852</v>
      </c>
      <c r="C236" s="22">
        <v>8.7799999999999994</v>
      </c>
    </row>
    <row r="237" spans="2:3" x14ac:dyDescent="0.25">
      <c r="B237" s="18">
        <v>3911</v>
      </c>
      <c r="C237" s="22">
        <v>8.8000000000000007</v>
      </c>
    </row>
    <row r="238" spans="2:3" x14ac:dyDescent="0.25">
      <c r="B238" s="18">
        <v>3976</v>
      </c>
      <c r="C238" s="22">
        <v>8.81</v>
      </c>
    </row>
    <row r="239" spans="2:3" x14ac:dyDescent="0.25">
      <c r="B239" s="18">
        <v>4042</v>
      </c>
      <c r="C239" s="22">
        <v>8.82</v>
      </c>
    </row>
    <row r="240" spans="2:3" x14ac:dyDescent="0.25">
      <c r="B240" s="18">
        <v>4105</v>
      </c>
      <c r="C240" s="22">
        <v>8.83</v>
      </c>
    </row>
    <row r="241" spans="2:3" x14ac:dyDescent="0.25">
      <c r="B241" s="18">
        <v>4164</v>
      </c>
      <c r="C241" s="22">
        <v>8.84</v>
      </c>
    </row>
    <row r="242" spans="2:3" x14ac:dyDescent="0.25">
      <c r="B242" s="18">
        <v>4229</v>
      </c>
      <c r="C242" s="22">
        <v>8.85</v>
      </c>
    </row>
    <row r="243" spans="2:3" x14ac:dyDescent="0.25">
      <c r="B243" s="18">
        <v>4291</v>
      </c>
      <c r="C243" s="22">
        <v>8.8699999999999992</v>
      </c>
    </row>
    <row r="244" spans="2:3" x14ac:dyDescent="0.25">
      <c r="B244" s="18">
        <v>4354</v>
      </c>
      <c r="C244" s="22">
        <v>8.8800000000000008</v>
      </c>
    </row>
    <row r="245" spans="2:3" x14ac:dyDescent="0.25">
      <c r="B245" s="18">
        <v>4415</v>
      </c>
      <c r="C245" s="22">
        <v>8.89</v>
      </c>
    </row>
    <row r="246" spans="2:3" x14ac:dyDescent="0.25">
      <c r="B246" s="18">
        <v>4479</v>
      </c>
      <c r="C246" s="22">
        <v>8.89</v>
      </c>
    </row>
    <row r="247" spans="2:3" x14ac:dyDescent="0.25">
      <c r="B247" s="18">
        <v>4541</v>
      </c>
      <c r="C247" s="22">
        <v>8.9</v>
      </c>
    </row>
    <row r="248" spans="2:3" x14ac:dyDescent="0.25">
      <c r="B248" s="18">
        <v>4606</v>
      </c>
      <c r="C248" s="22">
        <v>8.91</v>
      </c>
    </row>
    <row r="249" spans="2:3" x14ac:dyDescent="0.25">
      <c r="B249" s="18">
        <v>4666</v>
      </c>
      <c r="C249" s="22">
        <v>8.92</v>
      </c>
    </row>
    <row r="250" spans="2:3" x14ac:dyDescent="0.25">
      <c r="B250" s="18">
        <v>4730</v>
      </c>
      <c r="C250" s="22">
        <v>8.93</v>
      </c>
    </row>
    <row r="251" spans="2:3" x14ac:dyDescent="0.25">
      <c r="B251" s="18">
        <v>4793</v>
      </c>
      <c r="C251" s="22">
        <v>8.94</v>
      </c>
    </row>
    <row r="252" spans="2:3" x14ac:dyDescent="0.25">
      <c r="B252" s="18">
        <v>4856</v>
      </c>
      <c r="C252" s="22">
        <v>8.9499999999999993</v>
      </c>
    </row>
    <row r="253" spans="2:3" x14ac:dyDescent="0.25">
      <c r="B253" s="18">
        <v>4918</v>
      </c>
      <c r="C253" s="22">
        <v>8.9600000000000009</v>
      </c>
    </row>
    <row r="254" spans="2:3" x14ac:dyDescent="0.25">
      <c r="B254" s="18">
        <v>4951</v>
      </c>
      <c r="C254" s="22">
        <v>8.9600000000000009</v>
      </c>
    </row>
    <row r="255" spans="2:3" x14ac:dyDescent="0.25">
      <c r="B255" s="18">
        <v>4983</v>
      </c>
      <c r="C255" s="22">
        <v>8.9600000000000009</v>
      </c>
    </row>
    <row r="256" spans="2:3" x14ac:dyDescent="0.25">
      <c r="B256" s="18">
        <v>5046</v>
      </c>
      <c r="C256" s="22">
        <v>8.9700000000000006</v>
      </c>
    </row>
    <row r="257" spans="2:3" x14ac:dyDescent="0.25">
      <c r="B257" s="18">
        <v>5109</v>
      </c>
      <c r="C257" s="22">
        <v>8.98</v>
      </c>
    </row>
    <row r="258" spans="2:3" x14ac:dyDescent="0.25">
      <c r="B258" s="18">
        <v>5168</v>
      </c>
      <c r="C258" s="22">
        <v>8.99</v>
      </c>
    </row>
    <row r="259" spans="2:3" x14ac:dyDescent="0.25">
      <c r="B259" s="18">
        <v>5233</v>
      </c>
      <c r="C259" s="22">
        <v>8.99</v>
      </c>
    </row>
    <row r="260" spans="2:3" x14ac:dyDescent="0.25">
      <c r="B260" s="18">
        <v>5299</v>
      </c>
      <c r="C260" s="22">
        <v>9</v>
      </c>
    </row>
    <row r="261" spans="2:3" x14ac:dyDescent="0.25">
      <c r="B261" s="18">
        <v>5362</v>
      </c>
      <c r="C261" s="22">
        <v>9.01</v>
      </c>
    </row>
    <row r="262" spans="2:3" x14ac:dyDescent="0.25">
      <c r="B262" s="18">
        <v>5420</v>
      </c>
      <c r="C262" s="22">
        <v>9.01</v>
      </c>
    </row>
    <row r="263" spans="2:3" x14ac:dyDescent="0.25">
      <c r="B263" s="18">
        <v>5485</v>
      </c>
      <c r="C263" s="22">
        <v>9.02</v>
      </c>
    </row>
    <row r="264" spans="2:3" x14ac:dyDescent="0.25">
      <c r="B264" s="18">
        <v>5551</v>
      </c>
      <c r="C264" s="22">
        <v>9.0299999999999994</v>
      </c>
    </row>
    <row r="265" spans="2:3" x14ac:dyDescent="0.25">
      <c r="B265" s="18">
        <v>5612</v>
      </c>
      <c r="C265" s="22">
        <v>9.0299999999999994</v>
      </c>
    </row>
    <row r="266" spans="2:3" x14ac:dyDescent="0.25">
      <c r="B266" s="18">
        <v>5673</v>
      </c>
      <c r="C266" s="22">
        <v>9.0399999999999991</v>
      </c>
    </row>
    <row r="267" spans="2:3" x14ac:dyDescent="0.25">
      <c r="B267" s="18">
        <v>5738</v>
      </c>
      <c r="C267" s="22">
        <v>9.0399999999999991</v>
      </c>
    </row>
    <row r="268" spans="2:3" x14ac:dyDescent="0.25">
      <c r="B268" s="18">
        <v>5800</v>
      </c>
      <c r="C268" s="22">
        <v>9.0500000000000007</v>
      </c>
    </row>
    <row r="269" spans="2:3" x14ac:dyDescent="0.25">
      <c r="B269" s="18">
        <v>5863</v>
      </c>
      <c r="C269" s="22">
        <v>9.06</v>
      </c>
    </row>
    <row r="270" spans="2:3" x14ac:dyDescent="0.25">
      <c r="B270" s="18">
        <v>5924</v>
      </c>
      <c r="C270" s="22">
        <v>9.06</v>
      </c>
    </row>
    <row r="271" spans="2:3" x14ac:dyDescent="0.25">
      <c r="B271" s="18">
        <v>5988</v>
      </c>
      <c r="C271" s="22">
        <v>9.07</v>
      </c>
    </row>
    <row r="272" spans="2:3" x14ac:dyDescent="0.25">
      <c r="B272" s="18">
        <v>6051</v>
      </c>
      <c r="C272" s="22">
        <v>9.07</v>
      </c>
    </row>
    <row r="273" spans="2:3" x14ac:dyDescent="0.25">
      <c r="B273" s="18">
        <v>6116</v>
      </c>
      <c r="C273" s="22">
        <v>9.08</v>
      </c>
    </row>
    <row r="274" spans="2:3" x14ac:dyDescent="0.25">
      <c r="B274" s="18">
        <v>6174</v>
      </c>
      <c r="C274" s="22">
        <v>9.08</v>
      </c>
    </row>
    <row r="275" spans="2:3" x14ac:dyDescent="0.25">
      <c r="B275" s="18">
        <v>6190</v>
      </c>
      <c r="C275" s="22">
        <v>9.08</v>
      </c>
    </row>
    <row r="276" spans="2:3" x14ac:dyDescent="0.25">
      <c r="B276" s="18">
        <v>6239</v>
      </c>
      <c r="C276" s="22">
        <v>9.09</v>
      </c>
    </row>
    <row r="277" spans="2:3" x14ac:dyDescent="0.25">
      <c r="B277" s="18">
        <v>6363</v>
      </c>
      <c r="C277" s="22">
        <v>9.1</v>
      </c>
    </row>
    <row r="278" spans="2:3" x14ac:dyDescent="0.25">
      <c r="B278" s="18">
        <v>6489</v>
      </c>
      <c r="C278" s="22">
        <v>9.11</v>
      </c>
    </row>
    <row r="279" spans="2:3" x14ac:dyDescent="0.25">
      <c r="B279" s="18">
        <v>6615</v>
      </c>
      <c r="C279" s="22">
        <v>9.1199999999999992</v>
      </c>
    </row>
    <row r="280" spans="2:3" x14ac:dyDescent="0.25">
      <c r="B280" s="18">
        <v>6739</v>
      </c>
      <c r="C280" s="22">
        <v>9.1199999999999992</v>
      </c>
    </row>
    <row r="281" spans="2:3" x14ac:dyDescent="0.25">
      <c r="B281" s="18">
        <v>6868</v>
      </c>
      <c r="C281" s="22">
        <v>9.1300000000000008</v>
      </c>
    </row>
    <row r="282" spans="2:3" x14ac:dyDescent="0.25">
      <c r="B282" s="18">
        <v>6992</v>
      </c>
      <c r="C282" s="22">
        <v>9.14</v>
      </c>
    </row>
    <row r="283" spans="2:3" x14ac:dyDescent="0.25">
      <c r="B283" s="18">
        <v>7117</v>
      </c>
      <c r="C283" s="22">
        <v>9.15</v>
      </c>
    </row>
    <row r="284" spans="2:3" x14ac:dyDescent="0.25">
      <c r="B284" s="18">
        <v>7242</v>
      </c>
      <c r="C284" s="22">
        <v>9.16</v>
      </c>
    </row>
    <row r="285" spans="2:3" x14ac:dyDescent="0.25">
      <c r="B285" s="18">
        <v>7369</v>
      </c>
      <c r="C285" s="22">
        <v>9.16</v>
      </c>
    </row>
    <row r="286" spans="2:3" x14ac:dyDescent="0.25">
      <c r="B286" s="18">
        <v>7426</v>
      </c>
      <c r="C286" s="22">
        <v>9.17</v>
      </c>
    </row>
    <row r="287" spans="2:3" x14ac:dyDescent="0.25">
      <c r="B287" s="18">
        <v>7493</v>
      </c>
      <c r="C287" s="22">
        <v>9.17</v>
      </c>
    </row>
    <row r="288" spans="2:3" x14ac:dyDescent="0.25">
      <c r="B288" s="18">
        <v>8686</v>
      </c>
      <c r="C288" s="22">
        <v>9.23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A55A-8863-4005-8BD2-BEAC7CB533B8}">
  <dimension ref="C2:I15"/>
  <sheetViews>
    <sheetView workbookViewId="0">
      <selection activeCell="L20" sqref="L20"/>
    </sheetView>
  </sheetViews>
  <sheetFormatPr defaultRowHeight="15" x14ac:dyDescent="0.25"/>
  <cols>
    <col min="4" max="4" width="11.28515625" bestFit="1" customWidth="1"/>
    <col min="5" max="5" width="11" bestFit="1" customWidth="1"/>
    <col min="6" max="6" width="5.42578125" style="21" customWidth="1"/>
    <col min="7" max="7" width="14.140625" bestFit="1" customWidth="1"/>
    <col min="8" max="8" width="11.140625" bestFit="1" customWidth="1"/>
    <col min="9" max="9" width="10.42578125" bestFit="1" customWidth="1"/>
  </cols>
  <sheetData>
    <row r="2" spans="3:9" x14ac:dyDescent="0.25">
      <c r="D2" t="s">
        <v>56</v>
      </c>
      <c r="E2" s="27">
        <v>0.1</v>
      </c>
      <c r="F2" s="43"/>
    </row>
    <row r="4" spans="3:9" x14ac:dyDescent="0.25">
      <c r="D4" s="33" t="s">
        <v>34</v>
      </c>
      <c r="E4" s="37">
        <f>E14</f>
        <v>0.63245553203367599</v>
      </c>
      <c r="F4" s="43"/>
    </row>
    <row r="6" spans="3:9" x14ac:dyDescent="0.25">
      <c r="C6" s="36" t="s">
        <v>38</v>
      </c>
      <c r="D6" s="36" t="s">
        <v>50</v>
      </c>
      <c r="E6" s="36" t="s">
        <v>31</v>
      </c>
      <c r="F6" s="44"/>
      <c r="G6" s="36" t="s">
        <v>54</v>
      </c>
      <c r="H6" s="36" t="s">
        <v>55</v>
      </c>
    </row>
    <row r="7" spans="3:9" x14ac:dyDescent="0.25">
      <c r="C7">
        <v>0</v>
      </c>
      <c r="D7" s="32">
        <v>-5000</v>
      </c>
      <c r="E7" s="32">
        <f>D7/(1+$E$4)^C7</f>
        <v>-5000</v>
      </c>
      <c r="F7" s="45"/>
      <c r="G7" s="32">
        <f>E7+E9</f>
        <v>-6125.7411327720683</v>
      </c>
    </row>
    <row r="8" spans="3:9" x14ac:dyDescent="0.25">
      <c r="C8">
        <v>1</v>
      </c>
      <c r="D8" s="32">
        <v>10000</v>
      </c>
      <c r="E8" s="32">
        <f>D8/(1+$E$4)^C8</f>
        <v>6125.7411327720683</v>
      </c>
      <c r="F8" s="45"/>
    </row>
    <row r="9" spans="3:9" x14ac:dyDescent="0.25">
      <c r="C9">
        <v>2</v>
      </c>
      <c r="D9" s="32">
        <v>-3000</v>
      </c>
      <c r="E9" s="32">
        <f>D9/(1+$E$4)^C9</f>
        <v>-1125.7411327720686</v>
      </c>
      <c r="F9" s="45"/>
      <c r="H9" s="32">
        <f>E8*(1+E2)</f>
        <v>6738.3152460492756</v>
      </c>
    </row>
    <row r="10" spans="3:9" x14ac:dyDescent="0.25">
      <c r="D10" s="32"/>
    </row>
    <row r="11" spans="3:9" x14ac:dyDescent="0.25">
      <c r="D11" t="s">
        <v>35</v>
      </c>
      <c r="E11" s="32">
        <f>SUM(E7:E9)</f>
        <v>0</v>
      </c>
      <c r="F11" s="45"/>
      <c r="G11" s="47" t="s">
        <v>57</v>
      </c>
      <c r="H11" s="48">
        <f>H9/ABS(G7)-1</f>
        <v>0.10000000000000009</v>
      </c>
      <c r="I11" s="47" t="s">
        <v>58</v>
      </c>
    </row>
    <row r="12" spans="3:9" x14ac:dyDescent="0.25">
      <c r="G12" s="47"/>
      <c r="H12" s="48">
        <f>(1+H11)^(1/2)-1</f>
        <v>4.8808848170151631E-2</v>
      </c>
      <c r="I12" s="47" t="s">
        <v>59</v>
      </c>
    </row>
    <row r="13" spans="3:9" x14ac:dyDescent="0.25">
      <c r="C13" t="s">
        <v>60</v>
      </c>
    </row>
    <row r="14" spans="3:9" x14ac:dyDescent="0.25">
      <c r="C14" t="s">
        <v>61</v>
      </c>
      <c r="D14" s="42">
        <f>(10+SQRT(40))/10</f>
        <v>1.632455532033676</v>
      </c>
      <c r="E14" s="42">
        <f>D14-1</f>
        <v>0.63245553203367599</v>
      </c>
      <c r="F14" s="46"/>
    </row>
    <row r="15" spans="3:9" x14ac:dyDescent="0.25">
      <c r="C15" t="s">
        <v>62</v>
      </c>
      <c r="D15" s="42">
        <f>(10-SQRT(40))/10</f>
        <v>0.36754446796632412</v>
      </c>
      <c r="E15" s="42">
        <f>D15-1</f>
        <v>-0.63245553203367588</v>
      </c>
      <c r="F15" s="46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46"/>
  <sheetViews>
    <sheetView topLeftCell="A911" workbookViewId="0">
      <selection activeCell="G18" sqref="G18"/>
    </sheetView>
  </sheetViews>
  <sheetFormatPr defaultRowHeight="15" x14ac:dyDescent="0.25"/>
  <cols>
    <col min="1" max="1" width="11.28515625" customWidth="1"/>
    <col min="2" max="2" width="18" customWidth="1"/>
    <col min="3" max="3" width="45.140625" customWidth="1"/>
    <col min="257" max="257" width="11.28515625" customWidth="1"/>
    <col min="258" max="258" width="18" customWidth="1"/>
    <col min="259" max="259" width="45.140625" customWidth="1"/>
    <col min="513" max="513" width="11.28515625" customWidth="1"/>
    <col min="514" max="514" width="18" customWidth="1"/>
    <col min="515" max="515" width="45.140625" customWidth="1"/>
    <col min="769" max="769" width="11.28515625" customWidth="1"/>
    <col min="770" max="770" width="18" customWidth="1"/>
    <col min="771" max="771" width="45.140625" customWidth="1"/>
    <col min="1025" max="1025" width="11.28515625" customWidth="1"/>
    <col min="1026" max="1026" width="18" customWidth="1"/>
    <col min="1027" max="1027" width="45.140625" customWidth="1"/>
    <col min="1281" max="1281" width="11.28515625" customWidth="1"/>
    <col min="1282" max="1282" width="18" customWidth="1"/>
    <col min="1283" max="1283" width="45.140625" customWidth="1"/>
    <col min="1537" max="1537" width="11.28515625" customWidth="1"/>
    <col min="1538" max="1538" width="18" customWidth="1"/>
    <col min="1539" max="1539" width="45.140625" customWidth="1"/>
    <col min="1793" max="1793" width="11.28515625" customWidth="1"/>
    <col min="1794" max="1794" width="18" customWidth="1"/>
    <col min="1795" max="1795" width="45.140625" customWidth="1"/>
    <col min="2049" max="2049" width="11.28515625" customWidth="1"/>
    <col min="2050" max="2050" width="18" customWidth="1"/>
    <col min="2051" max="2051" width="45.140625" customWidth="1"/>
    <col min="2305" max="2305" width="11.28515625" customWidth="1"/>
    <col min="2306" max="2306" width="18" customWidth="1"/>
    <col min="2307" max="2307" width="45.140625" customWidth="1"/>
    <col min="2561" max="2561" width="11.28515625" customWidth="1"/>
    <col min="2562" max="2562" width="18" customWidth="1"/>
    <col min="2563" max="2563" width="45.140625" customWidth="1"/>
    <col min="2817" max="2817" width="11.28515625" customWidth="1"/>
    <col min="2818" max="2818" width="18" customWidth="1"/>
    <col min="2819" max="2819" width="45.140625" customWidth="1"/>
    <col min="3073" max="3073" width="11.28515625" customWidth="1"/>
    <col min="3074" max="3074" width="18" customWidth="1"/>
    <col min="3075" max="3075" width="45.140625" customWidth="1"/>
    <col min="3329" max="3329" width="11.28515625" customWidth="1"/>
    <col min="3330" max="3330" width="18" customWidth="1"/>
    <col min="3331" max="3331" width="45.140625" customWidth="1"/>
    <col min="3585" max="3585" width="11.28515625" customWidth="1"/>
    <col min="3586" max="3586" width="18" customWidth="1"/>
    <col min="3587" max="3587" width="45.140625" customWidth="1"/>
    <col min="3841" max="3841" width="11.28515625" customWidth="1"/>
    <col min="3842" max="3842" width="18" customWidth="1"/>
    <col min="3843" max="3843" width="45.140625" customWidth="1"/>
    <col min="4097" max="4097" width="11.28515625" customWidth="1"/>
    <col min="4098" max="4098" width="18" customWidth="1"/>
    <col min="4099" max="4099" width="45.140625" customWidth="1"/>
    <col min="4353" max="4353" width="11.28515625" customWidth="1"/>
    <col min="4354" max="4354" width="18" customWidth="1"/>
    <col min="4355" max="4355" width="45.140625" customWidth="1"/>
    <col min="4609" max="4609" width="11.28515625" customWidth="1"/>
    <col min="4610" max="4610" width="18" customWidth="1"/>
    <col min="4611" max="4611" width="45.140625" customWidth="1"/>
    <col min="4865" max="4865" width="11.28515625" customWidth="1"/>
    <col min="4866" max="4866" width="18" customWidth="1"/>
    <col min="4867" max="4867" width="45.140625" customWidth="1"/>
    <col min="5121" max="5121" width="11.28515625" customWidth="1"/>
    <col min="5122" max="5122" width="18" customWidth="1"/>
    <col min="5123" max="5123" width="45.140625" customWidth="1"/>
    <col min="5377" max="5377" width="11.28515625" customWidth="1"/>
    <col min="5378" max="5378" width="18" customWidth="1"/>
    <col min="5379" max="5379" width="45.140625" customWidth="1"/>
    <col min="5633" max="5633" width="11.28515625" customWidth="1"/>
    <col min="5634" max="5634" width="18" customWidth="1"/>
    <col min="5635" max="5635" width="45.140625" customWidth="1"/>
    <col min="5889" max="5889" width="11.28515625" customWidth="1"/>
    <col min="5890" max="5890" width="18" customWidth="1"/>
    <col min="5891" max="5891" width="45.140625" customWidth="1"/>
    <col min="6145" max="6145" width="11.28515625" customWidth="1"/>
    <col min="6146" max="6146" width="18" customWidth="1"/>
    <col min="6147" max="6147" width="45.140625" customWidth="1"/>
    <col min="6401" max="6401" width="11.28515625" customWidth="1"/>
    <col min="6402" max="6402" width="18" customWidth="1"/>
    <col min="6403" max="6403" width="45.140625" customWidth="1"/>
    <col min="6657" max="6657" width="11.28515625" customWidth="1"/>
    <col min="6658" max="6658" width="18" customWidth="1"/>
    <col min="6659" max="6659" width="45.140625" customWidth="1"/>
    <col min="6913" max="6913" width="11.28515625" customWidth="1"/>
    <col min="6914" max="6914" width="18" customWidth="1"/>
    <col min="6915" max="6915" width="45.140625" customWidth="1"/>
    <col min="7169" max="7169" width="11.28515625" customWidth="1"/>
    <col min="7170" max="7170" width="18" customWidth="1"/>
    <col min="7171" max="7171" width="45.140625" customWidth="1"/>
    <col min="7425" max="7425" width="11.28515625" customWidth="1"/>
    <col min="7426" max="7426" width="18" customWidth="1"/>
    <col min="7427" max="7427" width="45.140625" customWidth="1"/>
    <col min="7681" max="7681" width="11.28515625" customWidth="1"/>
    <col min="7682" max="7682" width="18" customWidth="1"/>
    <col min="7683" max="7683" width="45.140625" customWidth="1"/>
    <col min="7937" max="7937" width="11.28515625" customWidth="1"/>
    <col min="7938" max="7938" width="18" customWidth="1"/>
    <col min="7939" max="7939" width="45.140625" customWidth="1"/>
    <col min="8193" max="8193" width="11.28515625" customWidth="1"/>
    <col min="8194" max="8194" width="18" customWidth="1"/>
    <col min="8195" max="8195" width="45.140625" customWidth="1"/>
    <col min="8449" max="8449" width="11.28515625" customWidth="1"/>
    <col min="8450" max="8450" width="18" customWidth="1"/>
    <col min="8451" max="8451" width="45.140625" customWidth="1"/>
    <col min="8705" max="8705" width="11.28515625" customWidth="1"/>
    <col min="8706" max="8706" width="18" customWidth="1"/>
    <col min="8707" max="8707" width="45.140625" customWidth="1"/>
    <col min="8961" max="8961" width="11.28515625" customWidth="1"/>
    <col min="8962" max="8962" width="18" customWidth="1"/>
    <col min="8963" max="8963" width="45.140625" customWidth="1"/>
    <col min="9217" max="9217" width="11.28515625" customWidth="1"/>
    <col min="9218" max="9218" width="18" customWidth="1"/>
    <col min="9219" max="9219" width="45.140625" customWidth="1"/>
    <col min="9473" max="9473" width="11.28515625" customWidth="1"/>
    <col min="9474" max="9474" width="18" customWidth="1"/>
    <col min="9475" max="9475" width="45.140625" customWidth="1"/>
    <col min="9729" max="9729" width="11.28515625" customWidth="1"/>
    <col min="9730" max="9730" width="18" customWidth="1"/>
    <col min="9731" max="9731" width="45.140625" customWidth="1"/>
    <col min="9985" max="9985" width="11.28515625" customWidth="1"/>
    <col min="9986" max="9986" width="18" customWidth="1"/>
    <col min="9987" max="9987" width="45.140625" customWidth="1"/>
    <col min="10241" max="10241" width="11.28515625" customWidth="1"/>
    <col min="10242" max="10242" width="18" customWidth="1"/>
    <col min="10243" max="10243" width="45.140625" customWidth="1"/>
    <col min="10497" max="10497" width="11.28515625" customWidth="1"/>
    <col min="10498" max="10498" width="18" customWidth="1"/>
    <col min="10499" max="10499" width="45.140625" customWidth="1"/>
    <col min="10753" max="10753" width="11.28515625" customWidth="1"/>
    <col min="10754" max="10754" width="18" customWidth="1"/>
    <col min="10755" max="10755" width="45.140625" customWidth="1"/>
    <col min="11009" max="11009" width="11.28515625" customWidth="1"/>
    <col min="11010" max="11010" width="18" customWidth="1"/>
    <col min="11011" max="11011" width="45.140625" customWidth="1"/>
    <col min="11265" max="11265" width="11.28515625" customWidth="1"/>
    <col min="11266" max="11266" width="18" customWidth="1"/>
    <col min="11267" max="11267" width="45.140625" customWidth="1"/>
    <col min="11521" max="11521" width="11.28515625" customWidth="1"/>
    <col min="11522" max="11522" width="18" customWidth="1"/>
    <col min="11523" max="11523" width="45.140625" customWidth="1"/>
    <col min="11777" max="11777" width="11.28515625" customWidth="1"/>
    <col min="11778" max="11778" width="18" customWidth="1"/>
    <col min="11779" max="11779" width="45.140625" customWidth="1"/>
    <col min="12033" max="12033" width="11.28515625" customWidth="1"/>
    <col min="12034" max="12034" width="18" customWidth="1"/>
    <col min="12035" max="12035" width="45.140625" customWidth="1"/>
    <col min="12289" max="12289" width="11.28515625" customWidth="1"/>
    <col min="12290" max="12290" width="18" customWidth="1"/>
    <col min="12291" max="12291" width="45.140625" customWidth="1"/>
    <col min="12545" max="12545" width="11.28515625" customWidth="1"/>
    <col min="12546" max="12546" width="18" customWidth="1"/>
    <col min="12547" max="12547" width="45.140625" customWidth="1"/>
    <col min="12801" max="12801" width="11.28515625" customWidth="1"/>
    <col min="12802" max="12802" width="18" customWidth="1"/>
    <col min="12803" max="12803" width="45.140625" customWidth="1"/>
    <col min="13057" max="13057" width="11.28515625" customWidth="1"/>
    <col min="13058" max="13058" width="18" customWidth="1"/>
    <col min="13059" max="13059" width="45.140625" customWidth="1"/>
    <col min="13313" max="13313" width="11.28515625" customWidth="1"/>
    <col min="13314" max="13314" width="18" customWidth="1"/>
    <col min="13315" max="13315" width="45.140625" customWidth="1"/>
    <col min="13569" max="13569" width="11.28515625" customWidth="1"/>
    <col min="13570" max="13570" width="18" customWidth="1"/>
    <col min="13571" max="13571" width="45.140625" customWidth="1"/>
    <col min="13825" max="13825" width="11.28515625" customWidth="1"/>
    <col min="13826" max="13826" width="18" customWidth="1"/>
    <col min="13827" max="13827" width="45.140625" customWidth="1"/>
    <col min="14081" max="14081" width="11.28515625" customWidth="1"/>
    <col min="14082" max="14082" width="18" customWidth="1"/>
    <col min="14083" max="14083" width="45.140625" customWidth="1"/>
    <col min="14337" max="14337" width="11.28515625" customWidth="1"/>
    <col min="14338" max="14338" width="18" customWidth="1"/>
    <col min="14339" max="14339" width="45.140625" customWidth="1"/>
    <col min="14593" max="14593" width="11.28515625" customWidth="1"/>
    <col min="14594" max="14594" width="18" customWidth="1"/>
    <col min="14595" max="14595" width="45.140625" customWidth="1"/>
    <col min="14849" max="14849" width="11.28515625" customWidth="1"/>
    <col min="14850" max="14850" width="18" customWidth="1"/>
    <col min="14851" max="14851" width="45.140625" customWidth="1"/>
    <col min="15105" max="15105" width="11.28515625" customWidth="1"/>
    <col min="15106" max="15106" width="18" customWidth="1"/>
    <col min="15107" max="15107" width="45.140625" customWidth="1"/>
    <col min="15361" max="15361" width="11.28515625" customWidth="1"/>
    <col min="15362" max="15362" width="18" customWidth="1"/>
    <col min="15363" max="15363" width="45.140625" customWidth="1"/>
    <col min="15617" max="15617" width="11.28515625" customWidth="1"/>
    <col min="15618" max="15618" width="18" customWidth="1"/>
    <col min="15619" max="15619" width="45.140625" customWidth="1"/>
    <col min="15873" max="15873" width="11.28515625" customWidth="1"/>
    <col min="15874" max="15874" width="18" customWidth="1"/>
    <col min="15875" max="15875" width="45.140625" customWidth="1"/>
    <col min="16129" max="16129" width="11.28515625" customWidth="1"/>
    <col min="16130" max="16130" width="18" customWidth="1"/>
    <col min="16131" max="16131" width="45.140625" customWidth="1"/>
  </cols>
  <sheetData>
    <row r="1" spans="1:3" ht="15.75" thickBot="1" x14ac:dyDescent="0.3">
      <c r="A1" s="1" t="s">
        <v>1</v>
      </c>
      <c r="B1" s="2" t="s">
        <v>2</v>
      </c>
      <c r="C1" s="3" t="s">
        <v>3</v>
      </c>
    </row>
    <row r="2" spans="1:3" ht="15.75" thickBot="1" x14ac:dyDescent="0.3">
      <c r="A2" s="4">
        <v>36892</v>
      </c>
      <c r="B2" s="5" t="s">
        <v>4</v>
      </c>
      <c r="C2" s="6" t="s">
        <v>5</v>
      </c>
    </row>
    <row r="3" spans="1:3" ht="15.75" thickBot="1" x14ac:dyDescent="0.3">
      <c r="A3" s="4">
        <v>36948</v>
      </c>
      <c r="B3" s="5" t="s">
        <v>4</v>
      </c>
      <c r="C3" s="6" t="s">
        <v>6</v>
      </c>
    </row>
    <row r="4" spans="1:3" ht="15.75" thickBot="1" x14ac:dyDescent="0.3">
      <c r="A4" s="4">
        <v>36949</v>
      </c>
      <c r="B4" s="5" t="s">
        <v>7</v>
      </c>
      <c r="C4" s="6" t="s">
        <v>6</v>
      </c>
    </row>
    <row r="5" spans="1:3" ht="15.75" thickBot="1" x14ac:dyDescent="0.3">
      <c r="A5" s="4">
        <v>36994</v>
      </c>
      <c r="B5" s="5" t="s">
        <v>8</v>
      </c>
      <c r="C5" s="6" t="s">
        <v>9</v>
      </c>
    </row>
    <row r="6" spans="1:3" ht="15.75" thickBot="1" x14ac:dyDescent="0.3">
      <c r="A6" s="4">
        <v>37002</v>
      </c>
      <c r="B6" s="5" t="s">
        <v>10</v>
      </c>
      <c r="C6" s="6" t="s">
        <v>11</v>
      </c>
    </row>
    <row r="7" spans="1:3" ht="15.75" thickBot="1" x14ac:dyDescent="0.3">
      <c r="A7" s="4">
        <v>37012</v>
      </c>
      <c r="B7" s="5" t="s">
        <v>7</v>
      </c>
      <c r="C7" s="6" t="s">
        <v>12</v>
      </c>
    </row>
    <row r="8" spans="1:3" ht="15.75" thickBot="1" x14ac:dyDescent="0.3">
      <c r="A8" s="4">
        <v>37056</v>
      </c>
      <c r="B8" s="5" t="s">
        <v>13</v>
      </c>
      <c r="C8" s="6" t="s">
        <v>14</v>
      </c>
    </row>
    <row r="9" spans="1:3" ht="15.75" thickBot="1" x14ac:dyDescent="0.3">
      <c r="A9" s="4">
        <v>37141</v>
      </c>
      <c r="B9" s="5" t="s">
        <v>8</v>
      </c>
      <c r="C9" s="6" t="s">
        <v>15</v>
      </c>
    </row>
    <row r="10" spans="1:3" ht="15.75" thickBot="1" x14ac:dyDescent="0.3">
      <c r="A10" s="4">
        <v>37176</v>
      </c>
      <c r="B10" s="5" t="s">
        <v>8</v>
      </c>
      <c r="C10" s="6" t="s">
        <v>16</v>
      </c>
    </row>
    <row r="11" spans="1:3" ht="15.75" thickBot="1" x14ac:dyDescent="0.3">
      <c r="A11" s="4">
        <v>37197</v>
      </c>
      <c r="B11" s="5" t="s">
        <v>8</v>
      </c>
      <c r="C11" s="6" t="s">
        <v>17</v>
      </c>
    </row>
    <row r="12" spans="1:3" ht="15.75" thickBot="1" x14ac:dyDescent="0.3">
      <c r="A12" s="4">
        <v>37210</v>
      </c>
      <c r="B12" s="5" t="s">
        <v>13</v>
      </c>
      <c r="C12" s="6" t="s">
        <v>18</v>
      </c>
    </row>
    <row r="13" spans="1:3" ht="15.75" thickBot="1" x14ac:dyDescent="0.3">
      <c r="A13" s="4">
        <v>37250</v>
      </c>
      <c r="B13" s="5" t="s">
        <v>7</v>
      </c>
      <c r="C13" s="6" t="s">
        <v>19</v>
      </c>
    </row>
    <row r="14" spans="1:3" ht="15.75" thickBot="1" x14ac:dyDescent="0.3">
      <c r="A14" s="7">
        <v>37257</v>
      </c>
      <c r="B14" s="8" t="s">
        <v>7</v>
      </c>
      <c r="C14" s="9" t="s">
        <v>5</v>
      </c>
    </row>
    <row r="15" spans="1:3" ht="15.75" thickBot="1" x14ac:dyDescent="0.3">
      <c r="A15" s="10">
        <v>37298</v>
      </c>
      <c r="B15" s="11" t="s">
        <v>4</v>
      </c>
      <c r="C15" s="12" t="s">
        <v>6</v>
      </c>
    </row>
    <row r="16" spans="1:3" ht="15.75" thickBot="1" x14ac:dyDescent="0.3">
      <c r="A16" s="10">
        <v>37299</v>
      </c>
      <c r="B16" s="11" t="s">
        <v>7</v>
      </c>
      <c r="C16" s="12" t="s">
        <v>6</v>
      </c>
    </row>
    <row r="17" spans="1:3" ht="15.75" thickBot="1" x14ac:dyDescent="0.3">
      <c r="A17" s="10">
        <v>37344</v>
      </c>
      <c r="B17" s="11" t="s">
        <v>8</v>
      </c>
      <c r="C17" s="12" t="s">
        <v>9</v>
      </c>
    </row>
    <row r="18" spans="1:3" ht="15.75" thickBot="1" x14ac:dyDescent="0.3">
      <c r="A18" s="10">
        <v>37367</v>
      </c>
      <c r="B18" s="11" t="s">
        <v>20</v>
      </c>
      <c r="C18" s="12" t="s">
        <v>11</v>
      </c>
    </row>
    <row r="19" spans="1:3" ht="15.75" thickBot="1" x14ac:dyDescent="0.3">
      <c r="A19" s="10">
        <v>37377</v>
      </c>
      <c r="B19" s="11" t="s">
        <v>21</v>
      </c>
      <c r="C19" s="12" t="s">
        <v>12</v>
      </c>
    </row>
    <row r="20" spans="1:3" ht="15.75" thickBot="1" x14ac:dyDescent="0.3">
      <c r="A20" s="10">
        <v>37406</v>
      </c>
      <c r="B20" s="11" t="s">
        <v>13</v>
      </c>
      <c r="C20" s="12" t="s">
        <v>14</v>
      </c>
    </row>
    <row r="21" spans="1:3" ht="15.75" thickBot="1" x14ac:dyDescent="0.3">
      <c r="A21" s="10">
        <v>37506</v>
      </c>
      <c r="B21" s="11" t="s">
        <v>10</v>
      </c>
      <c r="C21" s="12" t="s">
        <v>15</v>
      </c>
    </row>
    <row r="22" spans="1:3" ht="15.75" thickBot="1" x14ac:dyDescent="0.3">
      <c r="A22" s="10">
        <v>37541</v>
      </c>
      <c r="B22" s="11" t="s">
        <v>10</v>
      </c>
      <c r="C22" s="12" t="s">
        <v>16</v>
      </c>
    </row>
    <row r="23" spans="1:3" ht="15.75" thickBot="1" x14ac:dyDescent="0.3">
      <c r="A23" s="10">
        <v>37562</v>
      </c>
      <c r="B23" s="11" t="s">
        <v>10</v>
      </c>
      <c r="C23" s="12" t="s">
        <v>17</v>
      </c>
    </row>
    <row r="24" spans="1:3" ht="15.75" thickBot="1" x14ac:dyDescent="0.3">
      <c r="A24" s="10">
        <v>37575</v>
      </c>
      <c r="B24" s="11" t="s">
        <v>8</v>
      </c>
      <c r="C24" s="12" t="s">
        <v>18</v>
      </c>
    </row>
    <row r="25" spans="1:3" ht="15.75" thickBot="1" x14ac:dyDescent="0.3">
      <c r="A25" s="10">
        <v>37615</v>
      </c>
      <c r="B25" s="11" t="s">
        <v>21</v>
      </c>
      <c r="C25" s="12" t="s">
        <v>19</v>
      </c>
    </row>
    <row r="26" spans="1:3" ht="15.75" thickBot="1" x14ac:dyDescent="0.3">
      <c r="A26" s="13">
        <v>37622</v>
      </c>
      <c r="B26" s="14" t="s">
        <v>21</v>
      </c>
      <c r="C26" s="15" t="s">
        <v>5</v>
      </c>
    </row>
    <row r="27" spans="1:3" ht="15.75" thickBot="1" x14ac:dyDescent="0.3">
      <c r="A27" s="4">
        <v>37683</v>
      </c>
      <c r="B27" s="5" t="s">
        <v>4</v>
      </c>
      <c r="C27" s="6" t="s">
        <v>6</v>
      </c>
    </row>
    <row r="28" spans="1:3" ht="15.75" thickBot="1" x14ac:dyDescent="0.3">
      <c r="A28" s="4">
        <v>37684</v>
      </c>
      <c r="B28" s="5" t="s">
        <v>7</v>
      </c>
      <c r="C28" s="6" t="s">
        <v>6</v>
      </c>
    </row>
    <row r="29" spans="1:3" ht="15.75" thickBot="1" x14ac:dyDescent="0.3">
      <c r="A29" s="4">
        <v>37729</v>
      </c>
      <c r="B29" s="5" t="s">
        <v>8</v>
      </c>
      <c r="C29" s="6" t="s">
        <v>9</v>
      </c>
    </row>
    <row r="30" spans="1:3" ht="15.75" thickBot="1" x14ac:dyDescent="0.3">
      <c r="A30" s="4">
        <v>37732</v>
      </c>
      <c r="B30" s="5" t="s">
        <v>4</v>
      </c>
      <c r="C30" s="6" t="s">
        <v>11</v>
      </c>
    </row>
    <row r="31" spans="1:3" ht="15.75" thickBot="1" x14ac:dyDescent="0.3">
      <c r="A31" s="4">
        <v>37742</v>
      </c>
      <c r="B31" s="5" t="s">
        <v>13</v>
      </c>
      <c r="C31" s="6" t="s">
        <v>12</v>
      </c>
    </row>
    <row r="32" spans="1:3" ht="15.75" thickBot="1" x14ac:dyDescent="0.3">
      <c r="A32" s="4">
        <v>37791</v>
      </c>
      <c r="B32" s="5" t="s">
        <v>13</v>
      </c>
      <c r="C32" s="6" t="s">
        <v>14</v>
      </c>
    </row>
    <row r="33" spans="1:3" ht="15.75" thickBot="1" x14ac:dyDescent="0.3">
      <c r="A33" s="4">
        <v>37871</v>
      </c>
      <c r="B33" s="5" t="s">
        <v>20</v>
      </c>
      <c r="C33" s="6" t="s">
        <v>15</v>
      </c>
    </row>
    <row r="34" spans="1:3" ht="15.75" thickBot="1" x14ac:dyDescent="0.3">
      <c r="A34" s="4">
        <v>37906</v>
      </c>
      <c r="B34" s="5" t="s">
        <v>20</v>
      </c>
      <c r="C34" s="6" t="s">
        <v>16</v>
      </c>
    </row>
    <row r="35" spans="1:3" ht="15.75" thickBot="1" x14ac:dyDescent="0.3">
      <c r="A35" s="4">
        <v>37927</v>
      </c>
      <c r="B35" s="5" t="s">
        <v>20</v>
      </c>
      <c r="C35" s="6" t="s">
        <v>17</v>
      </c>
    </row>
    <row r="36" spans="1:3" ht="15.75" thickBot="1" x14ac:dyDescent="0.3">
      <c r="A36" s="4">
        <v>37940</v>
      </c>
      <c r="B36" s="5" t="s">
        <v>10</v>
      </c>
      <c r="C36" s="6" t="s">
        <v>18</v>
      </c>
    </row>
    <row r="37" spans="1:3" ht="15.75" thickBot="1" x14ac:dyDescent="0.3">
      <c r="A37" s="4">
        <v>37980</v>
      </c>
      <c r="B37" s="5" t="s">
        <v>13</v>
      </c>
      <c r="C37" s="6" t="s">
        <v>19</v>
      </c>
    </row>
    <row r="38" spans="1:3" ht="15.75" thickBot="1" x14ac:dyDescent="0.3">
      <c r="A38" s="7">
        <v>37987</v>
      </c>
      <c r="B38" s="8" t="s">
        <v>13</v>
      </c>
      <c r="C38" s="9" t="s">
        <v>5</v>
      </c>
    </row>
    <row r="39" spans="1:3" ht="15.75" thickBot="1" x14ac:dyDescent="0.3">
      <c r="A39" s="10">
        <v>38040</v>
      </c>
      <c r="B39" s="11" t="s">
        <v>4</v>
      </c>
      <c r="C39" s="12" t="s">
        <v>6</v>
      </c>
    </row>
    <row r="40" spans="1:3" ht="15.75" thickBot="1" x14ac:dyDescent="0.3">
      <c r="A40" s="10">
        <v>38041</v>
      </c>
      <c r="B40" s="11" t="s">
        <v>7</v>
      </c>
      <c r="C40" s="12" t="s">
        <v>6</v>
      </c>
    </row>
    <row r="41" spans="1:3" ht="15.75" thickBot="1" x14ac:dyDescent="0.3">
      <c r="A41" s="10">
        <v>38086</v>
      </c>
      <c r="B41" s="11" t="s">
        <v>8</v>
      </c>
      <c r="C41" s="12" t="s">
        <v>9</v>
      </c>
    </row>
    <row r="42" spans="1:3" ht="15.75" thickBot="1" x14ac:dyDescent="0.3">
      <c r="A42" s="10">
        <v>38098</v>
      </c>
      <c r="B42" s="11" t="s">
        <v>21</v>
      </c>
      <c r="C42" s="12" t="s">
        <v>11</v>
      </c>
    </row>
    <row r="43" spans="1:3" ht="15.75" thickBot="1" x14ac:dyDescent="0.3">
      <c r="A43" s="10">
        <v>38108</v>
      </c>
      <c r="B43" s="11" t="s">
        <v>10</v>
      </c>
      <c r="C43" s="12" t="s">
        <v>12</v>
      </c>
    </row>
    <row r="44" spans="1:3" ht="15.75" thickBot="1" x14ac:dyDescent="0.3">
      <c r="A44" s="10">
        <v>38148</v>
      </c>
      <c r="B44" s="11" t="s">
        <v>13</v>
      </c>
      <c r="C44" s="12" t="s">
        <v>14</v>
      </c>
    </row>
    <row r="45" spans="1:3" ht="15.75" thickBot="1" x14ac:dyDescent="0.3">
      <c r="A45" s="10">
        <v>38237</v>
      </c>
      <c r="B45" s="11" t="s">
        <v>7</v>
      </c>
      <c r="C45" s="12" t="s">
        <v>15</v>
      </c>
    </row>
    <row r="46" spans="1:3" ht="15.75" thickBot="1" x14ac:dyDescent="0.3">
      <c r="A46" s="10">
        <v>38272</v>
      </c>
      <c r="B46" s="11" t="s">
        <v>7</v>
      </c>
      <c r="C46" s="12" t="s">
        <v>16</v>
      </c>
    </row>
    <row r="47" spans="1:3" ht="15.75" thickBot="1" x14ac:dyDescent="0.3">
      <c r="A47" s="10">
        <v>38293</v>
      </c>
      <c r="B47" s="11" t="s">
        <v>7</v>
      </c>
      <c r="C47" s="12" t="s">
        <v>17</v>
      </c>
    </row>
    <row r="48" spans="1:3" ht="15.75" thickBot="1" x14ac:dyDescent="0.3">
      <c r="A48" s="10">
        <v>38306</v>
      </c>
      <c r="B48" s="11" t="s">
        <v>4</v>
      </c>
      <c r="C48" s="12" t="s">
        <v>18</v>
      </c>
    </row>
    <row r="49" spans="1:3" ht="15.75" thickBot="1" x14ac:dyDescent="0.3">
      <c r="A49" s="10">
        <v>38346</v>
      </c>
      <c r="B49" s="11" t="s">
        <v>10</v>
      </c>
      <c r="C49" s="12" t="s">
        <v>19</v>
      </c>
    </row>
    <row r="50" spans="1:3" ht="15.75" thickBot="1" x14ac:dyDescent="0.3">
      <c r="A50" s="13">
        <v>38353</v>
      </c>
      <c r="B50" s="14" t="s">
        <v>10</v>
      </c>
      <c r="C50" s="15" t="s">
        <v>5</v>
      </c>
    </row>
    <row r="51" spans="1:3" ht="15.75" thickBot="1" x14ac:dyDescent="0.3">
      <c r="A51" s="4">
        <v>38390</v>
      </c>
      <c r="B51" s="5" t="s">
        <v>4</v>
      </c>
      <c r="C51" s="6" t="s">
        <v>6</v>
      </c>
    </row>
    <row r="52" spans="1:3" ht="15.75" thickBot="1" x14ac:dyDescent="0.3">
      <c r="A52" s="4">
        <v>38391</v>
      </c>
      <c r="B52" s="5" t="s">
        <v>7</v>
      </c>
      <c r="C52" s="6" t="s">
        <v>6</v>
      </c>
    </row>
    <row r="53" spans="1:3" ht="15.75" thickBot="1" x14ac:dyDescent="0.3">
      <c r="A53" s="4">
        <v>38436</v>
      </c>
      <c r="B53" s="5" t="s">
        <v>8</v>
      </c>
      <c r="C53" s="6" t="s">
        <v>9</v>
      </c>
    </row>
    <row r="54" spans="1:3" ht="15.75" thickBot="1" x14ac:dyDescent="0.3">
      <c r="A54" s="4">
        <v>38463</v>
      </c>
      <c r="B54" s="5" t="s">
        <v>13</v>
      </c>
      <c r="C54" s="6" t="s">
        <v>11</v>
      </c>
    </row>
    <row r="55" spans="1:3" ht="15.75" thickBot="1" x14ac:dyDescent="0.3">
      <c r="A55" s="4">
        <v>38473</v>
      </c>
      <c r="B55" s="5" t="s">
        <v>20</v>
      </c>
      <c r="C55" s="6" t="s">
        <v>12</v>
      </c>
    </row>
    <row r="56" spans="1:3" ht="15.75" thickBot="1" x14ac:dyDescent="0.3">
      <c r="A56" s="4">
        <v>38498</v>
      </c>
      <c r="B56" s="5" t="s">
        <v>13</v>
      </c>
      <c r="C56" s="6" t="s">
        <v>14</v>
      </c>
    </row>
    <row r="57" spans="1:3" ht="15.75" thickBot="1" x14ac:dyDescent="0.3">
      <c r="A57" s="4">
        <v>38602</v>
      </c>
      <c r="B57" s="5" t="s">
        <v>21</v>
      </c>
      <c r="C57" s="6" t="s">
        <v>15</v>
      </c>
    </row>
    <row r="58" spans="1:3" ht="15.75" thickBot="1" x14ac:dyDescent="0.3">
      <c r="A58" s="4">
        <v>38637</v>
      </c>
      <c r="B58" s="5" t="s">
        <v>21</v>
      </c>
      <c r="C58" s="6" t="s">
        <v>16</v>
      </c>
    </row>
    <row r="59" spans="1:3" ht="15.75" thickBot="1" x14ac:dyDescent="0.3">
      <c r="A59" s="4">
        <v>38658</v>
      </c>
      <c r="B59" s="5" t="s">
        <v>21</v>
      </c>
      <c r="C59" s="6" t="s">
        <v>17</v>
      </c>
    </row>
    <row r="60" spans="1:3" ht="15.75" thickBot="1" x14ac:dyDescent="0.3">
      <c r="A60" s="4">
        <v>38671</v>
      </c>
      <c r="B60" s="5" t="s">
        <v>7</v>
      </c>
      <c r="C60" s="6" t="s">
        <v>18</v>
      </c>
    </row>
    <row r="61" spans="1:3" ht="15.75" thickBot="1" x14ac:dyDescent="0.3">
      <c r="A61" s="4">
        <v>38711</v>
      </c>
      <c r="B61" s="5" t="s">
        <v>20</v>
      </c>
      <c r="C61" s="6" t="s">
        <v>19</v>
      </c>
    </row>
    <row r="62" spans="1:3" ht="15.75" thickBot="1" x14ac:dyDescent="0.3">
      <c r="A62" s="7">
        <v>38718</v>
      </c>
      <c r="B62" s="8" t="s">
        <v>20</v>
      </c>
      <c r="C62" s="9" t="s">
        <v>5</v>
      </c>
    </row>
    <row r="63" spans="1:3" ht="15.75" thickBot="1" x14ac:dyDescent="0.3">
      <c r="A63" s="10">
        <v>38775</v>
      </c>
      <c r="B63" s="11" t="s">
        <v>4</v>
      </c>
      <c r="C63" s="12" t="s">
        <v>6</v>
      </c>
    </row>
    <row r="64" spans="1:3" ht="15.75" thickBot="1" x14ac:dyDescent="0.3">
      <c r="A64" s="10">
        <v>38776</v>
      </c>
      <c r="B64" s="11" t="s">
        <v>7</v>
      </c>
      <c r="C64" s="12" t="s">
        <v>6</v>
      </c>
    </row>
    <row r="65" spans="1:3" ht="15.75" thickBot="1" x14ac:dyDescent="0.3">
      <c r="A65" s="10">
        <v>38821</v>
      </c>
      <c r="B65" s="11" t="s">
        <v>8</v>
      </c>
      <c r="C65" s="12" t="s">
        <v>9</v>
      </c>
    </row>
    <row r="66" spans="1:3" ht="15.75" thickBot="1" x14ac:dyDescent="0.3">
      <c r="A66" s="10">
        <v>38828</v>
      </c>
      <c r="B66" s="11" t="s">
        <v>8</v>
      </c>
      <c r="C66" s="12" t="s">
        <v>11</v>
      </c>
    </row>
    <row r="67" spans="1:3" ht="15.75" thickBot="1" x14ac:dyDescent="0.3">
      <c r="A67" s="10">
        <v>38838</v>
      </c>
      <c r="B67" s="11" t="s">
        <v>4</v>
      </c>
      <c r="C67" s="12" t="s">
        <v>12</v>
      </c>
    </row>
    <row r="68" spans="1:3" ht="15.75" thickBot="1" x14ac:dyDescent="0.3">
      <c r="A68" s="10">
        <v>38883</v>
      </c>
      <c r="B68" s="11" t="s">
        <v>13</v>
      </c>
      <c r="C68" s="12" t="s">
        <v>14</v>
      </c>
    </row>
    <row r="69" spans="1:3" ht="15.75" thickBot="1" x14ac:dyDescent="0.3">
      <c r="A69" s="10">
        <v>38967</v>
      </c>
      <c r="B69" s="11" t="s">
        <v>13</v>
      </c>
      <c r="C69" s="12" t="s">
        <v>15</v>
      </c>
    </row>
    <row r="70" spans="1:3" ht="15.75" thickBot="1" x14ac:dyDescent="0.3">
      <c r="A70" s="10">
        <v>39002</v>
      </c>
      <c r="B70" s="11" t="s">
        <v>13</v>
      </c>
      <c r="C70" s="12" t="s">
        <v>16</v>
      </c>
    </row>
    <row r="71" spans="1:3" ht="15.75" thickBot="1" x14ac:dyDescent="0.3">
      <c r="A71" s="10">
        <v>39023</v>
      </c>
      <c r="B71" s="11" t="s">
        <v>13</v>
      </c>
      <c r="C71" s="12" t="s">
        <v>17</v>
      </c>
    </row>
    <row r="72" spans="1:3" ht="15.75" thickBot="1" x14ac:dyDescent="0.3">
      <c r="A72" s="10">
        <v>39036</v>
      </c>
      <c r="B72" s="11" t="s">
        <v>21</v>
      </c>
      <c r="C72" s="12" t="s">
        <v>18</v>
      </c>
    </row>
    <row r="73" spans="1:3" ht="15.75" thickBot="1" x14ac:dyDescent="0.3">
      <c r="A73" s="10">
        <v>39076</v>
      </c>
      <c r="B73" s="11" t="s">
        <v>4</v>
      </c>
      <c r="C73" s="12" t="s">
        <v>19</v>
      </c>
    </row>
    <row r="74" spans="1:3" ht="15.75" thickBot="1" x14ac:dyDescent="0.3">
      <c r="A74" s="13">
        <v>39083</v>
      </c>
      <c r="B74" s="14" t="s">
        <v>4</v>
      </c>
      <c r="C74" s="15" t="s">
        <v>5</v>
      </c>
    </row>
    <row r="75" spans="1:3" ht="15.75" thickBot="1" x14ac:dyDescent="0.3">
      <c r="A75" s="4">
        <v>39132</v>
      </c>
      <c r="B75" s="5" t="s">
        <v>4</v>
      </c>
      <c r="C75" s="6" t="s">
        <v>6</v>
      </c>
    </row>
    <row r="76" spans="1:3" ht="15.75" thickBot="1" x14ac:dyDescent="0.3">
      <c r="A76" s="4">
        <v>39133</v>
      </c>
      <c r="B76" s="5" t="s">
        <v>7</v>
      </c>
      <c r="C76" s="6" t="s">
        <v>6</v>
      </c>
    </row>
    <row r="77" spans="1:3" ht="15.75" thickBot="1" x14ac:dyDescent="0.3">
      <c r="A77" s="4">
        <v>39178</v>
      </c>
      <c r="B77" s="5" t="s">
        <v>8</v>
      </c>
      <c r="C77" s="6" t="s">
        <v>9</v>
      </c>
    </row>
    <row r="78" spans="1:3" ht="15.75" thickBot="1" x14ac:dyDescent="0.3">
      <c r="A78" s="4">
        <v>39193</v>
      </c>
      <c r="B78" s="5" t="s">
        <v>10</v>
      </c>
      <c r="C78" s="6" t="s">
        <v>11</v>
      </c>
    </row>
    <row r="79" spans="1:3" ht="15.75" thickBot="1" x14ac:dyDescent="0.3">
      <c r="A79" s="4">
        <v>39203</v>
      </c>
      <c r="B79" s="5" t="s">
        <v>7</v>
      </c>
      <c r="C79" s="6" t="s">
        <v>12</v>
      </c>
    </row>
    <row r="80" spans="1:3" ht="15.75" thickBot="1" x14ac:dyDescent="0.3">
      <c r="A80" s="4">
        <v>39240</v>
      </c>
      <c r="B80" s="5" t="s">
        <v>13</v>
      </c>
      <c r="C80" s="6" t="s">
        <v>14</v>
      </c>
    </row>
    <row r="81" spans="1:3" ht="15.75" thickBot="1" x14ac:dyDescent="0.3">
      <c r="A81" s="4">
        <v>39332</v>
      </c>
      <c r="B81" s="5" t="s">
        <v>8</v>
      </c>
      <c r="C81" s="6" t="s">
        <v>15</v>
      </c>
    </row>
    <row r="82" spans="1:3" ht="15.75" thickBot="1" x14ac:dyDescent="0.3">
      <c r="A82" s="4">
        <v>39367</v>
      </c>
      <c r="B82" s="5" t="s">
        <v>8</v>
      </c>
      <c r="C82" s="6" t="s">
        <v>16</v>
      </c>
    </row>
    <row r="83" spans="1:3" ht="15.75" thickBot="1" x14ac:dyDescent="0.3">
      <c r="A83" s="4">
        <v>39388</v>
      </c>
      <c r="B83" s="5" t="s">
        <v>8</v>
      </c>
      <c r="C83" s="6" t="s">
        <v>17</v>
      </c>
    </row>
    <row r="84" spans="1:3" ht="15.75" thickBot="1" x14ac:dyDescent="0.3">
      <c r="A84" s="4">
        <v>39401</v>
      </c>
      <c r="B84" s="5" t="s">
        <v>13</v>
      </c>
      <c r="C84" s="6" t="s">
        <v>18</v>
      </c>
    </row>
    <row r="85" spans="1:3" ht="15.75" thickBot="1" x14ac:dyDescent="0.3">
      <c r="A85" s="4">
        <v>39441</v>
      </c>
      <c r="B85" s="5" t="s">
        <v>7</v>
      </c>
      <c r="C85" s="6" t="s">
        <v>19</v>
      </c>
    </row>
    <row r="86" spans="1:3" ht="15.75" thickBot="1" x14ac:dyDescent="0.3">
      <c r="A86" s="7">
        <v>39448</v>
      </c>
      <c r="B86" s="8" t="s">
        <v>7</v>
      </c>
      <c r="C86" s="9" t="s">
        <v>5</v>
      </c>
    </row>
    <row r="87" spans="1:3" ht="15.75" thickBot="1" x14ac:dyDescent="0.3">
      <c r="A87" s="10">
        <v>39482</v>
      </c>
      <c r="B87" s="11" t="s">
        <v>4</v>
      </c>
      <c r="C87" s="12" t="s">
        <v>6</v>
      </c>
    </row>
    <row r="88" spans="1:3" ht="15.75" thickBot="1" x14ac:dyDescent="0.3">
      <c r="A88" s="10">
        <v>39483</v>
      </c>
      <c r="B88" s="11" t="s">
        <v>7</v>
      </c>
      <c r="C88" s="12" t="s">
        <v>6</v>
      </c>
    </row>
    <row r="89" spans="1:3" ht="15.75" thickBot="1" x14ac:dyDescent="0.3">
      <c r="A89" s="10">
        <v>39528</v>
      </c>
      <c r="B89" s="11" t="s">
        <v>8</v>
      </c>
      <c r="C89" s="12" t="s">
        <v>9</v>
      </c>
    </row>
    <row r="90" spans="1:3" ht="15.75" thickBot="1" x14ac:dyDescent="0.3">
      <c r="A90" s="10">
        <v>39559</v>
      </c>
      <c r="B90" s="11" t="s">
        <v>4</v>
      </c>
      <c r="C90" s="12" t="s">
        <v>11</v>
      </c>
    </row>
    <row r="91" spans="1:3" ht="15.75" thickBot="1" x14ac:dyDescent="0.3">
      <c r="A91" s="10">
        <v>39569</v>
      </c>
      <c r="B91" s="11" t="s">
        <v>13</v>
      </c>
      <c r="C91" s="12" t="s">
        <v>12</v>
      </c>
    </row>
    <row r="92" spans="1:3" ht="15.75" thickBot="1" x14ac:dyDescent="0.3">
      <c r="A92" s="10">
        <v>39590</v>
      </c>
      <c r="B92" s="11" t="s">
        <v>13</v>
      </c>
      <c r="C92" s="12" t="s">
        <v>14</v>
      </c>
    </row>
    <row r="93" spans="1:3" ht="15.75" thickBot="1" x14ac:dyDescent="0.3">
      <c r="A93" s="10">
        <v>39698</v>
      </c>
      <c r="B93" s="11" t="s">
        <v>20</v>
      </c>
      <c r="C93" s="12" t="s">
        <v>15</v>
      </c>
    </row>
    <row r="94" spans="1:3" ht="15.75" thickBot="1" x14ac:dyDescent="0.3">
      <c r="A94" s="10">
        <v>39733</v>
      </c>
      <c r="B94" s="11" t="s">
        <v>20</v>
      </c>
      <c r="C94" s="12" t="s">
        <v>16</v>
      </c>
    </row>
    <row r="95" spans="1:3" ht="15.75" thickBot="1" x14ac:dyDescent="0.3">
      <c r="A95" s="10">
        <v>39754</v>
      </c>
      <c r="B95" s="11" t="s">
        <v>20</v>
      </c>
      <c r="C95" s="12" t="s">
        <v>17</v>
      </c>
    </row>
    <row r="96" spans="1:3" ht="15.75" thickBot="1" x14ac:dyDescent="0.3">
      <c r="A96" s="10">
        <v>39767</v>
      </c>
      <c r="B96" s="11" t="s">
        <v>10</v>
      </c>
      <c r="C96" s="12" t="s">
        <v>18</v>
      </c>
    </row>
    <row r="97" spans="1:3" ht="15.75" thickBot="1" x14ac:dyDescent="0.3">
      <c r="A97" s="10">
        <v>39807</v>
      </c>
      <c r="B97" s="11" t="s">
        <v>13</v>
      </c>
      <c r="C97" s="12" t="s">
        <v>19</v>
      </c>
    </row>
    <row r="98" spans="1:3" ht="15.75" thickBot="1" x14ac:dyDescent="0.3">
      <c r="A98" s="13">
        <v>39814</v>
      </c>
      <c r="B98" s="14" t="s">
        <v>13</v>
      </c>
      <c r="C98" s="15" t="s">
        <v>5</v>
      </c>
    </row>
    <row r="99" spans="1:3" ht="15.75" thickBot="1" x14ac:dyDescent="0.3">
      <c r="A99" s="4">
        <v>39867</v>
      </c>
      <c r="B99" s="5" t="s">
        <v>4</v>
      </c>
      <c r="C99" s="6" t="s">
        <v>6</v>
      </c>
    </row>
    <row r="100" spans="1:3" ht="15.75" thickBot="1" x14ac:dyDescent="0.3">
      <c r="A100" s="4">
        <v>39868</v>
      </c>
      <c r="B100" s="5" t="s">
        <v>7</v>
      </c>
      <c r="C100" s="6" t="s">
        <v>6</v>
      </c>
    </row>
    <row r="101" spans="1:3" ht="15.75" thickBot="1" x14ac:dyDescent="0.3">
      <c r="A101" s="4">
        <v>39913</v>
      </c>
      <c r="B101" s="5" t="s">
        <v>8</v>
      </c>
      <c r="C101" s="6" t="s">
        <v>9</v>
      </c>
    </row>
    <row r="102" spans="1:3" ht="15.75" thickBot="1" x14ac:dyDescent="0.3">
      <c r="A102" s="4">
        <v>39924</v>
      </c>
      <c r="B102" s="5" t="s">
        <v>7</v>
      </c>
      <c r="C102" s="6" t="s">
        <v>11</v>
      </c>
    </row>
    <row r="103" spans="1:3" ht="15.75" thickBot="1" x14ac:dyDescent="0.3">
      <c r="A103" s="4">
        <v>39934</v>
      </c>
      <c r="B103" s="5" t="s">
        <v>8</v>
      </c>
      <c r="C103" s="6" t="s">
        <v>12</v>
      </c>
    </row>
    <row r="104" spans="1:3" ht="15.75" thickBot="1" x14ac:dyDescent="0.3">
      <c r="A104" s="4">
        <v>39975</v>
      </c>
      <c r="B104" s="5" t="s">
        <v>13</v>
      </c>
      <c r="C104" s="6" t="s">
        <v>14</v>
      </c>
    </row>
    <row r="105" spans="1:3" ht="15.75" thickBot="1" x14ac:dyDescent="0.3">
      <c r="A105" s="4">
        <v>40063</v>
      </c>
      <c r="B105" s="5" t="s">
        <v>4</v>
      </c>
      <c r="C105" s="6" t="s">
        <v>15</v>
      </c>
    </row>
    <row r="106" spans="1:3" ht="15.75" thickBot="1" x14ac:dyDescent="0.3">
      <c r="A106" s="4">
        <v>40098</v>
      </c>
      <c r="B106" s="5" t="s">
        <v>4</v>
      </c>
      <c r="C106" s="6" t="s">
        <v>16</v>
      </c>
    </row>
    <row r="107" spans="1:3" ht="15.75" thickBot="1" x14ac:dyDescent="0.3">
      <c r="A107" s="4">
        <v>40119</v>
      </c>
      <c r="B107" s="5" t="s">
        <v>4</v>
      </c>
      <c r="C107" s="6" t="s">
        <v>17</v>
      </c>
    </row>
    <row r="108" spans="1:3" ht="15.75" thickBot="1" x14ac:dyDescent="0.3">
      <c r="A108" s="4">
        <v>40132</v>
      </c>
      <c r="B108" s="5" t="s">
        <v>20</v>
      </c>
      <c r="C108" s="6" t="s">
        <v>18</v>
      </c>
    </row>
    <row r="109" spans="1:3" ht="15.75" thickBot="1" x14ac:dyDescent="0.3">
      <c r="A109" s="4">
        <v>40172</v>
      </c>
      <c r="B109" s="5" t="s">
        <v>8</v>
      </c>
      <c r="C109" s="6" t="s">
        <v>19</v>
      </c>
    </row>
    <row r="110" spans="1:3" ht="15.75" thickBot="1" x14ac:dyDescent="0.3">
      <c r="A110" s="7">
        <v>40179</v>
      </c>
      <c r="B110" s="8" t="s">
        <v>8</v>
      </c>
      <c r="C110" s="9" t="s">
        <v>5</v>
      </c>
    </row>
    <row r="111" spans="1:3" ht="15.75" thickBot="1" x14ac:dyDescent="0.3">
      <c r="A111" s="10">
        <v>40224</v>
      </c>
      <c r="B111" s="11" t="s">
        <v>4</v>
      </c>
      <c r="C111" s="12" t="s">
        <v>6</v>
      </c>
    </row>
    <row r="112" spans="1:3" ht="15.75" thickBot="1" x14ac:dyDescent="0.3">
      <c r="A112" s="10">
        <v>40225</v>
      </c>
      <c r="B112" s="11" t="s">
        <v>7</v>
      </c>
      <c r="C112" s="12" t="s">
        <v>6</v>
      </c>
    </row>
    <row r="113" spans="1:3" ht="15.75" thickBot="1" x14ac:dyDescent="0.3">
      <c r="A113" s="10">
        <v>40270</v>
      </c>
      <c r="B113" s="11" t="s">
        <v>8</v>
      </c>
      <c r="C113" s="12" t="s">
        <v>9</v>
      </c>
    </row>
    <row r="114" spans="1:3" ht="15.75" thickBot="1" x14ac:dyDescent="0.3">
      <c r="A114" s="10">
        <v>40289</v>
      </c>
      <c r="B114" s="11" t="s">
        <v>21</v>
      </c>
      <c r="C114" s="12" t="s">
        <v>11</v>
      </c>
    </row>
    <row r="115" spans="1:3" ht="15.75" thickBot="1" x14ac:dyDescent="0.3">
      <c r="A115" s="10">
        <v>40299</v>
      </c>
      <c r="B115" s="11" t="s">
        <v>10</v>
      </c>
      <c r="C115" s="12" t="s">
        <v>12</v>
      </c>
    </row>
    <row r="116" spans="1:3" ht="15.75" thickBot="1" x14ac:dyDescent="0.3">
      <c r="A116" s="10">
        <v>40332</v>
      </c>
      <c r="B116" s="11" t="s">
        <v>13</v>
      </c>
      <c r="C116" s="12" t="s">
        <v>14</v>
      </c>
    </row>
    <row r="117" spans="1:3" ht="15.75" thickBot="1" x14ac:dyDescent="0.3">
      <c r="A117" s="10">
        <v>40428</v>
      </c>
      <c r="B117" s="11" t="s">
        <v>7</v>
      </c>
      <c r="C117" s="12" t="s">
        <v>15</v>
      </c>
    </row>
    <row r="118" spans="1:3" ht="15.75" thickBot="1" x14ac:dyDescent="0.3">
      <c r="A118" s="10">
        <v>40463</v>
      </c>
      <c r="B118" s="11" t="s">
        <v>7</v>
      </c>
      <c r="C118" s="12" t="s">
        <v>16</v>
      </c>
    </row>
    <row r="119" spans="1:3" ht="15.75" thickBot="1" x14ac:dyDescent="0.3">
      <c r="A119" s="10">
        <v>40484</v>
      </c>
      <c r="B119" s="11" t="s">
        <v>7</v>
      </c>
      <c r="C119" s="12" t="s">
        <v>17</v>
      </c>
    </row>
    <row r="120" spans="1:3" ht="15.75" thickBot="1" x14ac:dyDescent="0.3">
      <c r="A120" s="10">
        <v>40497</v>
      </c>
      <c r="B120" s="11" t="s">
        <v>4</v>
      </c>
      <c r="C120" s="12" t="s">
        <v>18</v>
      </c>
    </row>
    <row r="121" spans="1:3" ht="15.75" thickBot="1" x14ac:dyDescent="0.3">
      <c r="A121" s="10">
        <v>40537</v>
      </c>
      <c r="B121" s="11" t="s">
        <v>10</v>
      </c>
      <c r="C121" s="12" t="s">
        <v>19</v>
      </c>
    </row>
    <row r="122" spans="1:3" ht="15.75" thickBot="1" x14ac:dyDescent="0.3">
      <c r="A122" s="13">
        <v>40544</v>
      </c>
      <c r="B122" s="14" t="s">
        <v>10</v>
      </c>
      <c r="C122" s="15" t="s">
        <v>5</v>
      </c>
    </row>
    <row r="123" spans="1:3" ht="15.75" thickBot="1" x14ac:dyDescent="0.3">
      <c r="A123" s="4">
        <v>40609</v>
      </c>
      <c r="B123" s="5" t="s">
        <v>4</v>
      </c>
      <c r="C123" s="6" t="s">
        <v>6</v>
      </c>
    </row>
    <row r="124" spans="1:3" ht="15.75" thickBot="1" x14ac:dyDescent="0.3">
      <c r="A124" s="4">
        <v>40610</v>
      </c>
      <c r="B124" s="5" t="s">
        <v>7</v>
      </c>
      <c r="C124" s="6" t="s">
        <v>6</v>
      </c>
    </row>
    <row r="125" spans="1:3" ht="15.75" thickBot="1" x14ac:dyDescent="0.3">
      <c r="A125" s="4">
        <v>40654</v>
      </c>
      <c r="B125" s="5" t="s">
        <v>13</v>
      </c>
      <c r="C125" s="6" t="s">
        <v>9</v>
      </c>
    </row>
    <row r="126" spans="1:3" ht="15.75" thickBot="1" x14ac:dyDescent="0.3">
      <c r="A126" s="4">
        <v>40655</v>
      </c>
      <c r="B126" s="5" t="s">
        <v>8</v>
      </c>
      <c r="C126" s="6" t="s">
        <v>11</v>
      </c>
    </row>
    <row r="127" spans="1:3" ht="15.75" thickBot="1" x14ac:dyDescent="0.3">
      <c r="A127" s="4">
        <v>40664</v>
      </c>
      <c r="B127" s="5" t="s">
        <v>20</v>
      </c>
      <c r="C127" s="6" t="s">
        <v>12</v>
      </c>
    </row>
    <row r="128" spans="1:3" ht="15.75" thickBot="1" x14ac:dyDescent="0.3">
      <c r="A128" s="4">
        <v>40717</v>
      </c>
      <c r="B128" s="5" t="s">
        <v>13</v>
      </c>
      <c r="C128" s="6" t="s">
        <v>14</v>
      </c>
    </row>
    <row r="129" spans="1:3" ht="15.75" thickBot="1" x14ac:dyDescent="0.3">
      <c r="A129" s="4">
        <v>40793</v>
      </c>
      <c r="B129" s="5" t="s">
        <v>21</v>
      </c>
      <c r="C129" s="6" t="s">
        <v>15</v>
      </c>
    </row>
    <row r="130" spans="1:3" ht="15.75" thickBot="1" x14ac:dyDescent="0.3">
      <c r="A130" s="4">
        <v>40828</v>
      </c>
      <c r="B130" s="5" t="s">
        <v>21</v>
      </c>
      <c r="C130" s="6" t="s">
        <v>16</v>
      </c>
    </row>
    <row r="131" spans="1:3" ht="15.75" thickBot="1" x14ac:dyDescent="0.3">
      <c r="A131" s="4">
        <v>40849</v>
      </c>
      <c r="B131" s="5" t="s">
        <v>21</v>
      </c>
      <c r="C131" s="6" t="s">
        <v>17</v>
      </c>
    </row>
    <row r="132" spans="1:3" ht="15.75" thickBot="1" x14ac:dyDescent="0.3">
      <c r="A132" s="4">
        <v>40862</v>
      </c>
      <c r="B132" s="5" t="s">
        <v>7</v>
      </c>
      <c r="C132" s="6" t="s">
        <v>18</v>
      </c>
    </row>
    <row r="133" spans="1:3" ht="15.75" thickBot="1" x14ac:dyDescent="0.3">
      <c r="A133" s="4">
        <v>40902</v>
      </c>
      <c r="B133" s="5" t="s">
        <v>20</v>
      </c>
      <c r="C133" s="6" t="s">
        <v>19</v>
      </c>
    </row>
    <row r="134" spans="1:3" ht="15.75" thickBot="1" x14ac:dyDescent="0.3">
      <c r="A134" s="7">
        <v>40909</v>
      </c>
      <c r="B134" s="8" t="s">
        <v>20</v>
      </c>
      <c r="C134" s="9" t="s">
        <v>5</v>
      </c>
    </row>
    <row r="135" spans="1:3" ht="15.75" thickBot="1" x14ac:dyDescent="0.3">
      <c r="A135" s="10">
        <v>40959</v>
      </c>
      <c r="B135" s="11" t="s">
        <v>4</v>
      </c>
      <c r="C135" s="12" t="s">
        <v>6</v>
      </c>
    </row>
    <row r="136" spans="1:3" ht="15.75" thickBot="1" x14ac:dyDescent="0.3">
      <c r="A136" s="10">
        <v>40960</v>
      </c>
      <c r="B136" s="11" t="s">
        <v>7</v>
      </c>
      <c r="C136" s="12" t="s">
        <v>6</v>
      </c>
    </row>
    <row r="137" spans="1:3" ht="15.75" thickBot="1" x14ac:dyDescent="0.3">
      <c r="A137" s="10">
        <v>41005</v>
      </c>
      <c r="B137" s="11" t="s">
        <v>8</v>
      </c>
      <c r="C137" s="12" t="s">
        <v>9</v>
      </c>
    </row>
    <row r="138" spans="1:3" ht="15.75" thickBot="1" x14ac:dyDescent="0.3">
      <c r="A138" s="10">
        <v>41020</v>
      </c>
      <c r="B138" s="11" t="s">
        <v>10</v>
      </c>
      <c r="C138" s="12" t="s">
        <v>11</v>
      </c>
    </row>
    <row r="139" spans="1:3" ht="15.75" thickBot="1" x14ac:dyDescent="0.3">
      <c r="A139" s="10">
        <v>41030</v>
      </c>
      <c r="B139" s="11" t="s">
        <v>7</v>
      </c>
      <c r="C139" s="12" t="s">
        <v>12</v>
      </c>
    </row>
    <row r="140" spans="1:3" ht="15.75" thickBot="1" x14ac:dyDescent="0.3">
      <c r="A140" s="10">
        <v>41067</v>
      </c>
      <c r="B140" s="11" t="s">
        <v>13</v>
      </c>
      <c r="C140" s="12" t="s">
        <v>14</v>
      </c>
    </row>
    <row r="141" spans="1:3" ht="15.75" thickBot="1" x14ac:dyDescent="0.3">
      <c r="A141" s="10">
        <v>41159</v>
      </c>
      <c r="B141" s="11" t="s">
        <v>8</v>
      </c>
      <c r="C141" s="12" t="s">
        <v>15</v>
      </c>
    </row>
    <row r="142" spans="1:3" ht="15.75" thickBot="1" x14ac:dyDescent="0.3">
      <c r="A142" s="10">
        <v>41194</v>
      </c>
      <c r="B142" s="11" t="s">
        <v>8</v>
      </c>
      <c r="C142" s="12" t="s">
        <v>16</v>
      </c>
    </row>
    <row r="143" spans="1:3" ht="15.75" thickBot="1" x14ac:dyDescent="0.3">
      <c r="A143" s="10">
        <v>41215</v>
      </c>
      <c r="B143" s="11" t="s">
        <v>8</v>
      </c>
      <c r="C143" s="12" t="s">
        <v>17</v>
      </c>
    </row>
    <row r="144" spans="1:3" ht="15.75" thickBot="1" x14ac:dyDescent="0.3">
      <c r="A144" s="10">
        <v>41228</v>
      </c>
      <c r="B144" s="11" t="s">
        <v>13</v>
      </c>
      <c r="C144" s="12" t="s">
        <v>18</v>
      </c>
    </row>
    <row r="145" spans="1:3" ht="15.75" thickBot="1" x14ac:dyDescent="0.3">
      <c r="A145" s="10">
        <v>41268</v>
      </c>
      <c r="B145" s="11" t="s">
        <v>7</v>
      </c>
      <c r="C145" s="12" t="s">
        <v>19</v>
      </c>
    </row>
    <row r="146" spans="1:3" ht="15.75" thickBot="1" x14ac:dyDescent="0.3">
      <c r="A146" s="13">
        <v>41275</v>
      </c>
      <c r="B146" s="14" t="s">
        <v>7</v>
      </c>
      <c r="C146" s="15" t="s">
        <v>5</v>
      </c>
    </row>
    <row r="147" spans="1:3" ht="15.75" thickBot="1" x14ac:dyDescent="0.3">
      <c r="A147" s="4">
        <v>41316</v>
      </c>
      <c r="B147" s="5" t="s">
        <v>4</v>
      </c>
      <c r="C147" s="6" t="s">
        <v>6</v>
      </c>
    </row>
    <row r="148" spans="1:3" ht="15.75" thickBot="1" x14ac:dyDescent="0.3">
      <c r="A148" s="4">
        <v>41317</v>
      </c>
      <c r="B148" s="5" t="s">
        <v>7</v>
      </c>
      <c r="C148" s="6" t="s">
        <v>6</v>
      </c>
    </row>
    <row r="149" spans="1:3" ht="15.75" thickBot="1" x14ac:dyDescent="0.3">
      <c r="A149" s="4">
        <v>41362</v>
      </c>
      <c r="B149" s="5" t="s">
        <v>8</v>
      </c>
      <c r="C149" s="6" t="s">
        <v>9</v>
      </c>
    </row>
    <row r="150" spans="1:3" ht="15.75" thickBot="1" x14ac:dyDescent="0.3">
      <c r="A150" s="4">
        <v>41385</v>
      </c>
      <c r="B150" s="5" t="s">
        <v>20</v>
      </c>
      <c r="C150" s="6" t="s">
        <v>11</v>
      </c>
    </row>
    <row r="151" spans="1:3" ht="15.75" thickBot="1" x14ac:dyDescent="0.3">
      <c r="A151" s="4">
        <v>41395</v>
      </c>
      <c r="B151" s="5" t="s">
        <v>21</v>
      </c>
      <c r="C151" s="6" t="s">
        <v>12</v>
      </c>
    </row>
    <row r="152" spans="1:3" ht="15.75" thickBot="1" x14ac:dyDescent="0.3">
      <c r="A152" s="4">
        <v>41424</v>
      </c>
      <c r="B152" s="5" t="s">
        <v>13</v>
      </c>
      <c r="C152" s="6" t="s">
        <v>14</v>
      </c>
    </row>
    <row r="153" spans="1:3" ht="15.75" thickBot="1" x14ac:dyDescent="0.3">
      <c r="A153" s="4">
        <v>41524</v>
      </c>
      <c r="B153" s="5" t="s">
        <v>10</v>
      </c>
      <c r="C153" s="6" t="s">
        <v>15</v>
      </c>
    </row>
    <row r="154" spans="1:3" ht="15.75" thickBot="1" x14ac:dyDescent="0.3">
      <c r="A154" s="4">
        <v>41559</v>
      </c>
      <c r="B154" s="5" t="s">
        <v>10</v>
      </c>
      <c r="C154" s="6" t="s">
        <v>16</v>
      </c>
    </row>
    <row r="155" spans="1:3" ht="15.75" thickBot="1" x14ac:dyDescent="0.3">
      <c r="A155" s="4">
        <v>41580</v>
      </c>
      <c r="B155" s="5" t="s">
        <v>10</v>
      </c>
      <c r="C155" s="6" t="s">
        <v>17</v>
      </c>
    </row>
    <row r="156" spans="1:3" ht="15.75" thickBot="1" x14ac:dyDescent="0.3">
      <c r="A156" s="4">
        <v>41593</v>
      </c>
      <c r="B156" s="5" t="s">
        <v>8</v>
      </c>
      <c r="C156" s="6" t="s">
        <v>18</v>
      </c>
    </row>
    <row r="157" spans="1:3" ht="15.75" thickBot="1" x14ac:dyDescent="0.3">
      <c r="A157" s="4">
        <v>41633</v>
      </c>
      <c r="B157" s="5" t="s">
        <v>21</v>
      </c>
      <c r="C157" s="6" t="s">
        <v>19</v>
      </c>
    </row>
    <row r="158" spans="1:3" ht="15.75" thickBot="1" x14ac:dyDescent="0.3">
      <c r="A158" s="7">
        <v>41640</v>
      </c>
      <c r="B158" s="8" t="s">
        <v>21</v>
      </c>
      <c r="C158" s="9" t="s">
        <v>5</v>
      </c>
    </row>
    <row r="159" spans="1:3" ht="15.75" thickBot="1" x14ac:dyDescent="0.3">
      <c r="A159" s="10">
        <v>41701</v>
      </c>
      <c r="B159" s="11" t="s">
        <v>4</v>
      </c>
      <c r="C159" s="12" t="s">
        <v>6</v>
      </c>
    </row>
    <row r="160" spans="1:3" ht="15.75" thickBot="1" x14ac:dyDescent="0.3">
      <c r="A160" s="10">
        <v>41702</v>
      </c>
      <c r="B160" s="11" t="s">
        <v>7</v>
      </c>
      <c r="C160" s="12" t="s">
        <v>6</v>
      </c>
    </row>
    <row r="161" spans="1:3" ht="15.75" thickBot="1" x14ac:dyDescent="0.3">
      <c r="A161" s="10">
        <v>41747</v>
      </c>
      <c r="B161" s="11" t="s">
        <v>8</v>
      </c>
      <c r="C161" s="12" t="s">
        <v>9</v>
      </c>
    </row>
    <row r="162" spans="1:3" ht="15.75" thickBot="1" x14ac:dyDescent="0.3">
      <c r="A162" s="10">
        <v>41750</v>
      </c>
      <c r="B162" s="11" t="s">
        <v>4</v>
      </c>
      <c r="C162" s="12" t="s">
        <v>11</v>
      </c>
    </row>
    <row r="163" spans="1:3" ht="15.75" thickBot="1" x14ac:dyDescent="0.3">
      <c r="A163" s="10">
        <v>41760</v>
      </c>
      <c r="B163" s="11" t="s">
        <v>13</v>
      </c>
      <c r="C163" s="12" t="s">
        <v>12</v>
      </c>
    </row>
    <row r="164" spans="1:3" ht="15.75" thickBot="1" x14ac:dyDescent="0.3">
      <c r="A164" s="10">
        <v>41809</v>
      </c>
      <c r="B164" s="11" t="s">
        <v>13</v>
      </c>
      <c r="C164" s="12" t="s">
        <v>14</v>
      </c>
    </row>
    <row r="165" spans="1:3" ht="15.75" thickBot="1" x14ac:dyDescent="0.3">
      <c r="A165" s="10">
        <v>41889</v>
      </c>
      <c r="B165" s="11" t="s">
        <v>20</v>
      </c>
      <c r="C165" s="12" t="s">
        <v>15</v>
      </c>
    </row>
    <row r="166" spans="1:3" ht="15.75" thickBot="1" x14ac:dyDescent="0.3">
      <c r="A166" s="10">
        <v>41924</v>
      </c>
      <c r="B166" s="11" t="s">
        <v>20</v>
      </c>
      <c r="C166" s="12" t="s">
        <v>16</v>
      </c>
    </row>
    <row r="167" spans="1:3" ht="15.75" thickBot="1" x14ac:dyDescent="0.3">
      <c r="A167" s="10">
        <v>41945</v>
      </c>
      <c r="B167" s="11" t="s">
        <v>20</v>
      </c>
      <c r="C167" s="12" t="s">
        <v>17</v>
      </c>
    </row>
    <row r="168" spans="1:3" ht="15.75" thickBot="1" x14ac:dyDescent="0.3">
      <c r="A168" s="10">
        <v>41958</v>
      </c>
      <c r="B168" s="11" t="s">
        <v>10</v>
      </c>
      <c r="C168" s="12" t="s">
        <v>18</v>
      </c>
    </row>
    <row r="169" spans="1:3" ht="15.75" thickBot="1" x14ac:dyDescent="0.3">
      <c r="A169" s="10">
        <v>41998</v>
      </c>
      <c r="B169" s="11" t="s">
        <v>13</v>
      </c>
      <c r="C169" s="12" t="s">
        <v>19</v>
      </c>
    </row>
    <row r="170" spans="1:3" ht="15.75" thickBot="1" x14ac:dyDescent="0.3">
      <c r="A170" s="13">
        <v>42005</v>
      </c>
      <c r="B170" s="14" t="s">
        <v>13</v>
      </c>
      <c r="C170" s="15" t="s">
        <v>5</v>
      </c>
    </row>
    <row r="171" spans="1:3" ht="15.75" thickBot="1" x14ac:dyDescent="0.3">
      <c r="A171" s="4">
        <v>42051</v>
      </c>
      <c r="B171" s="5" t="s">
        <v>4</v>
      </c>
      <c r="C171" s="6" t="s">
        <v>6</v>
      </c>
    </row>
    <row r="172" spans="1:3" ht="15.75" thickBot="1" x14ac:dyDescent="0.3">
      <c r="A172" s="4">
        <v>42052</v>
      </c>
      <c r="B172" s="5" t="s">
        <v>7</v>
      </c>
      <c r="C172" s="6" t="s">
        <v>6</v>
      </c>
    </row>
    <row r="173" spans="1:3" ht="15.75" thickBot="1" x14ac:dyDescent="0.3">
      <c r="A173" s="4">
        <v>42097</v>
      </c>
      <c r="B173" s="5" t="s">
        <v>8</v>
      </c>
      <c r="C173" s="6" t="s">
        <v>9</v>
      </c>
    </row>
    <row r="174" spans="1:3" ht="15.75" thickBot="1" x14ac:dyDescent="0.3">
      <c r="A174" s="4">
        <v>42115</v>
      </c>
      <c r="B174" s="5" t="s">
        <v>7</v>
      </c>
      <c r="C174" s="6" t="s">
        <v>11</v>
      </c>
    </row>
    <row r="175" spans="1:3" ht="15.75" thickBot="1" x14ac:dyDescent="0.3">
      <c r="A175" s="4">
        <v>42125</v>
      </c>
      <c r="B175" s="5" t="s">
        <v>8</v>
      </c>
      <c r="C175" s="6" t="s">
        <v>12</v>
      </c>
    </row>
    <row r="176" spans="1:3" ht="15.75" thickBot="1" x14ac:dyDescent="0.3">
      <c r="A176" s="4">
        <v>42159</v>
      </c>
      <c r="B176" s="5" t="s">
        <v>13</v>
      </c>
      <c r="C176" s="6" t="s">
        <v>14</v>
      </c>
    </row>
    <row r="177" spans="1:3" ht="15.75" thickBot="1" x14ac:dyDescent="0.3">
      <c r="A177" s="4">
        <v>42254</v>
      </c>
      <c r="B177" s="5" t="s">
        <v>4</v>
      </c>
      <c r="C177" s="6" t="s">
        <v>15</v>
      </c>
    </row>
    <row r="178" spans="1:3" ht="15.75" thickBot="1" x14ac:dyDescent="0.3">
      <c r="A178" s="4">
        <v>42289</v>
      </c>
      <c r="B178" s="5" t="s">
        <v>4</v>
      </c>
      <c r="C178" s="6" t="s">
        <v>16</v>
      </c>
    </row>
    <row r="179" spans="1:3" ht="15.75" thickBot="1" x14ac:dyDescent="0.3">
      <c r="A179" s="4">
        <v>42310</v>
      </c>
      <c r="B179" s="5" t="s">
        <v>4</v>
      </c>
      <c r="C179" s="6" t="s">
        <v>17</v>
      </c>
    </row>
    <row r="180" spans="1:3" ht="15.75" thickBot="1" x14ac:dyDescent="0.3">
      <c r="A180" s="4">
        <v>42323</v>
      </c>
      <c r="B180" s="5" t="s">
        <v>20</v>
      </c>
      <c r="C180" s="6" t="s">
        <v>18</v>
      </c>
    </row>
    <row r="181" spans="1:3" ht="15.75" thickBot="1" x14ac:dyDescent="0.3">
      <c r="A181" s="4">
        <v>42363</v>
      </c>
      <c r="B181" s="5" t="s">
        <v>8</v>
      </c>
      <c r="C181" s="6" t="s">
        <v>19</v>
      </c>
    </row>
    <row r="182" spans="1:3" ht="15.75" thickBot="1" x14ac:dyDescent="0.3">
      <c r="A182" s="7">
        <v>42370</v>
      </c>
      <c r="B182" s="8" t="s">
        <v>8</v>
      </c>
      <c r="C182" s="9" t="s">
        <v>5</v>
      </c>
    </row>
    <row r="183" spans="1:3" ht="15.75" thickBot="1" x14ac:dyDescent="0.3">
      <c r="A183" s="10">
        <v>42408</v>
      </c>
      <c r="B183" s="11" t="s">
        <v>4</v>
      </c>
      <c r="C183" s="12" t="s">
        <v>6</v>
      </c>
    </row>
    <row r="184" spans="1:3" ht="15.75" thickBot="1" x14ac:dyDescent="0.3">
      <c r="A184" s="10">
        <v>42409</v>
      </c>
      <c r="B184" s="11" t="s">
        <v>7</v>
      </c>
      <c r="C184" s="12" t="s">
        <v>6</v>
      </c>
    </row>
    <row r="185" spans="1:3" ht="15.75" thickBot="1" x14ac:dyDescent="0.3">
      <c r="A185" s="10">
        <v>42454</v>
      </c>
      <c r="B185" s="11" t="s">
        <v>8</v>
      </c>
      <c r="C185" s="12" t="s">
        <v>9</v>
      </c>
    </row>
    <row r="186" spans="1:3" ht="15.75" thickBot="1" x14ac:dyDescent="0.3">
      <c r="A186" s="10">
        <v>42481</v>
      </c>
      <c r="B186" s="11" t="s">
        <v>13</v>
      </c>
      <c r="C186" s="12" t="s">
        <v>11</v>
      </c>
    </row>
    <row r="187" spans="1:3" ht="15.75" thickBot="1" x14ac:dyDescent="0.3">
      <c r="A187" s="10">
        <v>42491</v>
      </c>
      <c r="B187" s="11" t="s">
        <v>20</v>
      </c>
      <c r="C187" s="12" t="s">
        <v>12</v>
      </c>
    </row>
    <row r="188" spans="1:3" ht="15.75" thickBot="1" x14ac:dyDescent="0.3">
      <c r="A188" s="10">
        <v>42516</v>
      </c>
      <c r="B188" s="11" t="s">
        <v>13</v>
      </c>
      <c r="C188" s="12" t="s">
        <v>14</v>
      </c>
    </row>
    <row r="189" spans="1:3" ht="15.75" thickBot="1" x14ac:dyDescent="0.3">
      <c r="A189" s="10">
        <v>42620</v>
      </c>
      <c r="B189" s="11" t="s">
        <v>21</v>
      </c>
      <c r="C189" s="12" t="s">
        <v>15</v>
      </c>
    </row>
    <row r="190" spans="1:3" ht="15.75" thickBot="1" x14ac:dyDescent="0.3">
      <c r="A190" s="10">
        <v>42655</v>
      </c>
      <c r="B190" s="11" t="s">
        <v>21</v>
      </c>
      <c r="C190" s="12" t="s">
        <v>16</v>
      </c>
    </row>
    <row r="191" spans="1:3" ht="15.75" thickBot="1" x14ac:dyDescent="0.3">
      <c r="A191" s="10">
        <v>42676</v>
      </c>
      <c r="B191" s="11" t="s">
        <v>21</v>
      </c>
      <c r="C191" s="12" t="s">
        <v>17</v>
      </c>
    </row>
    <row r="192" spans="1:3" ht="15.75" thickBot="1" x14ac:dyDescent="0.3">
      <c r="A192" s="10">
        <v>42689</v>
      </c>
      <c r="B192" s="11" t="s">
        <v>7</v>
      </c>
      <c r="C192" s="12" t="s">
        <v>18</v>
      </c>
    </row>
    <row r="193" spans="1:3" ht="15.75" thickBot="1" x14ac:dyDescent="0.3">
      <c r="A193" s="10">
        <v>42729</v>
      </c>
      <c r="B193" s="11" t="s">
        <v>20</v>
      </c>
      <c r="C193" s="12" t="s">
        <v>19</v>
      </c>
    </row>
    <row r="194" spans="1:3" ht="15.75" thickBot="1" x14ac:dyDescent="0.3">
      <c r="A194" s="13">
        <v>42736</v>
      </c>
      <c r="B194" s="14" t="s">
        <v>20</v>
      </c>
      <c r="C194" s="15" t="s">
        <v>5</v>
      </c>
    </row>
    <row r="195" spans="1:3" ht="15.75" thickBot="1" x14ac:dyDescent="0.3">
      <c r="A195" s="4">
        <v>42793</v>
      </c>
      <c r="B195" s="5" t="s">
        <v>4</v>
      </c>
      <c r="C195" s="6" t="s">
        <v>6</v>
      </c>
    </row>
    <row r="196" spans="1:3" ht="15.75" thickBot="1" x14ac:dyDescent="0.3">
      <c r="A196" s="4">
        <v>42794</v>
      </c>
      <c r="B196" s="5" t="s">
        <v>7</v>
      </c>
      <c r="C196" s="6" t="s">
        <v>6</v>
      </c>
    </row>
    <row r="197" spans="1:3" ht="15.75" thickBot="1" x14ac:dyDescent="0.3">
      <c r="A197" s="4">
        <v>42839</v>
      </c>
      <c r="B197" s="5" t="s">
        <v>8</v>
      </c>
      <c r="C197" s="6" t="s">
        <v>9</v>
      </c>
    </row>
    <row r="198" spans="1:3" ht="15.75" thickBot="1" x14ac:dyDescent="0.3">
      <c r="A198" s="4">
        <v>42846</v>
      </c>
      <c r="B198" s="5" t="s">
        <v>8</v>
      </c>
      <c r="C198" s="6" t="s">
        <v>11</v>
      </c>
    </row>
    <row r="199" spans="1:3" ht="15.75" thickBot="1" x14ac:dyDescent="0.3">
      <c r="A199" s="4">
        <v>42856</v>
      </c>
      <c r="B199" s="5" t="s">
        <v>4</v>
      </c>
      <c r="C199" s="6" t="s">
        <v>12</v>
      </c>
    </row>
    <row r="200" spans="1:3" ht="15.75" thickBot="1" x14ac:dyDescent="0.3">
      <c r="A200" s="4">
        <v>42901</v>
      </c>
      <c r="B200" s="5" t="s">
        <v>13</v>
      </c>
      <c r="C200" s="6" t="s">
        <v>14</v>
      </c>
    </row>
    <row r="201" spans="1:3" ht="15.75" thickBot="1" x14ac:dyDescent="0.3">
      <c r="A201" s="4">
        <v>42985</v>
      </c>
      <c r="B201" s="5" t="s">
        <v>13</v>
      </c>
      <c r="C201" s="6" t="s">
        <v>15</v>
      </c>
    </row>
    <row r="202" spans="1:3" ht="15.75" thickBot="1" x14ac:dyDescent="0.3">
      <c r="A202" s="4">
        <v>43020</v>
      </c>
      <c r="B202" s="5" t="s">
        <v>13</v>
      </c>
      <c r="C202" s="6" t="s">
        <v>16</v>
      </c>
    </row>
    <row r="203" spans="1:3" ht="15.75" thickBot="1" x14ac:dyDescent="0.3">
      <c r="A203" s="4">
        <v>43041</v>
      </c>
      <c r="B203" s="5" t="s">
        <v>13</v>
      </c>
      <c r="C203" s="6" t="s">
        <v>17</v>
      </c>
    </row>
    <row r="204" spans="1:3" ht="15.75" thickBot="1" x14ac:dyDescent="0.3">
      <c r="A204" s="4">
        <v>43054</v>
      </c>
      <c r="B204" s="5" t="s">
        <v>21</v>
      </c>
      <c r="C204" s="6" t="s">
        <v>18</v>
      </c>
    </row>
    <row r="205" spans="1:3" ht="15.75" thickBot="1" x14ac:dyDescent="0.3">
      <c r="A205" s="4">
        <v>43094</v>
      </c>
      <c r="B205" s="5" t="s">
        <v>4</v>
      </c>
      <c r="C205" s="6" t="s">
        <v>19</v>
      </c>
    </row>
    <row r="206" spans="1:3" ht="15.75" thickBot="1" x14ac:dyDescent="0.3">
      <c r="A206" s="7">
        <v>43101</v>
      </c>
      <c r="B206" s="8" t="s">
        <v>4</v>
      </c>
      <c r="C206" s="9" t="s">
        <v>5</v>
      </c>
    </row>
    <row r="207" spans="1:3" ht="15.75" thickBot="1" x14ac:dyDescent="0.3">
      <c r="A207" s="10">
        <v>43143</v>
      </c>
      <c r="B207" s="11" t="s">
        <v>4</v>
      </c>
      <c r="C207" s="12" t="s">
        <v>6</v>
      </c>
    </row>
    <row r="208" spans="1:3" ht="15.75" thickBot="1" x14ac:dyDescent="0.3">
      <c r="A208" s="10">
        <v>43144</v>
      </c>
      <c r="B208" s="11" t="s">
        <v>7</v>
      </c>
      <c r="C208" s="12" t="s">
        <v>6</v>
      </c>
    </row>
    <row r="209" spans="1:3" ht="15.75" thickBot="1" x14ac:dyDescent="0.3">
      <c r="A209" s="10">
        <v>43189</v>
      </c>
      <c r="B209" s="11" t="s">
        <v>8</v>
      </c>
      <c r="C209" s="12" t="s">
        <v>9</v>
      </c>
    </row>
    <row r="210" spans="1:3" ht="15.75" thickBot="1" x14ac:dyDescent="0.3">
      <c r="A210" s="10">
        <v>43211</v>
      </c>
      <c r="B210" s="11" t="s">
        <v>10</v>
      </c>
      <c r="C210" s="12" t="s">
        <v>11</v>
      </c>
    </row>
    <row r="211" spans="1:3" ht="15.75" thickBot="1" x14ac:dyDescent="0.3">
      <c r="A211" s="10">
        <v>43221</v>
      </c>
      <c r="B211" s="11" t="s">
        <v>7</v>
      </c>
      <c r="C211" s="12" t="s">
        <v>12</v>
      </c>
    </row>
    <row r="212" spans="1:3" ht="15.75" thickBot="1" x14ac:dyDescent="0.3">
      <c r="A212" s="10">
        <v>43251</v>
      </c>
      <c r="B212" s="11" t="s">
        <v>13</v>
      </c>
      <c r="C212" s="12" t="s">
        <v>14</v>
      </c>
    </row>
    <row r="213" spans="1:3" ht="15.75" thickBot="1" x14ac:dyDescent="0.3">
      <c r="A213" s="10">
        <v>43350</v>
      </c>
      <c r="B213" s="11" t="s">
        <v>8</v>
      </c>
      <c r="C213" s="12" t="s">
        <v>15</v>
      </c>
    </row>
    <row r="214" spans="1:3" ht="15.75" thickBot="1" x14ac:dyDescent="0.3">
      <c r="A214" s="10">
        <v>43385</v>
      </c>
      <c r="B214" s="11" t="s">
        <v>8</v>
      </c>
      <c r="C214" s="12" t="s">
        <v>16</v>
      </c>
    </row>
    <row r="215" spans="1:3" ht="15.75" thickBot="1" x14ac:dyDescent="0.3">
      <c r="A215" s="10">
        <v>43406</v>
      </c>
      <c r="B215" s="11" t="s">
        <v>8</v>
      </c>
      <c r="C215" s="12" t="s">
        <v>17</v>
      </c>
    </row>
    <row r="216" spans="1:3" ht="15.75" thickBot="1" x14ac:dyDescent="0.3">
      <c r="A216" s="10">
        <v>43419</v>
      </c>
      <c r="B216" s="11" t="s">
        <v>13</v>
      </c>
      <c r="C216" s="12" t="s">
        <v>18</v>
      </c>
    </row>
    <row r="217" spans="1:3" ht="15.75" thickBot="1" x14ac:dyDescent="0.3">
      <c r="A217" s="10">
        <v>43459</v>
      </c>
      <c r="B217" s="11" t="s">
        <v>7</v>
      </c>
      <c r="C217" s="12" t="s">
        <v>19</v>
      </c>
    </row>
    <row r="218" spans="1:3" ht="15.75" thickBot="1" x14ac:dyDescent="0.3">
      <c r="A218" s="13">
        <v>43466</v>
      </c>
      <c r="B218" s="14" t="s">
        <v>7</v>
      </c>
      <c r="C218" s="15" t="s">
        <v>5</v>
      </c>
    </row>
    <row r="219" spans="1:3" ht="15.75" thickBot="1" x14ac:dyDescent="0.3">
      <c r="A219" s="4">
        <v>43528</v>
      </c>
      <c r="B219" s="5" t="s">
        <v>4</v>
      </c>
      <c r="C219" s="6" t="s">
        <v>6</v>
      </c>
    </row>
    <row r="220" spans="1:3" ht="15.75" thickBot="1" x14ac:dyDescent="0.3">
      <c r="A220" s="4">
        <v>43529</v>
      </c>
      <c r="B220" s="5" t="s">
        <v>7</v>
      </c>
      <c r="C220" s="6" t="s">
        <v>6</v>
      </c>
    </row>
    <row r="221" spans="1:3" ht="15.75" thickBot="1" x14ac:dyDescent="0.3">
      <c r="A221" s="4">
        <v>43574</v>
      </c>
      <c r="B221" s="5" t="s">
        <v>8</v>
      </c>
      <c r="C221" s="6" t="s">
        <v>9</v>
      </c>
    </row>
    <row r="222" spans="1:3" ht="15.75" thickBot="1" x14ac:dyDescent="0.3">
      <c r="A222" s="4">
        <v>43576</v>
      </c>
      <c r="B222" s="5" t="s">
        <v>20</v>
      </c>
      <c r="C222" s="6" t="s">
        <v>11</v>
      </c>
    </row>
    <row r="223" spans="1:3" ht="15.75" thickBot="1" x14ac:dyDescent="0.3">
      <c r="A223" s="4">
        <v>43586</v>
      </c>
      <c r="B223" s="5" t="s">
        <v>21</v>
      </c>
      <c r="C223" s="6" t="s">
        <v>12</v>
      </c>
    </row>
    <row r="224" spans="1:3" ht="15.75" thickBot="1" x14ac:dyDescent="0.3">
      <c r="A224" s="4">
        <v>43636</v>
      </c>
      <c r="B224" s="5" t="s">
        <v>13</v>
      </c>
      <c r="C224" s="6" t="s">
        <v>14</v>
      </c>
    </row>
    <row r="225" spans="1:3" ht="15.75" thickBot="1" x14ac:dyDescent="0.3">
      <c r="A225" s="4">
        <v>43715</v>
      </c>
      <c r="B225" s="5" t="s">
        <v>10</v>
      </c>
      <c r="C225" s="6" t="s">
        <v>15</v>
      </c>
    </row>
    <row r="226" spans="1:3" ht="15.75" thickBot="1" x14ac:dyDescent="0.3">
      <c r="A226" s="4">
        <v>43750</v>
      </c>
      <c r="B226" s="5" t="s">
        <v>10</v>
      </c>
      <c r="C226" s="6" t="s">
        <v>16</v>
      </c>
    </row>
    <row r="227" spans="1:3" ht="15.75" thickBot="1" x14ac:dyDescent="0.3">
      <c r="A227" s="4">
        <v>43771</v>
      </c>
      <c r="B227" s="5" t="s">
        <v>10</v>
      </c>
      <c r="C227" s="6" t="s">
        <v>17</v>
      </c>
    </row>
    <row r="228" spans="1:3" ht="15.75" thickBot="1" x14ac:dyDescent="0.3">
      <c r="A228" s="4">
        <v>43784</v>
      </c>
      <c r="B228" s="5" t="s">
        <v>8</v>
      </c>
      <c r="C228" s="6" t="s">
        <v>18</v>
      </c>
    </row>
    <row r="229" spans="1:3" ht="15.75" thickBot="1" x14ac:dyDescent="0.3">
      <c r="A229" s="4">
        <v>43824</v>
      </c>
      <c r="B229" s="5" t="s">
        <v>21</v>
      </c>
      <c r="C229" s="6" t="s">
        <v>19</v>
      </c>
    </row>
    <row r="230" spans="1:3" ht="15.75" thickBot="1" x14ac:dyDescent="0.3">
      <c r="A230" s="7">
        <v>43831</v>
      </c>
      <c r="B230" s="8" t="s">
        <v>21</v>
      </c>
      <c r="C230" s="9" t="s">
        <v>5</v>
      </c>
    </row>
    <row r="231" spans="1:3" ht="15.75" thickBot="1" x14ac:dyDescent="0.3">
      <c r="A231" s="10">
        <v>43885</v>
      </c>
      <c r="B231" s="11" t="s">
        <v>4</v>
      </c>
      <c r="C231" s="12" t="s">
        <v>6</v>
      </c>
    </row>
    <row r="232" spans="1:3" ht="15.75" thickBot="1" x14ac:dyDescent="0.3">
      <c r="A232" s="10">
        <v>43886</v>
      </c>
      <c r="B232" s="11" t="s">
        <v>7</v>
      </c>
      <c r="C232" s="12" t="s">
        <v>6</v>
      </c>
    </row>
    <row r="233" spans="1:3" ht="15.75" thickBot="1" x14ac:dyDescent="0.3">
      <c r="A233" s="10">
        <v>43931</v>
      </c>
      <c r="B233" s="11" t="s">
        <v>8</v>
      </c>
      <c r="C233" s="12" t="s">
        <v>9</v>
      </c>
    </row>
    <row r="234" spans="1:3" ht="15.75" thickBot="1" x14ac:dyDescent="0.3">
      <c r="A234" s="10">
        <v>43942</v>
      </c>
      <c r="B234" s="11" t="s">
        <v>7</v>
      </c>
      <c r="C234" s="12" t="s">
        <v>11</v>
      </c>
    </row>
    <row r="235" spans="1:3" ht="15.75" thickBot="1" x14ac:dyDescent="0.3">
      <c r="A235" s="10">
        <v>43952</v>
      </c>
      <c r="B235" s="11" t="s">
        <v>8</v>
      </c>
      <c r="C235" s="12" t="s">
        <v>12</v>
      </c>
    </row>
    <row r="236" spans="1:3" ht="15.75" thickBot="1" x14ac:dyDescent="0.3">
      <c r="A236" s="10">
        <v>43993</v>
      </c>
      <c r="B236" s="11" t="s">
        <v>13</v>
      </c>
      <c r="C236" s="12" t="s">
        <v>14</v>
      </c>
    </row>
    <row r="237" spans="1:3" ht="15.75" thickBot="1" x14ac:dyDescent="0.3">
      <c r="A237" s="10">
        <v>44081</v>
      </c>
      <c r="B237" s="11" t="s">
        <v>4</v>
      </c>
      <c r="C237" s="12" t="s">
        <v>15</v>
      </c>
    </row>
    <row r="238" spans="1:3" ht="15.75" thickBot="1" x14ac:dyDescent="0.3">
      <c r="A238" s="10">
        <v>44116</v>
      </c>
      <c r="B238" s="11" t="s">
        <v>4</v>
      </c>
      <c r="C238" s="12" t="s">
        <v>16</v>
      </c>
    </row>
    <row r="239" spans="1:3" ht="15.75" thickBot="1" x14ac:dyDescent="0.3">
      <c r="A239" s="10">
        <v>44137</v>
      </c>
      <c r="B239" s="11" t="s">
        <v>4</v>
      </c>
      <c r="C239" s="12" t="s">
        <v>17</v>
      </c>
    </row>
    <row r="240" spans="1:3" ht="15.75" thickBot="1" x14ac:dyDescent="0.3">
      <c r="A240" s="10">
        <v>44150</v>
      </c>
      <c r="B240" s="11" t="s">
        <v>20</v>
      </c>
      <c r="C240" s="12" t="s">
        <v>18</v>
      </c>
    </row>
    <row r="241" spans="1:3" ht="15.75" thickBot="1" x14ac:dyDescent="0.3">
      <c r="A241" s="10">
        <v>44190</v>
      </c>
      <c r="B241" s="11" t="s">
        <v>8</v>
      </c>
      <c r="C241" s="12" t="s">
        <v>19</v>
      </c>
    </row>
    <row r="242" spans="1:3" ht="15.75" thickBot="1" x14ac:dyDescent="0.3">
      <c r="A242" s="13">
        <v>44197</v>
      </c>
      <c r="B242" s="14" t="s">
        <v>8</v>
      </c>
      <c r="C242" s="15" t="s">
        <v>5</v>
      </c>
    </row>
    <row r="243" spans="1:3" ht="15.75" thickBot="1" x14ac:dyDescent="0.3">
      <c r="A243" s="4">
        <v>44242</v>
      </c>
      <c r="B243" s="5" t="s">
        <v>4</v>
      </c>
      <c r="C243" s="6" t="s">
        <v>6</v>
      </c>
    </row>
    <row r="244" spans="1:3" ht="15.75" thickBot="1" x14ac:dyDescent="0.3">
      <c r="A244" s="4">
        <v>44243</v>
      </c>
      <c r="B244" s="5" t="s">
        <v>7</v>
      </c>
      <c r="C244" s="6" t="s">
        <v>6</v>
      </c>
    </row>
    <row r="245" spans="1:3" ht="15.75" thickBot="1" x14ac:dyDescent="0.3">
      <c r="A245" s="4">
        <v>44288</v>
      </c>
      <c r="B245" s="5" t="s">
        <v>8</v>
      </c>
      <c r="C245" s="6" t="s">
        <v>9</v>
      </c>
    </row>
    <row r="246" spans="1:3" ht="15.75" thickBot="1" x14ac:dyDescent="0.3">
      <c r="A246" s="4">
        <v>44307</v>
      </c>
      <c r="B246" s="5" t="s">
        <v>21</v>
      </c>
      <c r="C246" s="6" t="s">
        <v>11</v>
      </c>
    </row>
    <row r="247" spans="1:3" ht="15.75" thickBot="1" x14ac:dyDescent="0.3">
      <c r="A247" s="4">
        <v>44317</v>
      </c>
      <c r="B247" s="5" t="s">
        <v>10</v>
      </c>
      <c r="C247" s="6" t="s">
        <v>12</v>
      </c>
    </row>
    <row r="248" spans="1:3" ht="15.75" thickBot="1" x14ac:dyDescent="0.3">
      <c r="A248" s="4">
        <v>44350</v>
      </c>
      <c r="B248" s="5" t="s">
        <v>13</v>
      </c>
      <c r="C248" s="6" t="s">
        <v>14</v>
      </c>
    </row>
    <row r="249" spans="1:3" ht="15.75" thickBot="1" x14ac:dyDescent="0.3">
      <c r="A249" s="4">
        <v>44446</v>
      </c>
      <c r="B249" s="5" t="s">
        <v>7</v>
      </c>
      <c r="C249" s="6" t="s">
        <v>15</v>
      </c>
    </row>
    <row r="250" spans="1:3" ht="15.75" thickBot="1" x14ac:dyDescent="0.3">
      <c r="A250" s="4">
        <v>44481</v>
      </c>
      <c r="B250" s="5" t="s">
        <v>7</v>
      </c>
      <c r="C250" s="6" t="s">
        <v>16</v>
      </c>
    </row>
    <row r="251" spans="1:3" ht="15.75" thickBot="1" x14ac:dyDescent="0.3">
      <c r="A251" s="4">
        <v>44502</v>
      </c>
      <c r="B251" s="5" t="s">
        <v>7</v>
      </c>
      <c r="C251" s="6" t="s">
        <v>17</v>
      </c>
    </row>
    <row r="252" spans="1:3" ht="15.75" thickBot="1" x14ac:dyDescent="0.3">
      <c r="A252" s="4">
        <v>44515</v>
      </c>
      <c r="B252" s="5" t="s">
        <v>4</v>
      </c>
      <c r="C252" s="6" t="s">
        <v>18</v>
      </c>
    </row>
    <row r="253" spans="1:3" ht="15.75" thickBot="1" x14ac:dyDescent="0.3">
      <c r="A253" s="4">
        <v>44555</v>
      </c>
      <c r="B253" s="5" t="s">
        <v>10</v>
      </c>
      <c r="C253" s="6" t="s">
        <v>19</v>
      </c>
    </row>
    <row r="254" spans="1:3" ht="15.75" thickBot="1" x14ac:dyDescent="0.3">
      <c r="A254" s="7">
        <v>44562</v>
      </c>
      <c r="B254" s="8" t="s">
        <v>10</v>
      </c>
      <c r="C254" s="9" t="s">
        <v>5</v>
      </c>
    </row>
    <row r="255" spans="1:3" ht="15.75" thickBot="1" x14ac:dyDescent="0.3">
      <c r="A255" s="10">
        <v>44620</v>
      </c>
      <c r="B255" s="11" t="s">
        <v>4</v>
      </c>
      <c r="C255" s="12" t="s">
        <v>6</v>
      </c>
    </row>
    <row r="256" spans="1:3" ht="15.75" thickBot="1" x14ac:dyDescent="0.3">
      <c r="A256" s="10">
        <v>44621</v>
      </c>
      <c r="B256" s="11" t="s">
        <v>7</v>
      </c>
      <c r="C256" s="12" t="s">
        <v>6</v>
      </c>
    </row>
    <row r="257" spans="1:3" ht="15.75" thickBot="1" x14ac:dyDescent="0.3">
      <c r="A257" s="10">
        <v>44666</v>
      </c>
      <c r="B257" s="11" t="s">
        <v>8</v>
      </c>
      <c r="C257" s="12" t="s">
        <v>9</v>
      </c>
    </row>
    <row r="258" spans="1:3" ht="15.75" thickBot="1" x14ac:dyDescent="0.3">
      <c r="A258" s="10">
        <v>44672</v>
      </c>
      <c r="B258" s="11" t="s">
        <v>13</v>
      </c>
      <c r="C258" s="12" t="s">
        <v>11</v>
      </c>
    </row>
    <row r="259" spans="1:3" ht="15.75" thickBot="1" x14ac:dyDescent="0.3">
      <c r="A259" s="10">
        <v>44682</v>
      </c>
      <c r="B259" s="11" t="s">
        <v>20</v>
      </c>
      <c r="C259" s="12" t="s">
        <v>12</v>
      </c>
    </row>
    <row r="260" spans="1:3" ht="15.75" thickBot="1" x14ac:dyDescent="0.3">
      <c r="A260" s="10">
        <v>44728</v>
      </c>
      <c r="B260" s="11" t="s">
        <v>13</v>
      </c>
      <c r="C260" s="12" t="s">
        <v>14</v>
      </c>
    </row>
    <row r="261" spans="1:3" ht="15.75" thickBot="1" x14ac:dyDescent="0.3">
      <c r="A261" s="10">
        <v>44811</v>
      </c>
      <c r="B261" s="11" t="s">
        <v>21</v>
      </c>
      <c r="C261" s="12" t="s">
        <v>15</v>
      </c>
    </row>
    <row r="262" spans="1:3" ht="15.75" thickBot="1" x14ac:dyDescent="0.3">
      <c r="A262" s="10">
        <v>44846</v>
      </c>
      <c r="B262" s="11" t="s">
        <v>21</v>
      </c>
      <c r="C262" s="12" t="s">
        <v>16</v>
      </c>
    </row>
    <row r="263" spans="1:3" ht="15.75" thickBot="1" x14ac:dyDescent="0.3">
      <c r="A263" s="10">
        <v>44867</v>
      </c>
      <c r="B263" s="11" t="s">
        <v>21</v>
      </c>
      <c r="C263" s="12" t="s">
        <v>17</v>
      </c>
    </row>
    <row r="264" spans="1:3" ht="15.75" thickBot="1" x14ac:dyDescent="0.3">
      <c r="A264" s="10">
        <v>44880</v>
      </c>
      <c r="B264" s="11" t="s">
        <v>7</v>
      </c>
      <c r="C264" s="12" t="s">
        <v>18</v>
      </c>
    </row>
    <row r="265" spans="1:3" ht="15.75" thickBot="1" x14ac:dyDescent="0.3">
      <c r="A265" s="10">
        <v>44920</v>
      </c>
      <c r="B265" s="11" t="s">
        <v>20</v>
      </c>
      <c r="C265" s="12" t="s">
        <v>19</v>
      </c>
    </row>
    <row r="266" spans="1:3" ht="15.75" thickBot="1" x14ac:dyDescent="0.3">
      <c r="A266" s="13">
        <v>44927</v>
      </c>
      <c r="B266" s="14" t="s">
        <v>20</v>
      </c>
      <c r="C266" s="15" t="s">
        <v>5</v>
      </c>
    </row>
    <row r="267" spans="1:3" ht="15.75" thickBot="1" x14ac:dyDescent="0.3">
      <c r="A267" s="4">
        <v>44977</v>
      </c>
      <c r="B267" s="5" t="s">
        <v>4</v>
      </c>
      <c r="C267" s="6" t="s">
        <v>6</v>
      </c>
    </row>
    <row r="268" spans="1:3" ht="15.75" thickBot="1" x14ac:dyDescent="0.3">
      <c r="A268" s="4">
        <v>44978</v>
      </c>
      <c r="B268" s="5" t="s">
        <v>7</v>
      </c>
      <c r="C268" s="6" t="s">
        <v>6</v>
      </c>
    </row>
    <row r="269" spans="1:3" ht="15.75" thickBot="1" x14ac:dyDescent="0.3">
      <c r="A269" s="4">
        <v>45023</v>
      </c>
      <c r="B269" s="5" t="s">
        <v>8</v>
      </c>
      <c r="C269" s="6" t="s">
        <v>9</v>
      </c>
    </row>
    <row r="270" spans="1:3" ht="15.75" thickBot="1" x14ac:dyDescent="0.3">
      <c r="A270" s="4">
        <v>45037</v>
      </c>
      <c r="B270" s="5" t="s">
        <v>8</v>
      </c>
      <c r="C270" s="6" t="s">
        <v>11</v>
      </c>
    </row>
    <row r="271" spans="1:3" ht="15.75" thickBot="1" x14ac:dyDescent="0.3">
      <c r="A271" s="4">
        <v>45047</v>
      </c>
      <c r="B271" s="5" t="s">
        <v>4</v>
      </c>
      <c r="C271" s="6" t="s">
        <v>12</v>
      </c>
    </row>
    <row r="272" spans="1:3" ht="15.75" thickBot="1" x14ac:dyDescent="0.3">
      <c r="A272" s="4">
        <v>45085</v>
      </c>
      <c r="B272" s="5" t="s">
        <v>13</v>
      </c>
      <c r="C272" s="6" t="s">
        <v>14</v>
      </c>
    </row>
    <row r="273" spans="1:3" ht="15.75" thickBot="1" x14ac:dyDescent="0.3">
      <c r="A273" s="4">
        <v>45176</v>
      </c>
      <c r="B273" s="5" t="s">
        <v>13</v>
      </c>
      <c r="C273" s="6" t="s">
        <v>15</v>
      </c>
    </row>
    <row r="274" spans="1:3" ht="15.75" thickBot="1" x14ac:dyDescent="0.3">
      <c r="A274" s="4">
        <v>45211</v>
      </c>
      <c r="B274" s="5" t="s">
        <v>13</v>
      </c>
      <c r="C274" s="6" t="s">
        <v>16</v>
      </c>
    </row>
    <row r="275" spans="1:3" ht="15.75" thickBot="1" x14ac:dyDescent="0.3">
      <c r="A275" s="4">
        <v>45232</v>
      </c>
      <c r="B275" s="5" t="s">
        <v>13</v>
      </c>
      <c r="C275" s="6" t="s">
        <v>17</v>
      </c>
    </row>
    <row r="276" spans="1:3" ht="15.75" thickBot="1" x14ac:dyDescent="0.3">
      <c r="A276" s="4">
        <v>45245</v>
      </c>
      <c r="B276" s="5" t="s">
        <v>21</v>
      </c>
      <c r="C276" s="6" t="s">
        <v>18</v>
      </c>
    </row>
    <row r="277" spans="1:3" ht="15.75" thickBot="1" x14ac:dyDescent="0.3">
      <c r="A277" s="4">
        <v>45285</v>
      </c>
      <c r="B277" s="5" t="s">
        <v>4</v>
      </c>
      <c r="C277" s="6" t="s">
        <v>19</v>
      </c>
    </row>
    <row r="278" spans="1:3" ht="15.75" thickBot="1" x14ac:dyDescent="0.3">
      <c r="A278" s="7">
        <v>45292</v>
      </c>
      <c r="B278" s="8" t="s">
        <v>4</v>
      </c>
      <c r="C278" s="9" t="s">
        <v>5</v>
      </c>
    </row>
    <row r="279" spans="1:3" ht="15.75" thickBot="1" x14ac:dyDescent="0.3">
      <c r="A279" s="10">
        <v>45334</v>
      </c>
      <c r="B279" s="11" t="s">
        <v>4</v>
      </c>
      <c r="C279" s="12" t="s">
        <v>6</v>
      </c>
    </row>
    <row r="280" spans="1:3" ht="15.75" thickBot="1" x14ac:dyDescent="0.3">
      <c r="A280" s="10">
        <v>45335</v>
      </c>
      <c r="B280" s="11" t="s">
        <v>7</v>
      </c>
      <c r="C280" s="12" t="s">
        <v>6</v>
      </c>
    </row>
    <row r="281" spans="1:3" ht="15.75" thickBot="1" x14ac:dyDescent="0.3">
      <c r="A281" s="10">
        <v>45380</v>
      </c>
      <c r="B281" s="11" t="s">
        <v>8</v>
      </c>
      <c r="C281" s="12" t="s">
        <v>9</v>
      </c>
    </row>
    <row r="282" spans="1:3" ht="15.75" thickBot="1" x14ac:dyDescent="0.3">
      <c r="A282" s="10">
        <v>45403</v>
      </c>
      <c r="B282" s="11" t="s">
        <v>20</v>
      </c>
      <c r="C282" s="12" t="s">
        <v>11</v>
      </c>
    </row>
    <row r="283" spans="1:3" ht="15.75" thickBot="1" x14ac:dyDescent="0.3">
      <c r="A283" s="10">
        <v>45413</v>
      </c>
      <c r="B283" s="11" t="s">
        <v>21</v>
      </c>
      <c r="C283" s="12" t="s">
        <v>12</v>
      </c>
    </row>
    <row r="284" spans="1:3" ht="15.75" thickBot="1" x14ac:dyDescent="0.3">
      <c r="A284" s="10">
        <v>45442</v>
      </c>
      <c r="B284" s="11" t="s">
        <v>13</v>
      </c>
      <c r="C284" s="12" t="s">
        <v>14</v>
      </c>
    </row>
    <row r="285" spans="1:3" ht="15.75" thickBot="1" x14ac:dyDescent="0.3">
      <c r="A285" s="10">
        <v>45542</v>
      </c>
      <c r="B285" s="11" t="s">
        <v>10</v>
      </c>
      <c r="C285" s="12" t="s">
        <v>15</v>
      </c>
    </row>
    <row r="286" spans="1:3" ht="15.75" thickBot="1" x14ac:dyDescent="0.3">
      <c r="A286" s="10">
        <v>45577</v>
      </c>
      <c r="B286" s="11" t="s">
        <v>10</v>
      </c>
      <c r="C286" s="12" t="s">
        <v>16</v>
      </c>
    </row>
    <row r="287" spans="1:3" ht="15.75" thickBot="1" x14ac:dyDescent="0.3">
      <c r="A287" s="10">
        <v>45598</v>
      </c>
      <c r="B287" s="11" t="s">
        <v>10</v>
      </c>
      <c r="C287" s="12" t="s">
        <v>17</v>
      </c>
    </row>
    <row r="288" spans="1:3" ht="15.75" thickBot="1" x14ac:dyDescent="0.3">
      <c r="A288" s="10">
        <v>45611</v>
      </c>
      <c r="B288" s="11" t="s">
        <v>8</v>
      </c>
      <c r="C288" s="12" t="s">
        <v>18</v>
      </c>
    </row>
    <row r="289" spans="1:3" ht="15.75" thickBot="1" x14ac:dyDescent="0.3">
      <c r="A289" s="10">
        <v>45651</v>
      </c>
      <c r="B289" s="11" t="s">
        <v>21</v>
      </c>
      <c r="C289" s="12" t="s">
        <v>19</v>
      </c>
    </row>
    <row r="290" spans="1:3" ht="15.75" thickBot="1" x14ac:dyDescent="0.3">
      <c r="A290" s="13">
        <v>45658</v>
      </c>
      <c r="B290" s="14" t="s">
        <v>21</v>
      </c>
      <c r="C290" s="15" t="s">
        <v>5</v>
      </c>
    </row>
    <row r="291" spans="1:3" ht="15.75" thickBot="1" x14ac:dyDescent="0.3">
      <c r="A291" s="4">
        <v>45719</v>
      </c>
      <c r="B291" s="5" t="s">
        <v>4</v>
      </c>
      <c r="C291" s="6" t="s">
        <v>6</v>
      </c>
    </row>
    <row r="292" spans="1:3" ht="15.75" thickBot="1" x14ac:dyDescent="0.3">
      <c r="A292" s="4">
        <v>45720</v>
      </c>
      <c r="B292" s="5" t="s">
        <v>7</v>
      </c>
      <c r="C292" s="6" t="s">
        <v>6</v>
      </c>
    </row>
    <row r="293" spans="1:3" ht="15.75" thickBot="1" x14ac:dyDescent="0.3">
      <c r="A293" s="4">
        <v>45765</v>
      </c>
      <c r="B293" s="5" t="s">
        <v>8</v>
      </c>
      <c r="C293" s="6" t="s">
        <v>9</v>
      </c>
    </row>
    <row r="294" spans="1:3" ht="15.75" thickBot="1" x14ac:dyDescent="0.3">
      <c r="A294" s="4">
        <v>45768</v>
      </c>
      <c r="B294" s="5" t="s">
        <v>4</v>
      </c>
      <c r="C294" s="6" t="s">
        <v>11</v>
      </c>
    </row>
    <row r="295" spans="1:3" ht="15.75" thickBot="1" x14ac:dyDescent="0.3">
      <c r="A295" s="4">
        <v>45778</v>
      </c>
      <c r="B295" s="5" t="s">
        <v>13</v>
      </c>
      <c r="C295" s="6" t="s">
        <v>12</v>
      </c>
    </row>
    <row r="296" spans="1:3" ht="15.75" thickBot="1" x14ac:dyDescent="0.3">
      <c r="A296" s="4">
        <v>45827</v>
      </c>
      <c r="B296" s="5" t="s">
        <v>13</v>
      </c>
      <c r="C296" s="6" t="s">
        <v>14</v>
      </c>
    </row>
    <row r="297" spans="1:3" ht="15.75" thickBot="1" x14ac:dyDescent="0.3">
      <c r="A297" s="4">
        <v>45907</v>
      </c>
      <c r="B297" s="5" t="s">
        <v>20</v>
      </c>
      <c r="C297" s="6" t="s">
        <v>15</v>
      </c>
    </row>
    <row r="298" spans="1:3" ht="15.75" thickBot="1" x14ac:dyDescent="0.3">
      <c r="A298" s="4">
        <v>45942</v>
      </c>
      <c r="B298" s="5" t="s">
        <v>20</v>
      </c>
      <c r="C298" s="6" t="s">
        <v>16</v>
      </c>
    </row>
    <row r="299" spans="1:3" ht="15.75" thickBot="1" x14ac:dyDescent="0.3">
      <c r="A299" s="4">
        <v>45963</v>
      </c>
      <c r="B299" s="5" t="s">
        <v>20</v>
      </c>
      <c r="C299" s="6" t="s">
        <v>17</v>
      </c>
    </row>
    <row r="300" spans="1:3" ht="15.75" thickBot="1" x14ac:dyDescent="0.3">
      <c r="A300" s="4">
        <v>45976</v>
      </c>
      <c r="B300" s="5" t="s">
        <v>10</v>
      </c>
      <c r="C300" s="6" t="s">
        <v>18</v>
      </c>
    </row>
    <row r="301" spans="1:3" ht="15.75" thickBot="1" x14ac:dyDescent="0.3">
      <c r="A301" s="4">
        <v>46016</v>
      </c>
      <c r="B301" s="5" t="s">
        <v>13</v>
      </c>
      <c r="C301" s="6" t="s">
        <v>19</v>
      </c>
    </row>
    <row r="302" spans="1:3" ht="15.75" thickBot="1" x14ac:dyDescent="0.3">
      <c r="A302" s="7">
        <v>46023</v>
      </c>
      <c r="B302" s="8" t="s">
        <v>13</v>
      </c>
      <c r="C302" s="9" t="s">
        <v>5</v>
      </c>
    </row>
    <row r="303" spans="1:3" ht="15.75" thickBot="1" x14ac:dyDescent="0.3">
      <c r="A303" s="10">
        <v>46069</v>
      </c>
      <c r="B303" s="11" t="s">
        <v>4</v>
      </c>
      <c r="C303" s="12" t="s">
        <v>6</v>
      </c>
    </row>
    <row r="304" spans="1:3" ht="15.75" thickBot="1" x14ac:dyDescent="0.3">
      <c r="A304" s="10">
        <v>46070</v>
      </c>
      <c r="B304" s="11" t="s">
        <v>7</v>
      </c>
      <c r="C304" s="12" t="s">
        <v>6</v>
      </c>
    </row>
    <row r="305" spans="1:3" ht="15.75" thickBot="1" x14ac:dyDescent="0.3">
      <c r="A305" s="10">
        <v>46115</v>
      </c>
      <c r="B305" s="11" t="s">
        <v>8</v>
      </c>
      <c r="C305" s="12" t="s">
        <v>9</v>
      </c>
    </row>
    <row r="306" spans="1:3" ht="15.75" thickBot="1" x14ac:dyDescent="0.3">
      <c r="A306" s="10">
        <v>46133</v>
      </c>
      <c r="B306" s="11" t="s">
        <v>7</v>
      </c>
      <c r="C306" s="12" t="s">
        <v>11</v>
      </c>
    </row>
    <row r="307" spans="1:3" ht="15.75" thickBot="1" x14ac:dyDescent="0.3">
      <c r="A307" s="10">
        <v>46143</v>
      </c>
      <c r="B307" s="11" t="s">
        <v>8</v>
      </c>
      <c r="C307" s="12" t="s">
        <v>12</v>
      </c>
    </row>
    <row r="308" spans="1:3" ht="15.75" thickBot="1" x14ac:dyDescent="0.3">
      <c r="A308" s="10">
        <v>46177</v>
      </c>
      <c r="B308" s="11" t="s">
        <v>13</v>
      </c>
      <c r="C308" s="12" t="s">
        <v>14</v>
      </c>
    </row>
    <row r="309" spans="1:3" ht="15.75" thickBot="1" x14ac:dyDescent="0.3">
      <c r="A309" s="10">
        <v>46272</v>
      </c>
      <c r="B309" s="11" t="s">
        <v>4</v>
      </c>
      <c r="C309" s="12" t="s">
        <v>15</v>
      </c>
    </row>
    <row r="310" spans="1:3" ht="15.75" thickBot="1" x14ac:dyDescent="0.3">
      <c r="A310" s="10">
        <v>46307</v>
      </c>
      <c r="B310" s="11" t="s">
        <v>4</v>
      </c>
      <c r="C310" s="12" t="s">
        <v>16</v>
      </c>
    </row>
    <row r="311" spans="1:3" ht="15.75" thickBot="1" x14ac:dyDescent="0.3">
      <c r="A311" s="10">
        <v>46328</v>
      </c>
      <c r="B311" s="11" t="s">
        <v>4</v>
      </c>
      <c r="C311" s="12" t="s">
        <v>17</v>
      </c>
    </row>
    <row r="312" spans="1:3" ht="15.75" thickBot="1" x14ac:dyDescent="0.3">
      <c r="A312" s="10">
        <v>46341</v>
      </c>
      <c r="B312" s="11" t="s">
        <v>20</v>
      </c>
      <c r="C312" s="12" t="s">
        <v>18</v>
      </c>
    </row>
    <row r="313" spans="1:3" ht="15.75" thickBot="1" x14ac:dyDescent="0.3">
      <c r="A313" s="10">
        <v>46381</v>
      </c>
      <c r="B313" s="11" t="s">
        <v>8</v>
      </c>
      <c r="C313" s="12" t="s">
        <v>19</v>
      </c>
    </row>
    <row r="314" spans="1:3" ht="15.75" thickBot="1" x14ac:dyDescent="0.3">
      <c r="A314" s="13">
        <v>46388</v>
      </c>
      <c r="B314" s="14" t="s">
        <v>8</v>
      </c>
      <c r="C314" s="15" t="s">
        <v>5</v>
      </c>
    </row>
    <row r="315" spans="1:3" ht="15.75" thickBot="1" x14ac:dyDescent="0.3">
      <c r="A315" s="4">
        <v>46426</v>
      </c>
      <c r="B315" s="5" t="s">
        <v>4</v>
      </c>
      <c r="C315" s="6" t="s">
        <v>6</v>
      </c>
    </row>
    <row r="316" spans="1:3" ht="15.75" thickBot="1" x14ac:dyDescent="0.3">
      <c r="A316" s="4">
        <v>46427</v>
      </c>
      <c r="B316" s="5" t="s">
        <v>7</v>
      </c>
      <c r="C316" s="6" t="s">
        <v>6</v>
      </c>
    </row>
    <row r="317" spans="1:3" ht="15.75" thickBot="1" x14ac:dyDescent="0.3">
      <c r="A317" s="4">
        <v>46472</v>
      </c>
      <c r="B317" s="5" t="s">
        <v>8</v>
      </c>
      <c r="C317" s="6" t="s">
        <v>9</v>
      </c>
    </row>
    <row r="318" spans="1:3" ht="15.75" thickBot="1" x14ac:dyDescent="0.3">
      <c r="A318" s="4">
        <v>46498</v>
      </c>
      <c r="B318" s="5" t="s">
        <v>21</v>
      </c>
      <c r="C318" s="6" t="s">
        <v>11</v>
      </c>
    </row>
    <row r="319" spans="1:3" ht="15.75" thickBot="1" x14ac:dyDescent="0.3">
      <c r="A319" s="4">
        <v>46508</v>
      </c>
      <c r="B319" s="5" t="s">
        <v>10</v>
      </c>
      <c r="C319" s="6" t="s">
        <v>12</v>
      </c>
    </row>
    <row r="320" spans="1:3" ht="15.75" thickBot="1" x14ac:dyDescent="0.3">
      <c r="A320" s="4">
        <v>46534</v>
      </c>
      <c r="B320" s="5" t="s">
        <v>13</v>
      </c>
      <c r="C320" s="6" t="s">
        <v>14</v>
      </c>
    </row>
    <row r="321" spans="1:3" ht="15.75" thickBot="1" x14ac:dyDescent="0.3">
      <c r="A321" s="4">
        <v>46637</v>
      </c>
      <c r="B321" s="5" t="s">
        <v>7</v>
      </c>
      <c r="C321" s="6" t="s">
        <v>15</v>
      </c>
    </row>
    <row r="322" spans="1:3" ht="15.75" thickBot="1" x14ac:dyDescent="0.3">
      <c r="A322" s="4">
        <v>46672</v>
      </c>
      <c r="B322" s="5" t="s">
        <v>7</v>
      </c>
      <c r="C322" s="6" t="s">
        <v>16</v>
      </c>
    </row>
    <row r="323" spans="1:3" ht="15.75" thickBot="1" x14ac:dyDescent="0.3">
      <c r="A323" s="4">
        <v>46693</v>
      </c>
      <c r="B323" s="5" t="s">
        <v>7</v>
      </c>
      <c r="C323" s="6" t="s">
        <v>17</v>
      </c>
    </row>
    <row r="324" spans="1:3" ht="15.75" thickBot="1" x14ac:dyDescent="0.3">
      <c r="A324" s="4">
        <v>46706</v>
      </c>
      <c r="B324" s="5" t="s">
        <v>4</v>
      </c>
      <c r="C324" s="6" t="s">
        <v>18</v>
      </c>
    </row>
    <row r="325" spans="1:3" ht="15.75" thickBot="1" x14ac:dyDescent="0.3">
      <c r="A325" s="4">
        <v>46746</v>
      </c>
      <c r="B325" s="5" t="s">
        <v>10</v>
      </c>
      <c r="C325" s="6" t="s">
        <v>19</v>
      </c>
    </row>
    <row r="326" spans="1:3" ht="15.75" thickBot="1" x14ac:dyDescent="0.3">
      <c r="A326" s="7">
        <v>46753</v>
      </c>
      <c r="B326" s="8" t="s">
        <v>10</v>
      </c>
      <c r="C326" s="9" t="s">
        <v>5</v>
      </c>
    </row>
    <row r="327" spans="1:3" ht="15.75" thickBot="1" x14ac:dyDescent="0.3">
      <c r="A327" s="10">
        <v>46811</v>
      </c>
      <c r="B327" s="11" t="s">
        <v>4</v>
      </c>
      <c r="C327" s="12" t="s">
        <v>6</v>
      </c>
    </row>
    <row r="328" spans="1:3" ht="15.75" thickBot="1" x14ac:dyDescent="0.3">
      <c r="A328" s="10">
        <v>46812</v>
      </c>
      <c r="B328" s="11" t="s">
        <v>7</v>
      </c>
      <c r="C328" s="12" t="s">
        <v>6</v>
      </c>
    </row>
    <row r="329" spans="1:3" ht="15.75" thickBot="1" x14ac:dyDescent="0.3">
      <c r="A329" s="10">
        <v>46857</v>
      </c>
      <c r="B329" s="11" t="s">
        <v>8</v>
      </c>
      <c r="C329" s="12" t="s">
        <v>9</v>
      </c>
    </row>
    <row r="330" spans="1:3" ht="15.75" thickBot="1" x14ac:dyDescent="0.3">
      <c r="A330" s="10">
        <v>46864</v>
      </c>
      <c r="B330" s="11" t="s">
        <v>8</v>
      </c>
      <c r="C330" s="12" t="s">
        <v>11</v>
      </c>
    </row>
    <row r="331" spans="1:3" ht="15.75" thickBot="1" x14ac:dyDescent="0.3">
      <c r="A331" s="10">
        <v>46874</v>
      </c>
      <c r="B331" s="11" t="s">
        <v>4</v>
      </c>
      <c r="C331" s="12" t="s">
        <v>12</v>
      </c>
    </row>
    <row r="332" spans="1:3" ht="15.75" thickBot="1" x14ac:dyDescent="0.3">
      <c r="A332" s="10">
        <v>46919</v>
      </c>
      <c r="B332" s="11" t="s">
        <v>13</v>
      </c>
      <c r="C332" s="12" t="s">
        <v>14</v>
      </c>
    </row>
    <row r="333" spans="1:3" ht="15.75" thickBot="1" x14ac:dyDescent="0.3">
      <c r="A333" s="10">
        <v>47003</v>
      </c>
      <c r="B333" s="11" t="s">
        <v>13</v>
      </c>
      <c r="C333" s="12" t="s">
        <v>15</v>
      </c>
    </row>
    <row r="334" spans="1:3" ht="15.75" thickBot="1" x14ac:dyDescent="0.3">
      <c r="A334" s="10">
        <v>47038</v>
      </c>
      <c r="B334" s="11" t="s">
        <v>13</v>
      </c>
      <c r="C334" s="12" t="s">
        <v>16</v>
      </c>
    </row>
    <row r="335" spans="1:3" ht="15.75" thickBot="1" x14ac:dyDescent="0.3">
      <c r="A335" s="10">
        <v>47059</v>
      </c>
      <c r="B335" s="11" t="s">
        <v>13</v>
      </c>
      <c r="C335" s="12" t="s">
        <v>17</v>
      </c>
    </row>
    <row r="336" spans="1:3" ht="15.75" thickBot="1" x14ac:dyDescent="0.3">
      <c r="A336" s="10">
        <v>47072</v>
      </c>
      <c r="B336" s="11" t="s">
        <v>21</v>
      </c>
      <c r="C336" s="12" t="s">
        <v>18</v>
      </c>
    </row>
    <row r="337" spans="1:3" ht="15.75" thickBot="1" x14ac:dyDescent="0.3">
      <c r="A337" s="10">
        <v>47112</v>
      </c>
      <c r="B337" s="11" t="s">
        <v>4</v>
      </c>
      <c r="C337" s="12" t="s">
        <v>19</v>
      </c>
    </row>
    <row r="338" spans="1:3" ht="15.75" thickBot="1" x14ac:dyDescent="0.3">
      <c r="A338" s="13">
        <v>47119</v>
      </c>
      <c r="B338" s="14" t="s">
        <v>4</v>
      </c>
      <c r="C338" s="15" t="s">
        <v>5</v>
      </c>
    </row>
    <row r="339" spans="1:3" ht="15.75" thickBot="1" x14ac:dyDescent="0.3">
      <c r="A339" s="4">
        <v>47161</v>
      </c>
      <c r="B339" s="5" t="s">
        <v>4</v>
      </c>
      <c r="C339" s="6" t="s">
        <v>6</v>
      </c>
    </row>
    <row r="340" spans="1:3" ht="15.75" thickBot="1" x14ac:dyDescent="0.3">
      <c r="A340" s="4">
        <v>47162</v>
      </c>
      <c r="B340" s="5" t="s">
        <v>7</v>
      </c>
      <c r="C340" s="6" t="s">
        <v>6</v>
      </c>
    </row>
    <row r="341" spans="1:3" ht="15.75" thickBot="1" x14ac:dyDescent="0.3">
      <c r="A341" s="4">
        <v>47207</v>
      </c>
      <c r="B341" s="5" t="s">
        <v>8</v>
      </c>
      <c r="C341" s="6" t="s">
        <v>9</v>
      </c>
    </row>
    <row r="342" spans="1:3" ht="15.75" thickBot="1" x14ac:dyDescent="0.3">
      <c r="A342" s="4">
        <v>47229</v>
      </c>
      <c r="B342" s="5" t="s">
        <v>10</v>
      </c>
      <c r="C342" s="6" t="s">
        <v>11</v>
      </c>
    </row>
    <row r="343" spans="1:3" ht="15.75" thickBot="1" x14ac:dyDescent="0.3">
      <c r="A343" s="4">
        <v>47239</v>
      </c>
      <c r="B343" s="5" t="s">
        <v>7</v>
      </c>
      <c r="C343" s="6" t="s">
        <v>12</v>
      </c>
    </row>
    <row r="344" spans="1:3" ht="15.75" thickBot="1" x14ac:dyDescent="0.3">
      <c r="A344" s="4">
        <v>47269</v>
      </c>
      <c r="B344" s="5" t="s">
        <v>13</v>
      </c>
      <c r="C344" s="6" t="s">
        <v>14</v>
      </c>
    </row>
    <row r="345" spans="1:3" ht="15.75" thickBot="1" x14ac:dyDescent="0.3">
      <c r="A345" s="4">
        <v>47368</v>
      </c>
      <c r="B345" s="5" t="s">
        <v>8</v>
      </c>
      <c r="C345" s="6" t="s">
        <v>15</v>
      </c>
    </row>
    <row r="346" spans="1:3" ht="15.75" thickBot="1" x14ac:dyDescent="0.3">
      <c r="A346" s="4">
        <v>47403</v>
      </c>
      <c r="B346" s="5" t="s">
        <v>8</v>
      </c>
      <c r="C346" s="6" t="s">
        <v>16</v>
      </c>
    </row>
    <row r="347" spans="1:3" ht="15.75" thickBot="1" x14ac:dyDescent="0.3">
      <c r="A347" s="4">
        <v>47424</v>
      </c>
      <c r="B347" s="5" t="s">
        <v>8</v>
      </c>
      <c r="C347" s="6" t="s">
        <v>17</v>
      </c>
    </row>
    <row r="348" spans="1:3" ht="15.75" thickBot="1" x14ac:dyDescent="0.3">
      <c r="A348" s="4">
        <v>47437</v>
      </c>
      <c r="B348" s="5" t="s">
        <v>13</v>
      </c>
      <c r="C348" s="6" t="s">
        <v>18</v>
      </c>
    </row>
    <row r="349" spans="1:3" ht="15.75" thickBot="1" x14ac:dyDescent="0.3">
      <c r="A349" s="4">
        <v>47477</v>
      </c>
      <c r="B349" s="5" t="s">
        <v>7</v>
      </c>
      <c r="C349" s="6" t="s">
        <v>19</v>
      </c>
    </row>
    <row r="350" spans="1:3" ht="15.75" thickBot="1" x14ac:dyDescent="0.3">
      <c r="A350" s="7">
        <v>47484</v>
      </c>
      <c r="B350" s="8" t="s">
        <v>7</v>
      </c>
      <c r="C350" s="9" t="s">
        <v>5</v>
      </c>
    </row>
    <row r="351" spans="1:3" ht="15.75" thickBot="1" x14ac:dyDescent="0.3">
      <c r="A351" s="10">
        <v>47546</v>
      </c>
      <c r="B351" s="11" t="s">
        <v>4</v>
      </c>
      <c r="C351" s="12" t="s">
        <v>6</v>
      </c>
    </row>
    <row r="352" spans="1:3" ht="15.75" thickBot="1" x14ac:dyDescent="0.3">
      <c r="A352" s="10">
        <v>47547</v>
      </c>
      <c r="B352" s="11" t="s">
        <v>7</v>
      </c>
      <c r="C352" s="12" t="s">
        <v>6</v>
      </c>
    </row>
    <row r="353" spans="1:3" ht="15.75" thickBot="1" x14ac:dyDescent="0.3">
      <c r="A353" s="10">
        <v>47592</v>
      </c>
      <c r="B353" s="11" t="s">
        <v>8</v>
      </c>
      <c r="C353" s="12" t="s">
        <v>9</v>
      </c>
    </row>
    <row r="354" spans="1:3" ht="15.75" thickBot="1" x14ac:dyDescent="0.3">
      <c r="A354" s="10">
        <v>47594</v>
      </c>
      <c r="B354" s="11" t="s">
        <v>20</v>
      </c>
      <c r="C354" s="12" t="s">
        <v>11</v>
      </c>
    </row>
    <row r="355" spans="1:3" ht="15.75" thickBot="1" x14ac:dyDescent="0.3">
      <c r="A355" s="10">
        <v>47604</v>
      </c>
      <c r="B355" s="11" t="s">
        <v>21</v>
      </c>
      <c r="C355" s="12" t="s">
        <v>12</v>
      </c>
    </row>
    <row r="356" spans="1:3" ht="15.75" thickBot="1" x14ac:dyDescent="0.3">
      <c r="A356" s="10">
        <v>47654</v>
      </c>
      <c r="B356" s="11" t="s">
        <v>13</v>
      </c>
      <c r="C356" s="12" t="s">
        <v>14</v>
      </c>
    </row>
    <row r="357" spans="1:3" ht="15.75" thickBot="1" x14ac:dyDescent="0.3">
      <c r="A357" s="10">
        <v>47733</v>
      </c>
      <c r="B357" s="11" t="s">
        <v>10</v>
      </c>
      <c r="C357" s="12" t="s">
        <v>15</v>
      </c>
    </row>
    <row r="358" spans="1:3" ht="15.75" thickBot="1" x14ac:dyDescent="0.3">
      <c r="A358" s="10">
        <v>47768</v>
      </c>
      <c r="B358" s="11" t="s">
        <v>10</v>
      </c>
      <c r="C358" s="12" t="s">
        <v>16</v>
      </c>
    </row>
    <row r="359" spans="1:3" ht="15.75" thickBot="1" x14ac:dyDescent="0.3">
      <c r="A359" s="10">
        <v>47789</v>
      </c>
      <c r="B359" s="11" t="s">
        <v>10</v>
      </c>
      <c r="C359" s="12" t="s">
        <v>17</v>
      </c>
    </row>
    <row r="360" spans="1:3" ht="15.75" thickBot="1" x14ac:dyDescent="0.3">
      <c r="A360" s="10">
        <v>47802</v>
      </c>
      <c r="B360" s="11" t="s">
        <v>8</v>
      </c>
      <c r="C360" s="12" t="s">
        <v>18</v>
      </c>
    </row>
    <row r="361" spans="1:3" ht="15.75" thickBot="1" x14ac:dyDescent="0.3">
      <c r="A361" s="10">
        <v>47842</v>
      </c>
      <c r="B361" s="11" t="s">
        <v>21</v>
      </c>
      <c r="C361" s="12" t="s">
        <v>19</v>
      </c>
    </row>
    <row r="362" spans="1:3" ht="15.75" thickBot="1" x14ac:dyDescent="0.3">
      <c r="A362" s="13">
        <v>47849</v>
      </c>
      <c r="B362" s="14" t="s">
        <v>21</v>
      </c>
      <c r="C362" s="15" t="s">
        <v>5</v>
      </c>
    </row>
    <row r="363" spans="1:3" ht="15.75" thickBot="1" x14ac:dyDescent="0.3">
      <c r="A363" s="4">
        <v>47903</v>
      </c>
      <c r="B363" s="5" t="s">
        <v>4</v>
      </c>
      <c r="C363" s="6" t="s">
        <v>6</v>
      </c>
    </row>
    <row r="364" spans="1:3" ht="15.75" thickBot="1" x14ac:dyDescent="0.3">
      <c r="A364" s="4">
        <v>47904</v>
      </c>
      <c r="B364" s="5" t="s">
        <v>7</v>
      </c>
      <c r="C364" s="6" t="s">
        <v>6</v>
      </c>
    </row>
    <row r="365" spans="1:3" ht="15.75" thickBot="1" x14ac:dyDescent="0.3">
      <c r="A365" s="4">
        <v>47949</v>
      </c>
      <c r="B365" s="5" t="s">
        <v>8</v>
      </c>
      <c r="C365" s="6" t="s">
        <v>9</v>
      </c>
    </row>
    <row r="366" spans="1:3" ht="15.75" thickBot="1" x14ac:dyDescent="0.3">
      <c r="A366" s="4">
        <v>47959</v>
      </c>
      <c r="B366" s="5" t="s">
        <v>4</v>
      </c>
      <c r="C366" s="6" t="s">
        <v>11</v>
      </c>
    </row>
    <row r="367" spans="1:3" ht="15.75" thickBot="1" x14ac:dyDescent="0.3">
      <c r="A367" s="4">
        <v>47969</v>
      </c>
      <c r="B367" s="5" t="s">
        <v>13</v>
      </c>
      <c r="C367" s="6" t="s">
        <v>12</v>
      </c>
    </row>
    <row r="368" spans="1:3" ht="15.75" thickBot="1" x14ac:dyDescent="0.3">
      <c r="A368" s="4">
        <v>48011</v>
      </c>
      <c r="B368" s="5" t="s">
        <v>13</v>
      </c>
      <c r="C368" s="6" t="s">
        <v>14</v>
      </c>
    </row>
    <row r="369" spans="1:3" ht="15.75" thickBot="1" x14ac:dyDescent="0.3">
      <c r="A369" s="4">
        <v>48098</v>
      </c>
      <c r="B369" s="5" t="s">
        <v>20</v>
      </c>
      <c r="C369" s="6" t="s">
        <v>15</v>
      </c>
    </row>
    <row r="370" spans="1:3" ht="15.75" thickBot="1" x14ac:dyDescent="0.3">
      <c r="A370" s="4">
        <v>48133</v>
      </c>
      <c r="B370" s="5" t="s">
        <v>20</v>
      </c>
      <c r="C370" s="6" t="s">
        <v>16</v>
      </c>
    </row>
    <row r="371" spans="1:3" ht="15.75" thickBot="1" x14ac:dyDescent="0.3">
      <c r="A371" s="4">
        <v>48154</v>
      </c>
      <c r="B371" s="5" t="s">
        <v>20</v>
      </c>
      <c r="C371" s="6" t="s">
        <v>17</v>
      </c>
    </row>
    <row r="372" spans="1:3" ht="15.75" thickBot="1" x14ac:dyDescent="0.3">
      <c r="A372" s="4">
        <v>48167</v>
      </c>
      <c r="B372" s="5" t="s">
        <v>10</v>
      </c>
      <c r="C372" s="6" t="s">
        <v>18</v>
      </c>
    </row>
    <row r="373" spans="1:3" ht="15.75" thickBot="1" x14ac:dyDescent="0.3">
      <c r="A373" s="4">
        <v>48207</v>
      </c>
      <c r="B373" s="5" t="s">
        <v>13</v>
      </c>
      <c r="C373" s="6" t="s">
        <v>19</v>
      </c>
    </row>
    <row r="374" spans="1:3" ht="15.75" thickBot="1" x14ac:dyDescent="0.3">
      <c r="A374" s="7">
        <v>48214</v>
      </c>
      <c r="B374" s="8" t="s">
        <v>13</v>
      </c>
      <c r="C374" s="9" t="s">
        <v>5</v>
      </c>
    </row>
    <row r="375" spans="1:3" ht="15.75" thickBot="1" x14ac:dyDescent="0.3">
      <c r="A375" s="10">
        <v>48253</v>
      </c>
      <c r="B375" s="11" t="s">
        <v>4</v>
      </c>
      <c r="C375" s="12" t="s">
        <v>6</v>
      </c>
    </row>
    <row r="376" spans="1:3" ht="15.75" thickBot="1" x14ac:dyDescent="0.3">
      <c r="A376" s="10">
        <v>48254</v>
      </c>
      <c r="B376" s="11" t="s">
        <v>7</v>
      </c>
      <c r="C376" s="12" t="s">
        <v>6</v>
      </c>
    </row>
    <row r="377" spans="1:3" ht="15.75" thickBot="1" x14ac:dyDescent="0.3">
      <c r="A377" s="10">
        <v>48299</v>
      </c>
      <c r="B377" s="11" t="s">
        <v>8</v>
      </c>
      <c r="C377" s="12" t="s">
        <v>9</v>
      </c>
    </row>
    <row r="378" spans="1:3" ht="15.75" thickBot="1" x14ac:dyDescent="0.3">
      <c r="A378" s="10">
        <v>48325</v>
      </c>
      <c r="B378" s="11" t="s">
        <v>21</v>
      </c>
      <c r="C378" s="12" t="s">
        <v>11</v>
      </c>
    </row>
    <row r="379" spans="1:3" ht="15.75" thickBot="1" x14ac:dyDescent="0.3">
      <c r="A379" s="10">
        <v>48335</v>
      </c>
      <c r="B379" s="11" t="s">
        <v>10</v>
      </c>
      <c r="C379" s="12" t="s">
        <v>12</v>
      </c>
    </row>
    <row r="380" spans="1:3" ht="15.75" thickBot="1" x14ac:dyDescent="0.3">
      <c r="A380" s="10">
        <v>48361</v>
      </c>
      <c r="B380" s="11" t="s">
        <v>13</v>
      </c>
      <c r="C380" s="12" t="s">
        <v>14</v>
      </c>
    </row>
    <row r="381" spans="1:3" ht="15.75" thickBot="1" x14ac:dyDescent="0.3">
      <c r="A381" s="10">
        <v>48464</v>
      </c>
      <c r="B381" s="11" t="s">
        <v>7</v>
      </c>
      <c r="C381" s="12" t="s">
        <v>15</v>
      </c>
    </row>
    <row r="382" spans="1:3" ht="15.75" thickBot="1" x14ac:dyDescent="0.3">
      <c r="A382" s="10">
        <v>48499</v>
      </c>
      <c r="B382" s="11" t="s">
        <v>7</v>
      </c>
      <c r="C382" s="12" t="s">
        <v>16</v>
      </c>
    </row>
    <row r="383" spans="1:3" ht="15.75" thickBot="1" x14ac:dyDescent="0.3">
      <c r="A383" s="10">
        <v>48520</v>
      </c>
      <c r="B383" s="11" t="s">
        <v>7</v>
      </c>
      <c r="C383" s="12" t="s">
        <v>17</v>
      </c>
    </row>
    <row r="384" spans="1:3" ht="15.75" thickBot="1" x14ac:dyDescent="0.3">
      <c r="A384" s="10">
        <v>48533</v>
      </c>
      <c r="B384" s="11" t="s">
        <v>4</v>
      </c>
      <c r="C384" s="12" t="s">
        <v>18</v>
      </c>
    </row>
    <row r="385" spans="1:3" ht="15.75" thickBot="1" x14ac:dyDescent="0.3">
      <c r="A385" s="10">
        <v>48573</v>
      </c>
      <c r="B385" s="11" t="s">
        <v>10</v>
      </c>
      <c r="C385" s="12" t="s">
        <v>19</v>
      </c>
    </row>
    <row r="386" spans="1:3" ht="15.75" thickBot="1" x14ac:dyDescent="0.3">
      <c r="A386" s="7">
        <v>48580</v>
      </c>
      <c r="B386" s="8" t="s">
        <v>10</v>
      </c>
      <c r="C386" s="9" t="s">
        <v>5</v>
      </c>
    </row>
    <row r="387" spans="1:3" ht="15.75" thickBot="1" x14ac:dyDescent="0.3">
      <c r="A387" s="4">
        <v>48638</v>
      </c>
      <c r="B387" s="5" t="s">
        <v>4</v>
      </c>
      <c r="C387" s="6" t="s">
        <v>6</v>
      </c>
    </row>
    <row r="388" spans="1:3" ht="15.75" thickBot="1" x14ac:dyDescent="0.3">
      <c r="A388" s="4">
        <v>48639</v>
      </c>
      <c r="B388" s="5" t="s">
        <v>7</v>
      </c>
      <c r="C388" s="6" t="s">
        <v>6</v>
      </c>
    </row>
    <row r="389" spans="1:3" ht="15.75" thickBot="1" x14ac:dyDescent="0.3">
      <c r="A389" s="4">
        <v>48684</v>
      </c>
      <c r="B389" s="5" t="s">
        <v>8</v>
      </c>
      <c r="C389" s="6" t="s">
        <v>9</v>
      </c>
    </row>
    <row r="390" spans="1:3" ht="15.75" thickBot="1" x14ac:dyDescent="0.3">
      <c r="A390" s="4">
        <v>48690</v>
      </c>
      <c r="B390" s="5" t="s">
        <v>13</v>
      </c>
      <c r="C390" s="6" t="s">
        <v>11</v>
      </c>
    </row>
    <row r="391" spans="1:3" ht="15.75" thickBot="1" x14ac:dyDescent="0.3">
      <c r="A391" s="4">
        <v>48700</v>
      </c>
      <c r="B391" s="5" t="s">
        <v>20</v>
      </c>
      <c r="C391" s="6" t="s">
        <v>12</v>
      </c>
    </row>
    <row r="392" spans="1:3" ht="15.75" thickBot="1" x14ac:dyDescent="0.3">
      <c r="A392" s="4">
        <v>48746</v>
      </c>
      <c r="B392" s="5" t="s">
        <v>13</v>
      </c>
      <c r="C392" s="6" t="s">
        <v>14</v>
      </c>
    </row>
    <row r="393" spans="1:3" ht="15.75" thickBot="1" x14ac:dyDescent="0.3">
      <c r="A393" s="4">
        <v>48829</v>
      </c>
      <c r="B393" s="5" t="s">
        <v>21</v>
      </c>
      <c r="C393" s="6" t="s">
        <v>15</v>
      </c>
    </row>
    <row r="394" spans="1:3" ht="15.75" thickBot="1" x14ac:dyDescent="0.3">
      <c r="A394" s="4">
        <v>48864</v>
      </c>
      <c r="B394" s="5" t="s">
        <v>21</v>
      </c>
      <c r="C394" s="6" t="s">
        <v>16</v>
      </c>
    </row>
    <row r="395" spans="1:3" ht="15.75" thickBot="1" x14ac:dyDescent="0.3">
      <c r="A395" s="4">
        <v>48885</v>
      </c>
      <c r="B395" s="5" t="s">
        <v>21</v>
      </c>
      <c r="C395" s="6" t="s">
        <v>17</v>
      </c>
    </row>
    <row r="396" spans="1:3" ht="15.75" thickBot="1" x14ac:dyDescent="0.3">
      <c r="A396" s="4">
        <v>48898</v>
      </c>
      <c r="B396" s="5" t="s">
        <v>7</v>
      </c>
      <c r="C396" s="6" t="s">
        <v>18</v>
      </c>
    </row>
    <row r="397" spans="1:3" ht="15.75" thickBot="1" x14ac:dyDescent="0.3">
      <c r="A397" s="4">
        <v>48938</v>
      </c>
      <c r="B397" s="5" t="s">
        <v>20</v>
      </c>
      <c r="C397" s="6" t="s">
        <v>19</v>
      </c>
    </row>
    <row r="398" spans="1:3" ht="15.75" thickBot="1" x14ac:dyDescent="0.3">
      <c r="A398" s="7">
        <v>48945</v>
      </c>
      <c r="B398" s="8" t="s">
        <v>20</v>
      </c>
      <c r="C398" s="9" t="s">
        <v>5</v>
      </c>
    </row>
    <row r="399" spans="1:3" ht="15.75" thickBot="1" x14ac:dyDescent="0.3">
      <c r="A399" s="10">
        <v>48995</v>
      </c>
      <c r="B399" s="11" t="s">
        <v>4</v>
      </c>
      <c r="C399" s="12" t="s">
        <v>6</v>
      </c>
    </row>
    <row r="400" spans="1:3" ht="15.75" thickBot="1" x14ac:dyDescent="0.3">
      <c r="A400" s="10">
        <v>48996</v>
      </c>
      <c r="B400" s="11" t="s">
        <v>7</v>
      </c>
      <c r="C400" s="12" t="s">
        <v>6</v>
      </c>
    </row>
    <row r="401" spans="1:3" ht="15.75" thickBot="1" x14ac:dyDescent="0.3">
      <c r="A401" s="10">
        <v>49041</v>
      </c>
      <c r="B401" s="11" t="s">
        <v>8</v>
      </c>
      <c r="C401" s="12" t="s">
        <v>9</v>
      </c>
    </row>
    <row r="402" spans="1:3" ht="15.75" thickBot="1" x14ac:dyDescent="0.3">
      <c r="A402" s="10">
        <v>49055</v>
      </c>
      <c r="B402" s="11" t="s">
        <v>8</v>
      </c>
      <c r="C402" s="12" t="s">
        <v>11</v>
      </c>
    </row>
    <row r="403" spans="1:3" ht="15.75" thickBot="1" x14ac:dyDescent="0.3">
      <c r="A403" s="10">
        <v>49065</v>
      </c>
      <c r="B403" s="11" t="s">
        <v>4</v>
      </c>
      <c r="C403" s="12" t="s">
        <v>12</v>
      </c>
    </row>
    <row r="404" spans="1:3" ht="15.75" thickBot="1" x14ac:dyDescent="0.3">
      <c r="A404" s="10">
        <v>49103</v>
      </c>
      <c r="B404" s="11" t="s">
        <v>13</v>
      </c>
      <c r="C404" s="12" t="s">
        <v>14</v>
      </c>
    </row>
    <row r="405" spans="1:3" ht="15.75" thickBot="1" x14ac:dyDescent="0.3">
      <c r="A405" s="10">
        <v>49194</v>
      </c>
      <c r="B405" s="11" t="s">
        <v>13</v>
      </c>
      <c r="C405" s="12" t="s">
        <v>15</v>
      </c>
    </row>
    <row r="406" spans="1:3" ht="15.75" thickBot="1" x14ac:dyDescent="0.3">
      <c r="A406" s="10">
        <v>49229</v>
      </c>
      <c r="B406" s="11" t="s">
        <v>13</v>
      </c>
      <c r="C406" s="12" t="s">
        <v>16</v>
      </c>
    </row>
    <row r="407" spans="1:3" ht="15.75" thickBot="1" x14ac:dyDescent="0.3">
      <c r="A407" s="10">
        <v>49250</v>
      </c>
      <c r="B407" s="11" t="s">
        <v>13</v>
      </c>
      <c r="C407" s="12" t="s">
        <v>17</v>
      </c>
    </row>
    <row r="408" spans="1:3" ht="15.75" thickBot="1" x14ac:dyDescent="0.3">
      <c r="A408" s="10">
        <v>49263</v>
      </c>
      <c r="B408" s="11" t="s">
        <v>21</v>
      </c>
      <c r="C408" s="12" t="s">
        <v>18</v>
      </c>
    </row>
    <row r="409" spans="1:3" ht="15.75" thickBot="1" x14ac:dyDescent="0.3">
      <c r="A409" s="10">
        <v>49303</v>
      </c>
      <c r="B409" s="11" t="s">
        <v>4</v>
      </c>
      <c r="C409" s="12" t="s">
        <v>19</v>
      </c>
    </row>
    <row r="410" spans="1:3" ht="15.75" thickBot="1" x14ac:dyDescent="0.3">
      <c r="A410" s="13">
        <v>49310</v>
      </c>
      <c r="B410" s="14" t="s">
        <v>4</v>
      </c>
      <c r="C410" s="15" t="s">
        <v>5</v>
      </c>
    </row>
    <row r="411" spans="1:3" ht="15.75" thickBot="1" x14ac:dyDescent="0.3">
      <c r="A411" s="4">
        <v>49345</v>
      </c>
      <c r="B411" s="5" t="s">
        <v>4</v>
      </c>
      <c r="C411" s="6" t="s">
        <v>6</v>
      </c>
    </row>
    <row r="412" spans="1:3" ht="15.75" thickBot="1" x14ac:dyDescent="0.3">
      <c r="A412" s="4">
        <v>49346</v>
      </c>
      <c r="B412" s="5" t="s">
        <v>7</v>
      </c>
      <c r="C412" s="6" t="s">
        <v>6</v>
      </c>
    </row>
    <row r="413" spans="1:3" ht="15.75" thickBot="1" x14ac:dyDescent="0.3">
      <c r="A413" s="4">
        <v>49391</v>
      </c>
      <c r="B413" s="5" t="s">
        <v>8</v>
      </c>
      <c r="C413" s="6" t="s">
        <v>9</v>
      </c>
    </row>
    <row r="414" spans="1:3" ht="15.75" thickBot="1" x14ac:dyDescent="0.3">
      <c r="A414" s="4">
        <v>49420</v>
      </c>
      <c r="B414" s="5" t="s">
        <v>10</v>
      </c>
      <c r="C414" s="6" t="s">
        <v>11</v>
      </c>
    </row>
    <row r="415" spans="1:3" ht="15.75" thickBot="1" x14ac:dyDescent="0.3">
      <c r="A415" s="4">
        <v>49430</v>
      </c>
      <c r="B415" s="5" t="s">
        <v>7</v>
      </c>
      <c r="C415" s="6" t="s">
        <v>12</v>
      </c>
    </row>
    <row r="416" spans="1:3" ht="15.75" thickBot="1" x14ac:dyDescent="0.3">
      <c r="A416" s="4">
        <v>49453</v>
      </c>
      <c r="B416" s="5" t="s">
        <v>13</v>
      </c>
      <c r="C416" s="6" t="s">
        <v>14</v>
      </c>
    </row>
    <row r="417" spans="1:3" ht="15.75" thickBot="1" x14ac:dyDescent="0.3">
      <c r="A417" s="4">
        <v>49559</v>
      </c>
      <c r="B417" s="5" t="s">
        <v>8</v>
      </c>
      <c r="C417" s="6" t="s">
        <v>15</v>
      </c>
    </row>
    <row r="418" spans="1:3" ht="15.75" thickBot="1" x14ac:dyDescent="0.3">
      <c r="A418" s="4">
        <v>49594</v>
      </c>
      <c r="B418" s="5" t="s">
        <v>8</v>
      </c>
      <c r="C418" s="6" t="s">
        <v>16</v>
      </c>
    </row>
    <row r="419" spans="1:3" ht="15.75" thickBot="1" x14ac:dyDescent="0.3">
      <c r="A419" s="4">
        <v>49615</v>
      </c>
      <c r="B419" s="5" t="s">
        <v>8</v>
      </c>
      <c r="C419" s="6" t="s">
        <v>17</v>
      </c>
    </row>
    <row r="420" spans="1:3" ht="15.75" thickBot="1" x14ac:dyDescent="0.3">
      <c r="A420" s="4">
        <v>49628</v>
      </c>
      <c r="B420" s="5" t="s">
        <v>13</v>
      </c>
      <c r="C420" s="6" t="s">
        <v>18</v>
      </c>
    </row>
    <row r="421" spans="1:3" ht="15.75" thickBot="1" x14ac:dyDescent="0.3">
      <c r="A421" s="4">
        <v>49668</v>
      </c>
      <c r="B421" s="5" t="s">
        <v>7</v>
      </c>
      <c r="C421" s="6" t="s">
        <v>19</v>
      </c>
    </row>
    <row r="422" spans="1:3" ht="15.75" thickBot="1" x14ac:dyDescent="0.3">
      <c r="A422" s="7">
        <v>49675</v>
      </c>
      <c r="B422" s="8" t="s">
        <v>7</v>
      </c>
      <c r="C422" s="9" t="s">
        <v>5</v>
      </c>
    </row>
    <row r="423" spans="1:3" ht="15.75" thickBot="1" x14ac:dyDescent="0.3">
      <c r="A423" s="10">
        <v>49730</v>
      </c>
      <c r="B423" s="11" t="s">
        <v>4</v>
      </c>
      <c r="C423" s="12" t="s">
        <v>6</v>
      </c>
    </row>
    <row r="424" spans="1:3" ht="15.75" thickBot="1" x14ac:dyDescent="0.3">
      <c r="A424" s="10">
        <v>49731</v>
      </c>
      <c r="B424" s="11" t="s">
        <v>7</v>
      </c>
      <c r="C424" s="12" t="s">
        <v>6</v>
      </c>
    </row>
    <row r="425" spans="1:3" ht="15.75" thickBot="1" x14ac:dyDescent="0.3">
      <c r="A425" s="10">
        <v>49776</v>
      </c>
      <c r="B425" s="11" t="s">
        <v>8</v>
      </c>
      <c r="C425" s="12" t="s">
        <v>9</v>
      </c>
    </row>
    <row r="426" spans="1:3" ht="15.75" thickBot="1" x14ac:dyDescent="0.3">
      <c r="A426" s="10">
        <v>49786</v>
      </c>
      <c r="B426" s="11" t="s">
        <v>4</v>
      </c>
      <c r="C426" s="12" t="s">
        <v>11</v>
      </c>
    </row>
    <row r="427" spans="1:3" ht="15.75" thickBot="1" x14ac:dyDescent="0.3">
      <c r="A427" s="10">
        <v>49796</v>
      </c>
      <c r="B427" s="11" t="s">
        <v>13</v>
      </c>
      <c r="C427" s="12" t="s">
        <v>12</v>
      </c>
    </row>
    <row r="428" spans="1:3" ht="15.75" thickBot="1" x14ac:dyDescent="0.3">
      <c r="A428" s="10">
        <v>49838</v>
      </c>
      <c r="B428" s="11" t="s">
        <v>13</v>
      </c>
      <c r="C428" s="12" t="s">
        <v>14</v>
      </c>
    </row>
    <row r="429" spans="1:3" ht="15.75" thickBot="1" x14ac:dyDescent="0.3">
      <c r="A429" s="10">
        <v>49925</v>
      </c>
      <c r="B429" s="11" t="s">
        <v>20</v>
      </c>
      <c r="C429" s="12" t="s">
        <v>15</v>
      </c>
    </row>
    <row r="430" spans="1:3" ht="15.75" thickBot="1" x14ac:dyDescent="0.3">
      <c r="A430" s="10">
        <v>49960</v>
      </c>
      <c r="B430" s="11" t="s">
        <v>20</v>
      </c>
      <c r="C430" s="12" t="s">
        <v>16</v>
      </c>
    </row>
    <row r="431" spans="1:3" ht="15.75" thickBot="1" x14ac:dyDescent="0.3">
      <c r="A431" s="10">
        <v>49981</v>
      </c>
      <c r="B431" s="11" t="s">
        <v>20</v>
      </c>
      <c r="C431" s="12" t="s">
        <v>17</v>
      </c>
    </row>
    <row r="432" spans="1:3" ht="15.75" thickBot="1" x14ac:dyDescent="0.3">
      <c r="A432" s="10">
        <v>49994</v>
      </c>
      <c r="B432" s="11" t="s">
        <v>10</v>
      </c>
      <c r="C432" s="12" t="s">
        <v>18</v>
      </c>
    </row>
    <row r="433" spans="1:3" ht="15.75" thickBot="1" x14ac:dyDescent="0.3">
      <c r="A433" s="10">
        <v>50034</v>
      </c>
      <c r="B433" s="11" t="s">
        <v>13</v>
      </c>
      <c r="C433" s="12" t="s">
        <v>19</v>
      </c>
    </row>
    <row r="434" spans="1:3" ht="15.75" thickBot="1" x14ac:dyDescent="0.3">
      <c r="A434" s="13">
        <v>50041</v>
      </c>
      <c r="B434" s="14" t="s">
        <v>13</v>
      </c>
      <c r="C434" s="15" t="s">
        <v>5</v>
      </c>
    </row>
    <row r="435" spans="1:3" ht="15.75" thickBot="1" x14ac:dyDescent="0.3">
      <c r="A435" s="4">
        <v>50087</v>
      </c>
      <c r="B435" s="5" t="s">
        <v>4</v>
      </c>
      <c r="C435" s="6" t="s">
        <v>6</v>
      </c>
    </row>
    <row r="436" spans="1:3" ht="15.75" thickBot="1" x14ac:dyDescent="0.3">
      <c r="A436" s="4">
        <v>50088</v>
      </c>
      <c r="B436" s="5" t="s">
        <v>7</v>
      </c>
      <c r="C436" s="6" t="s">
        <v>6</v>
      </c>
    </row>
    <row r="437" spans="1:3" ht="15.75" thickBot="1" x14ac:dyDescent="0.3">
      <c r="A437" s="4">
        <v>50133</v>
      </c>
      <c r="B437" s="5" t="s">
        <v>8</v>
      </c>
      <c r="C437" s="6" t="s">
        <v>9</v>
      </c>
    </row>
    <row r="438" spans="1:3" ht="15.75" thickBot="1" x14ac:dyDescent="0.3">
      <c r="A438" s="4">
        <v>50151</v>
      </c>
      <c r="B438" s="5" t="s">
        <v>7</v>
      </c>
      <c r="C438" s="6" t="s">
        <v>11</v>
      </c>
    </row>
    <row r="439" spans="1:3" ht="15.75" thickBot="1" x14ac:dyDescent="0.3">
      <c r="A439" s="4">
        <v>50161</v>
      </c>
      <c r="B439" s="5" t="s">
        <v>8</v>
      </c>
      <c r="C439" s="6" t="s">
        <v>12</v>
      </c>
    </row>
    <row r="440" spans="1:3" ht="15.75" thickBot="1" x14ac:dyDescent="0.3">
      <c r="A440" s="4">
        <v>50195</v>
      </c>
      <c r="B440" s="5" t="s">
        <v>13</v>
      </c>
      <c r="C440" s="6" t="s">
        <v>14</v>
      </c>
    </row>
    <row r="441" spans="1:3" ht="15.75" thickBot="1" x14ac:dyDescent="0.3">
      <c r="A441" s="4">
        <v>50290</v>
      </c>
      <c r="B441" s="5" t="s">
        <v>4</v>
      </c>
      <c r="C441" s="6" t="s">
        <v>15</v>
      </c>
    </row>
    <row r="442" spans="1:3" ht="15.75" thickBot="1" x14ac:dyDescent="0.3">
      <c r="A442" s="4">
        <v>50325</v>
      </c>
      <c r="B442" s="5" t="s">
        <v>4</v>
      </c>
      <c r="C442" s="6" t="s">
        <v>16</v>
      </c>
    </row>
    <row r="443" spans="1:3" ht="15.75" thickBot="1" x14ac:dyDescent="0.3">
      <c r="A443" s="4">
        <v>50346</v>
      </c>
      <c r="B443" s="5" t="s">
        <v>4</v>
      </c>
      <c r="C443" s="6" t="s">
        <v>17</v>
      </c>
    </row>
    <row r="444" spans="1:3" ht="15.75" thickBot="1" x14ac:dyDescent="0.3">
      <c r="A444" s="4">
        <v>50359</v>
      </c>
      <c r="B444" s="5" t="s">
        <v>20</v>
      </c>
      <c r="C444" s="6" t="s">
        <v>18</v>
      </c>
    </row>
    <row r="445" spans="1:3" ht="15.75" thickBot="1" x14ac:dyDescent="0.3">
      <c r="A445" s="4">
        <v>50399</v>
      </c>
      <c r="B445" s="5" t="s">
        <v>8</v>
      </c>
      <c r="C445" s="6" t="s">
        <v>19</v>
      </c>
    </row>
    <row r="446" spans="1:3" ht="15.75" thickBot="1" x14ac:dyDescent="0.3">
      <c r="A446" s="7">
        <v>50406</v>
      </c>
      <c r="B446" s="8" t="s">
        <v>8</v>
      </c>
      <c r="C446" s="9" t="s">
        <v>5</v>
      </c>
    </row>
    <row r="447" spans="1:3" ht="15.75" thickBot="1" x14ac:dyDescent="0.3">
      <c r="A447" s="10">
        <v>50472</v>
      </c>
      <c r="B447" s="11" t="s">
        <v>4</v>
      </c>
      <c r="C447" s="12" t="s">
        <v>6</v>
      </c>
    </row>
    <row r="448" spans="1:3" ht="15.75" thickBot="1" x14ac:dyDescent="0.3">
      <c r="A448" s="10">
        <v>50473</v>
      </c>
      <c r="B448" s="11" t="s">
        <v>7</v>
      </c>
      <c r="C448" s="12" t="s">
        <v>6</v>
      </c>
    </row>
    <row r="449" spans="1:3" ht="15.75" thickBot="1" x14ac:dyDescent="0.3">
      <c r="A449" s="10">
        <v>50516</v>
      </c>
      <c r="B449" s="11" t="s">
        <v>21</v>
      </c>
      <c r="C449" s="12" t="s">
        <v>11</v>
      </c>
    </row>
    <row r="450" spans="1:3" ht="15.75" thickBot="1" x14ac:dyDescent="0.3">
      <c r="A450" s="10">
        <v>50518</v>
      </c>
      <c r="B450" s="11" t="s">
        <v>8</v>
      </c>
      <c r="C450" s="12" t="s">
        <v>9</v>
      </c>
    </row>
    <row r="451" spans="1:3" ht="15.75" thickBot="1" x14ac:dyDescent="0.3">
      <c r="A451" s="10">
        <v>50526</v>
      </c>
      <c r="B451" s="11" t="s">
        <v>10</v>
      </c>
      <c r="C451" s="12" t="s">
        <v>12</v>
      </c>
    </row>
    <row r="452" spans="1:3" ht="15.75" thickBot="1" x14ac:dyDescent="0.3">
      <c r="A452" s="10">
        <v>50580</v>
      </c>
      <c r="B452" s="11" t="s">
        <v>13</v>
      </c>
      <c r="C452" s="12" t="s">
        <v>14</v>
      </c>
    </row>
    <row r="453" spans="1:3" ht="15.75" thickBot="1" x14ac:dyDescent="0.3">
      <c r="A453" s="10">
        <v>50655</v>
      </c>
      <c r="B453" s="11" t="s">
        <v>7</v>
      </c>
      <c r="C453" s="12" t="s">
        <v>15</v>
      </c>
    </row>
    <row r="454" spans="1:3" ht="15.75" thickBot="1" x14ac:dyDescent="0.3">
      <c r="A454" s="10">
        <v>50690</v>
      </c>
      <c r="B454" s="11" t="s">
        <v>7</v>
      </c>
      <c r="C454" s="12" t="s">
        <v>16</v>
      </c>
    </row>
    <row r="455" spans="1:3" ht="15.75" thickBot="1" x14ac:dyDescent="0.3">
      <c r="A455" s="10">
        <v>50711</v>
      </c>
      <c r="B455" s="11" t="s">
        <v>7</v>
      </c>
      <c r="C455" s="12" t="s">
        <v>17</v>
      </c>
    </row>
    <row r="456" spans="1:3" ht="15.75" thickBot="1" x14ac:dyDescent="0.3">
      <c r="A456" s="10">
        <v>50724</v>
      </c>
      <c r="B456" s="11" t="s">
        <v>4</v>
      </c>
      <c r="C456" s="12" t="s">
        <v>18</v>
      </c>
    </row>
    <row r="457" spans="1:3" ht="15.75" thickBot="1" x14ac:dyDescent="0.3">
      <c r="A457" s="10">
        <v>50764</v>
      </c>
      <c r="B457" s="11" t="s">
        <v>10</v>
      </c>
      <c r="C457" s="12" t="s">
        <v>19</v>
      </c>
    </row>
    <row r="458" spans="1:3" ht="15.75" thickBot="1" x14ac:dyDescent="0.3">
      <c r="A458" s="13">
        <v>50771</v>
      </c>
      <c r="B458" s="14" t="s">
        <v>10</v>
      </c>
      <c r="C458" s="15" t="s">
        <v>5</v>
      </c>
    </row>
    <row r="459" spans="1:3" ht="15.75" thickBot="1" x14ac:dyDescent="0.3">
      <c r="A459" s="4">
        <v>50822</v>
      </c>
      <c r="B459" s="5" t="s">
        <v>4</v>
      </c>
      <c r="C459" s="6" t="s">
        <v>6</v>
      </c>
    </row>
    <row r="460" spans="1:3" ht="15.75" thickBot="1" x14ac:dyDescent="0.3">
      <c r="A460" s="4">
        <v>50823</v>
      </c>
      <c r="B460" s="5" t="s">
        <v>7</v>
      </c>
      <c r="C460" s="6" t="s">
        <v>6</v>
      </c>
    </row>
    <row r="461" spans="1:3" ht="15.75" thickBot="1" x14ac:dyDescent="0.3">
      <c r="A461" s="4">
        <v>50868</v>
      </c>
      <c r="B461" s="5" t="s">
        <v>8</v>
      </c>
      <c r="C461" s="6" t="s">
        <v>9</v>
      </c>
    </row>
    <row r="462" spans="1:3" ht="15.75" thickBot="1" x14ac:dyDescent="0.3">
      <c r="A462" s="4">
        <v>50881</v>
      </c>
      <c r="B462" s="5" t="s">
        <v>13</v>
      </c>
      <c r="C462" s="6" t="s">
        <v>11</v>
      </c>
    </row>
    <row r="463" spans="1:3" ht="15.75" thickBot="1" x14ac:dyDescent="0.3">
      <c r="A463" s="4">
        <v>50891</v>
      </c>
      <c r="B463" s="5" t="s">
        <v>20</v>
      </c>
      <c r="C463" s="6" t="s">
        <v>12</v>
      </c>
    </row>
    <row r="464" spans="1:3" ht="15.75" thickBot="1" x14ac:dyDescent="0.3">
      <c r="A464" s="4">
        <v>50930</v>
      </c>
      <c r="B464" s="5" t="s">
        <v>13</v>
      </c>
      <c r="C464" s="6" t="s">
        <v>14</v>
      </c>
    </row>
    <row r="465" spans="1:3" ht="15.75" thickBot="1" x14ac:dyDescent="0.3">
      <c r="A465" s="4">
        <v>51020</v>
      </c>
      <c r="B465" s="5" t="s">
        <v>21</v>
      </c>
      <c r="C465" s="6" t="s">
        <v>15</v>
      </c>
    </row>
    <row r="466" spans="1:3" ht="15.75" thickBot="1" x14ac:dyDescent="0.3">
      <c r="A466" s="4">
        <v>51055</v>
      </c>
      <c r="B466" s="5" t="s">
        <v>21</v>
      </c>
      <c r="C466" s="6" t="s">
        <v>16</v>
      </c>
    </row>
    <row r="467" spans="1:3" ht="15.75" thickBot="1" x14ac:dyDescent="0.3">
      <c r="A467" s="4">
        <v>51076</v>
      </c>
      <c r="B467" s="5" t="s">
        <v>21</v>
      </c>
      <c r="C467" s="6" t="s">
        <v>17</v>
      </c>
    </row>
    <row r="468" spans="1:3" ht="15.75" thickBot="1" x14ac:dyDescent="0.3">
      <c r="A468" s="4">
        <v>51089</v>
      </c>
      <c r="B468" s="5" t="s">
        <v>7</v>
      </c>
      <c r="C468" s="6" t="s">
        <v>18</v>
      </c>
    </row>
    <row r="469" spans="1:3" ht="15.75" thickBot="1" x14ac:dyDescent="0.3">
      <c r="A469" s="4">
        <v>51129</v>
      </c>
      <c r="B469" s="5" t="s">
        <v>20</v>
      </c>
      <c r="C469" s="6" t="s">
        <v>19</v>
      </c>
    </row>
    <row r="470" spans="1:3" ht="15.75" thickBot="1" x14ac:dyDescent="0.3">
      <c r="A470" s="7">
        <v>51136</v>
      </c>
      <c r="B470" s="8" t="s">
        <v>20</v>
      </c>
      <c r="C470" s="9" t="s">
        <v>5</v>
      </c>
    </row>
    <row r="471" spans="1:3" ht="15.75" thickBot="1" x14ac:dyDescent="0.3">
      <c r="A471" s="10">
        <v>51179</v>
      </c>
      <c r="B471" s="11" t="s">
        <v>4</v>
      </c>
      <c r="C471" s="12" t="s">
        <v>6</v>
      </c>
    </row>
    <row r="472" spans="1:3" ht="15.75" thickBot="1" x14ac:dyDescent="0.3">
      <c r="A472" s="10">
        <v>51180</v>
      </c>
      <c r="B472" s="11" t="s">
        <v>7</v>
      </c>
      <c r="C472" s="12" t="s">
        <v>6</v>
      </c>
    </row>
    <row r="473" spans="1:3" ht="15.75" thickBot="1" x14ac:dyDescent="0.3">
      <c r="A473" s="10">
        <v>51225</v>
      </c>
      <c r="B473" s="11" t="s">
        <v>8</v>
      </c>
      <c r="C473" s="12" t="s">
        <v>9</v>
      </c>
    </row>
    <row r="474" spans="1:3" ht="15.75" thickBot="1" x14ac:dyDescent="0.3">
      <c r="A474" s="10">
        <v>51247</v>
      </c>
      <c r="B474" s="11" t="s">
        <v>10</v>
      </c>
      <c r="C474" s="12" t="s">
        <v>11</v>
      </c>
    </row>
    <row r="475" spans="1:3" ht="15.75" thickBot="1" x14ac:dyDescent="0.3">
      <c r="A475" s="10">
        <v>51257</v>
      </c>
      <c r="B475" s="11" t="s">
        <v>7</v>
      </c>
      <c r="C475" s="12" t="s">
        <v>12</v>
      </c>
    </row>
    <row r="476" spans="1:3" ht="15.75" thickBot="1" x14ac:dyDescent="0.3">
      <c r="A476" s="10">
        <v>51287</v>
      </c>
      <c r="B476" s="11" t="s">
        <v>13</v>
      </c>
      <c r="C476" s="12" t="s">
        <v>14</v>
      </c>
    </row>
    <row r="477" spans="1:3" ht="15.75" thickBot="1" x14ac:dyDescent="0.3">
      <c r="A477" s="10">
        <v>51386</v>
      </c>
      <c r="B477" s="11" t="s">
        <v>8</v>
      </c>
      <c r="C477" s="12" t="s">
        <v>15</v>
      </c>
    </row>
    <row r="478" spans="1:3" ht="15.75" thickBot="1" x14ac:dyDescent="0.3">
      <c r="A478" s="10">
        <v>51421</v>
      </c>
      <c r="B478" s="11" t="s">
        <v>8</v>
      </c>
      <c r="C478" s="12" t="s">
        <v>16</v>
      </c>
    </row>
    <row r="479" spans="1:3" ht="15.75" thickBot="1" x14ac:dyDescent="0.3">
      <c r="A479" s="10">
        <v>51442</v>
      </c>
      <c r="B479" s="11" t="s">
        <v>8</v>
      </c>
      <c r="C479" s="12" t="s">
        <v>17</v>
      </c>
    </row>
    <row r="480" spans="1:3" ht="15.75" thickBot="1" x14ac:dyDescent="0.3">
      <c r="A480" s="10">
        <v>51455</v>
      </c>
      <c r="B480" s="11" t="s">
        <v>13</v>
      </c>
      <c r="C480" s="12" t="s">
        <v>18</v>
      </c>
    </row>
    <row r="481" spans="1:3" ht="15.75" thickBot="1" x14ac:dyDescent="0.3">
      <c r="A481" s="10">
        <v>51495</v>
      </c>
      <c r="B481" s="11" t="s">
        <v>7</v>
      </c>
      <c r="C481" s="12" t="s">
        <v>19</v>
      </c>
    </row>
    <row r="482" spans="1:3" ht="15.75" thickBot="1" x14ac:dyDescent="0.3">
      <c r="A482" s="13">
        <v>51502</v>
      </c>
      <c r="B482" s="14" t="s">
        <v>7</v>
      </c>
      <c r="C482" s="15" t="s">
        <v>5</v>
      </c>
    </row>
    <row r="483" spans="1:3" ht="15.75" thickBot="1" x14ac:dyDescent="0.3">
      <c r="A483" s="4">
        <v>51564</v>
      </c>
      <c r="B483" s="5" t="s">
        <v>4</v>
      </c>
      <c r="C483" s="6" t="s">
        <v>6</v>
      </c>
    </row>
    <row r="484" spans="1:3" ht="15.75" thickBot="1" x14ac:dyDescent="0.3">
      <c r="A484" s="4">
        <v>51565</v>
      </c>
      <c r="B484" s="5" t="s">
        <v>7</v>
      </c>
      <c r="C484" s="6" t="s">
        <v>6</v>
      </c>
    </row>
    <row r="485" spans="1:3" ht="15.75" thickBot="1" x14ac:dyDescent="0.3">
      <c r="A485" s="4">
        <v>51610</v>
      </c>
      <c r="B485" s="5" t="s">
        <v>8</v>
      </c>
      <c r="C485" s="6" t="s">
        <v>9</v>
      </c>
    </row>
    <row r="486" spans="1:3" ht="15.75" thickBot="1" x14ac:dyDescent="0.3">
      <c r="A486" s="4">
        <v>51612</v>
      </c>
      <c r="B486" s="5" t="s">
        <v>20</v>
      </c>
      <c r="C486" s="6" t="s">
        <v>11</v>
      </c>
    </row>
    <row r="487" spans="1:3" ht="15.75" thickBot="1" x14ac:dyDescent="0.3">
      <c r="A487" s="4">
        <v>51622</v>
      </c>
      <c r="B487" s="5" t="s">
        <v>21</v>
      </c>
      <c r="C487" s="6" t="s">
        <v>12</v>
      </c>
    </row>
    <row r="488" spans="1:3" ht="15.75" thickBot="1" x14ac:dyDescent="0.3">
      <c r="A488" s="4">
        <v>51672</v>
      </c>
      <c r="B488" s="5" t="s">
        <v>13</v>
      </c>
      <c r="C488" s="6" t="s">
        <v>14</v>
      </c>
    </row>
    <row r="489" spans="1:3" ht="15.75" thickBot="1" x14ac:dyDescent="0.3">
      <c r="A489" s="4">
        <v>51751</v>
      </c>
      <c r="B489" s="5" t="s">
        <v>10</v>
      </c>
      <c r="C489" s="6" t="s">
        <v>15</v>
      </c>
    </row>
    <row r="490" spans="1:3" ht="15.75" thickBot="1" x14ac:dyDescent="0.3">
      <c r="A490" s="4">
        <v>51786</v>
      </c>
      <c r="B490" s="5" t="s">
        <v>10</v>
      </c>
      <c r="C490" s="6" t="s">
        <v>16</v>
      </c>
    </row>
    <row r="491" spans="1:3" ht="15.75" thickBot="1" x14ac:dyDescent="0.3">
      <c r="A491" s="4">
        <v>51807</v>
      </c>
      <c r="B491" s="5" t="s">
        <v>10</v>
      </c>
      <c r="C491" s="6" t="s">
        <v>17</v>
      </c>
    </row>
    <row r="492" spans="1:3" ht="15.75" thickBot="1" x14ac:dyDescent="0.3">
      <c r="A492" s="4">
        <v>51820</v>
      </c>
      <c r="B492" s="5" t="s">
        <v>8</v>
      </c>
      <c r="C492" s="6" t="s">
        <v>18</v>
      </c>
    </row>
    <row r="493" spans="1:3" ht="15.75" thickBot="1" x14ac:dyDescent="0.3">
      <c r="A493" s="4">
        <v>51860</v>
      </c>
      <c r="B493" s="5" t="s">
        <v>21</v>
      </c>
      <c r="C493" s="6" t="s">
        <v>19</v>
      </c>
    </row>
    <row r="494" spans="1:3" ht="15.75" thickBot="1" x14ac:dyDescent="0.3">
      <c r="A494" s="7">
        <v>51867</v>
      </c>
      <c r="B494" s="8" t="s">
        <v>21</v>
      </c>
      <c r="C494" s="9" t="s">
        <v>5</v>
      </c>
    </row>
    <row r="495" spans="1:3" ht="15.75" thickBot="1" x14ac:dyDescent="0.3">
      <c r="A495" s="10">
        <v>51914</v>
      </c>
      <c r="B495" s="11" t="s">
        <v>4</v>
      </c>
      <c r="C495" s="12" t="s">
        <v>6</v>
      </c>
    </row>
    <row r="496" spans="1:3" ht="15.75" thickBot="1" x14ac:dyDescent="0.3">
      <c r="A496" s="10">
        <v>51915</v>
      </c>
      <c r="B496" s="11" t="s">
        <v>7</v>
      </c>
      <c r="C496" s="12" t="s">
        <v>6</v>
      </c>
    </row>
    <row r="497" spans="1:3" ht="15.75" thickBot="1" x14ac:dyDescent="0.3">
      <c r="A497" s="10">
        <v>51960</v>
      </c>
      <c r="B497" s="11" t="s">
        <v>8</v>
      </c>
      <c r="C497" s="12" t="s">
        <v>9</v>
      </c>
    </row>
    <row r="498" spans="1:3" ht="15.75" thickBot="1" x14ac:dyDescent="0.3">
      <c r="A498" s="10">
        <v>51977</v>
      </c>
      <c r="B498" s="11" t="s">
        <v>4</v>
      </c>
      <c r="C498" s="12" t="s">
        <v>11</v>
      </c>
    </row>
    <row r="499" spans="1:3" ht="15.75" thickBot="1" x14ac:dyDescent="0.3">
      <c r="A499" s="10">
        <v>51987</v>
      </c>
      <c r="B499" s="11" t="s">
        <v>13</v>
      </c>
      <c r="C499" s="12" t="s">
        <v>12</v>
      </c>
    </row>
    <row r="500" spans="1:3" ht="15.75" thickBot="1" x14ac:dyDescent="0.3">
      <c r="A500" s="10">
        <v>52022</v>
      </c>
      <c r="B500" s="11" t="s">
        <v>13</v>
      </c>
      <c r="C500" s="12" t="s">
        <v>14</v>
      </c>
    </row>
    <row r="501" spans="1:3" ht="15.75" thickBot="1" x14ac:dyDescent="0.3">
      <c r="A501" s="10">
        <v>52116</v>
      </c>
      <c r="B501" s="11" t="s">
        <v>20</v>
      </c>
      <c r="C501" s="12" t="s">
        <v>15</v>
      </c>
    </row>
    <row r="502" spans="1:3" ht="15.75" thickBot="1" x14ac:dyDescent="0.3">
      <c r="A502" s="10">
        <v>52151</v>
      </c>
      <c r="B502" s="11" t="s">
        <v>20</v>
      </c>
      <c r="C502" s="12" t="s">
        <v>16</v>
      </c>
    </row>
    <row r="503" spans="1:3" ht="15.75" thickBot="1" x14ac:dyDescent="0.3">
      <c r="A503" s="10">
        <v>52172</v>
      </c>
      <c r="B503" s="11" t="s">
        <v>20</v>
      </c>
      <c r="C503" s="12" t="s">
        <v>17</v>
      </c>
    </row>
    <row r="504" spans="1:3" ht="15.75" thickBot="1" x14ac:dyDescent="0.3">
      <c r="A504" s="10">
        <v>52185</v>
      </c>
      <c r="B504" s="11" t="s">
        <v>10</v>
      </c>
      <c r="C504" s="12" t="s">
        <v>18</v>
      </c>
    </row>
    <row r="505" spans="1:3" ht="15.75" thickBot="1" x14ac:dyDescent="0.3">
      <c r="A505" s="10">
        <v>52225</v>
      </c>
      <c r="B505" s="11" t="s">
        <v>13</v>
      </c>
      <c r="C505" s="12" t="s">
        <v>19</v>
      </c>
    </row>
    <row r="506" spans="1:3" ht="15.75" thickBot="1" x14ac:dyDescent="0.3">
      <c r="A506" s="13">
        <v>52232</v>
      </c>
      <c r="B506" s="14" t="s">
        <v>13</v>
      </c>
      <c r="C506" s="15" t="s">
        <v>5</v>
      </c>
    </row>
    <row r="507" spans="1:3" ht="15.75" thickBot="1" x14ac:dyDescent="0.3">
      <c r="A507" s="4">
        <v>52271</v>
      </c>
      <c r="B507" s="5" t="s">
        <v>4</v>
      </c>
      <c r="C507" s="6" t="s">
        <v>6</v>
      </c>
    </row>
    <row r="508" spans="1:3" ht="15.75" thickBot="1" x14ac:dyDescent="0.3">
      <c r="A508" s="4">
        <v>52272</v>
      </c>
      <c r="B508" s="5" t="s">
        <v>7</v>
      </c>
      <c r="C508" s="6" t="s">
        <v>6</v>
      </c>
    </row>
    <row r="509" spans="1:3" ht="15.75" thickBot="1" x14ac:dyDescent="0.3">
      <c r="A509" s="4">
        <v>52317</v>
      </c>
      <c r="B509" s="5" t="s">
        <v>8</v>
      </c>
      <c r="C509" s="6" t="s">
        <v>9</v>
      </c>
    </row>
    <row r="510" spans="1:3" ht="15.75" thickBot="1" x14ac:dyDescent="0.3">
      <c r="A510" s="4">
        <v>52342</v>
      </c>
      <c r="B510" s="5" t="s">
        <v>7</v>
      </c>
      <c r="C510" s="6" t="s">
        <v>11</v>
      </c>
    </row>
    <row r="511" spans="1:3" ht="15.75" thickBot="1" x14ac:dyDescent="0.3">
      <c r="A511" s="4">
        <v>52352</v>
      </c>
      <c r="B511" s="5" t="s">
        <v>8</v>
      </c>
      <c r="C511" s="6" t="s">
        <v>12</v>
      </c>
    </row>
    <row r="512" spans="1:3" ht="15.75" thickBot="1" x14ac:dyDescent="0.3">
      <c r="A512" s="4">
        <v>52379</v>
      </c>
      <c r="B512" s="5" t="s">
        <v>13</v>
      </c>
      <c r="C512" s="6" t="s">
        <v>14</v>
      </c>
    </row>
    <row r="513" spans="1:3" ht="15.75" thickBot="1" x14ac:dyDescent="0.3">
      <c r="A513" s="4">
        <v>52481</v>
      </c>
      <c r="B513" s="5" t="s">
        <v>4</v>
      </c>
      <c r="C513" s="6" t="s">
        <v>15</v>
      </c>
    </row>
    <row r="514" spans="1:3" ht="15.75" thickBot="1" x14ac:dyDescent="0.3">
      <c r="A514" s="4">
        <v>52516</v>
      </c>
      <c r="B514" s="5" t="s">
        <v>4</v>
      </c>
      <c r="C514" s="6" t="s">
        <v>16</v>
      </c>
    </row>
    <row r="515" spans="1:3" ht="15.75" thickBot="1" x14ac:dyDescent="0.3">
      <c r="A515" s="4">
        <v>52537</v>
      </c>
      <c r="B515" s="5" t="s">
        <v>4</v>
      </c>
      <c r="C515" s="6" t="s">
        <v>17</v>
      </c>
    </row>
    <row r="516" spans="1:3" ht="15.75" thickBot="1" x14ac:dyDescent="0.3">
      <c r="A516" s="4">
        <v>52550</v>
      </c>
      <c r="B516" s="5" t="s">
        <v>20</v>
      </c>
      <c r="C516" s="6" t="s">
        <v>18</v>
      </c>
    </row>
    <row r="517" spans="1:3" ht="15.75" thickBot="1" x14ac:dyDescent="0.3">
      <c r="A517" s="4">
        <v>52590</v>
      </c>
      <c r="B517" s="5" t="s">
        <v>8</v>
      </c>
      <c r="C517" s="6" t="s">
        <v>19</v>
      </c>
    </row>
    <row r="518" spans="1:3" ht="15.75" thickBot="1" x14ac:dyDescent="0.3">
      <c r="A518" s="7">
        <v>52597</v>
      </c>
      <c r="B518" s="8" t="s">
        <v>8</v>
      </c>
      <c r="C518" s="9" t="s">
        <v>5</v>
      </c>
    </row>
    <row r="519" spans="1:3" ht="15.75" thickBot="1" x14ac:dyDescent="0.3">
      <c r="A519" s="10">
        <v>52656</v>
      </c>
      <c r="B519" s="11" t="s">
        <v>4</v>
      </c>
      <c r="C519" s="12" t="s">
        <v>6</v>
      </c>
    </row>
    <row r="520" spans="1:3" ht="15.75" thickBot="1" x14ac:dyDescent="0.3">
      <c r="A520" s="10">
        <v>52657</v>
      </c>
      <c r="B520" s="11" t="s">
        <v>7</v>
      </c>
      <c r="C520" s="12" t="s">
        <v>6</v>
      </c>
    </row>
    <row r="521" spans="1:3" ht="15.75" thickBot="1" x14ac:dyDescent="0.3">
      <c r="A521" s="10">
        <v>52702</v>
      </c>
      <c r="B521" s="11" t="s">
        <v>8</v>
      </c>
      <c r="C521" s="12" t="s">
        <v>9</v>
      </c>
    </row>
    <row r="522" spans="1:3" ht="15.75" thickBot="1" x14ac:dyDescent="0.3">
      <c r="A522" s="10">
        <v>52708</v>
      </c>
      <c r="B522" s="11" t="s">
        <v>13</v>
      </c>
      <c r="C522" s="12" t="s">
        <v>11</v>
      </c>
    </row>
    <row r="523" spans="1:3" ht="15.75" thickBot="1" x14ac:dyDescent="0.3">
      <c r="A523" s="10">
        <v>52718</v>
      </c>
      <c r="B523" s="11" t="s">
        <v>20</v>
      </c>
      <c r="C523" s="12" t="s">
        <v>12</v>
      </c>
    </row>
    <row r="524" spans="1:3" ht="15.75" thickBot="1" x14ac:dyDescent="0.3">
      <c r="A524" s="10">
        <v>52764</v>
      </c>
      <c r="B524" s="11" t="s">
        <v>13</v>
      </c>
      <c r="C524" s="12" t="s">
        <v>14</v>
      </c>
    </row>
    <row r="525" spans="1:3" ht="15.75" thickBot="1" x14ac:dyDescent="0.3">
      <c r="A525" s="10">
        <v>52847</v>
      </c>
      <c r="B525" s="11" t="s">
        <v>21</v>
      </c>
      <c r="C525" s="12" t="s">
        <v>15</v>
      </c>
    </row>
    <row r="526" spans="1:3" ht="15.75" thickBot="1" x14ac:dyDescent="0.3">
      <c r="A526" s="10">
        <v>52882</v>
      </c>
      <c r="B526" s="11" t="s">
        <v>21</v>
      </c>
      <c r="C526" s="12" t="s">
        <v>16</v>
      </c>
    </row>
    <row r="527" spans="1:3" ht="15.75" thickBot="1" x14ac:dyDescent="0.3">
      <c r="A527" s="10">
        <v>52903</v>
      </c>
      <c r="B527" s="11" t="s">
        <v>21</v>
      </c>
      <c r="C527" s="12" t="s">
        <v>17</v>
      </c>
    </row>
    <row r="528" spans="1:3" ht="15.75" thickBot="1" x14ac:dyDescent="0.3">
      <c r="A528" s="10">
        <v>52916</v>
      </c>
      <c r="B528" s="11" t="s">
        <v>7</v>
      </c>
      <c r="C528" s="12" t="s">
        <v>18</v>
      </c>
    </row>
    <row r="529" spans="1:3" ht="15.75" thickBot="1" x14ac:dyDescent="0.3">
      <c r="A529" s="7">
        <v>52956</v>
      </c>
      <c r="B529" s="8" t="s">
        <v>20</v>
      </c>
      <c r="C529" s="9" t="s">
        <v>19</v>
      </c>
    </row>
    <row r="530" spans="1:3" ht="15.75" thickBot="1" x14ac:dyDescent="0.3">
      <c r="A530" s="13">
        <v>52963</v>
      </c>
      <c r="B530" s="14" t="s">
        <v>20</v>
      </c>
      <c r="C530" s="15" t="s">
        <v>5</v>
      </c>
    </row>
    <row r="531" spans="1:3" ht="15.75" thickBot="1" x14ac:dyDescent="0.3">
      <c r="A531" s="4">
        <v>53013</v>
      </c>
      <c r="B531" s="5" t="s">
        <v>4</v>
      </c>
      <c r="C531" s="6" t="s">
        <v>6</v>
      </c>
    </row>
    <row r="532" spans="1:3" ht="15.75" thickBot="1" x14ac:dyDescent="0.3">
      <c r="A532" s="4">
        <v>53014</v>
      </c>
      <c r="B532" s="5" t="s">
        <v>7</v>
      </c>
      <c r="C532" s="6" t="s">
        <v>6</v>
      </c>
    </row>
    <row r="533" spans="1:3" ht="15.75" thickBot="1" x14ac:dyDescent="0.3">
      <c r="A533" s="4">
        <v>53059</v>
      </c>
      <c r="B533" s="5" t="s">
        <v>8</v>
      </c>
      <c r="C533" s="6" t="s">
        <v>9</v>
      </c>
    </row>
    <row r="534" spans="1:3" ht="15.75" thickBot="1" x14ac:dyDescent="0.3">
      <c r="A534" s="4">
        <v>53073</v>
      </c>
      <c r="B534" s="5" t="s">
        <v>8</v>
      </c>
      <c r="C534" s="6" t="s">
        <v>11</v>
      </c>
    </row>
    <row r="535" spans="1:3" ht="15.75" thickBot="1" x14ac:dyDescent="0.3">
      <c r="A535" s="4">
        <v>53083</v>
      </c>
      <c r="B535" s="5" t="s">
        <v>4</v>
      </c>
      <c r="C535" s="6" t="s">
        <v>12</v>
      </c>
    </row>
    <row r="536" spans="1:3" ht="15.75" thickBot="1" x14ac:dyDescent="0.3">
      <c r="A536" s="4">
        <v>53121</v>
      </c>
      <c r="B536" s="5" t="s">
        <v>13</v>
      </c>
      <c r="C536" s="6" t="s">
        <v>14</v>
      </c>
    </row>
    <row r="537" spans="1:3" ht="15.75" thickBot="1" x14ac:dyDescent="0.3">
      <c r="A537" s="4">
        <v>53212</v>
      </c>
      <c r="B537" s="5" t="s">
        <v>13</v>
      </c>
      <c r="C537" s="6" t="s">
        <v>15</v>
      </c>
    </row>
    <row r="538" spans="1:3" ht="15.75" thickBot="1" x14ac:dyDescent="0.3">
      <c r="A538" s="4">
        <v>53247</v>
      </c>
      <c r="B538" s="5" t="s">
        <v>13</v>
      </c>
      <c r="C538" s="6" t="s">
        <v>16</v>
      </c>
    </row>
    <row r="539" spans="1:3" ht="15.75" thickBot="1" x14ac:dyDescent="0.3">
      <c r="A539" s="4">
        <v>53268</v>
      </c>
      <c r="B539" s="5" t="s">
        <v>13</v>
      </c>
      <c r="C539" s="6" t="s">
        <v>17</v>
      </c>
    </row>
    <row r="540" spans="1:3" ht="15.75" thickBot="1" x14ac:dyDescent="0.3">
      <c r="A540" s="4">
        <v>53281</v>
      </c>
      <c r="B540" s="5" t="s">
        <v>21</v>
      </c>
      <c r="C540" s="6" t="s">
        <v>18</v>
      </c>
    </row>
    <row r="541" spans="1:3" ht="15.75" thickBot="1" x14ac:dyDescent="0.3">
      <c r="A541" s="4">
        <v>53321</v>
      </c>
      <c r="B541" s="5" t="s">
        <v>4</v>
      </c>
      <c r="C541" s="6" t="s">
        <v>19</v>
      </c>
    </row>
    <row r="542" spans="1:3" ht="15.75" thickBot="1" x14ac:dyDescent="0.3">
      <c r="A542" s="7">
        <v>53328</v>
      </c>
      <c r="B542" s="8" t="s">
        <v>4</v>
      </c>
      <c r="C542" s="9" t="s">
        <v>5</v>
      </c>
    </row>
    <row r="543" spans="1:3" ht="15.75" thickBot="1" x14ac:dyDescent="0.3">
      <c r="A543" s="10">
        <v>53363</v>
      </c>
      <c r="B543" s="11" t="s">
        <v>4</v>
      </c>
      <c r="C543" s="12" t="s">
        <v>6</v>
      </c>
    </row>
    <row r="544" spans="1:3" ht="15.75" thickBot="1" x14ac:dyDescent="0.3">
      <c r="A544" s="10">
        <v>53364</v>
      </c>
      <c r="B544" s="11" t="s">
        <v>7</v>
      </c>
      <c r="C544" s="12" t="s">
        <v>6</v>
      </c>
    </row>
    <row r="545" spans="1:3" ht="15.75" thickBot="1" x14ac:dyDescent="0.3">
      <c r="A545" s="10">
        <v>53409</v>
      </c>
      <c r="B545" s="11" t="s">
        <v>8</v>
      </c>
      <c r="C545" s="12" t="s">
        <v>9</v>
      </c>
    </row>
    <row r="546" spans="1:3" ht="15.75" thickBot="1" x14ac:dyDescent="0.3">
      <c r="A546" s="10">
        <v>53438</v>
      </c>
      <c r="B546" s="11" t="s">
        <v>10</v>
      </c>
      <c r="C546" s="12" t="s">
        <v>11</v>
      </c>
    </row>
    <row r="547" spans="1:3" ht="15.75" thickBot="1" x14ac:dyDescent="0.3">
      <c r="A547" s="10">
        <v>53448</v>
      </c>
      <c r="B547" s="11" t="s">
        <v>7</v>
      </c>
      <c r="C547" s="12" t="s">
        <v>12</v>
      </c>
    </row>
    <row r="548" spans="1:3" ht="15.75" thickBot="1" x14ac:dyDescent="0.3">
      <c r="A548" s="10">
        <v>53471</v>
      </c>
      <c r="B548" s="11" t="s">
        <v>13</v>
      </c>
      <c r="C548" s="12" t="s">
        <v>14</v>
      </c>
    </row>
    <row r="549" spans="1:3" ht="15.75" thickBot="1" x14ac:dyDescent="0.3">
      <c r="A549" s="10">
        <v>53577</v>
      </c>
      <c r="B549" s="11" t="s">
        <v>8</v>
      </c>
      <c r="C549" s="12" t="s">
        <v>15</v>
      </c>
    </row>
    <row r="550" spans="1:3" ht="15.75" thickBot="1" x14ac:dyDescent="0.3">
      <c r="A550" s="10">
        <v>53612</v>
      </c>
      <c r="B550" s="11" t="s">
        <v>8</v>
      </c>
      <c r="C550" s="12" t="s">
        <v>16</v>
      </c>
    </row>
    <row r="551" spans="1:3" ht="15.75" thickBot="1" x14ac:dyDescent="0.3">
      <c r="A551" s="10">
        <v>53633</v>
      </c>
      <c r="B551" s="11" t="s">
        <v>8</v>
      </c>
      <c r="C551" s="12" t="s">
        <v>17</v>
      </c>
    </row>
    <row r="552" spans="1:3" ht="15.75" thickBot="1" x14ac:dyDescent="0.3">
      <c r="A552" s="10">
        <v>53646</v>
      </c>
      <c r="B552" s="11" t="s">
        <v>13</v>
      </c>
      <c r="C552" s="12" t="s">
        <v>18</v>
      </c>
    </row>
    <row r="553" spans="1:3" ht="15.75" thickBot="1" x14ac:dyDescent="0.3">
      <c r="A553" s="10">
        <v>53686</v>
      </c>
      <c r="B553" s="11" t="s">
        <v>7</v>
      </c>
      <c r="C553" s="12" t="s">
        <v>19</v>
      </c>
    </row>
    <row r="554" spans="1:3" ht="15.75" thickBot="1" x14ac:dyDescent="0.3">
      <c r="A554" s="13">
        <v>53693</v>
      </c>
      <c r="B554" s="14" t="s">
        <v>7</v>
      </c>
      <c r="C554" s="15" t="s">
        <v>5</v>
      </c>
    </row>
    <row r="555" spans="1:3" ht="15.75" thickBot="1" x14ac:dyDescent="0.3">
      <c r="A555" s="4">
        <v>53748</v>
      </c>
      <c r="B555" s="5" t="s">
        <v>4</v>
      </c>
      <c r="C555" s="6" t="s">
        <v>6</v>
      </c>
    </row>
    <row r="556" spans="1:3" ht="15.75" thickBot="1" x14ac:dyDescent="0.3">
      <c r="A556" s="4">
        <v>53749</v>
      </c>
      <c r="B556" s="5" t="s">
        <v>7</v>
      </c>
      <c r="C556" s="6" t="s">
        <v>6</v>
      </c>
    </row>
    <row r="557" spans="1:3" ht="15.75" thickBot="1" x14ac:dyDescent="0.3">
      <c r="A557" s="4">
        <v>53794</v>
      </c>
      <c r="B557" s="5" t="s">
        <v>8</v>
      </c>
      <c r="C557" s="6" t="s">
        <v>9</v>
      </c>
    </row>
    <row r="558" spans="1:3" ht="15.75" thickBot="1" x14ac:dyDescent="0.3">
      <c r="A558" s="4">
        <v>53803</v>
      </c>
      <c r="B558" s="5" t="s">
        <v>7</v>
      </c>
      <c r="C558" s="6" t="s">
        <v>11</v>
      </c>
    </row>
    <row r="559" spans="1:3" ht="15.75" thickBot="1" x14ac:dyDescent="0.3">
      <c r="A559" s="4">
        <v>53813</v>
      </c>
      <c r="B559" s="5" t="s">
        <v>21</v>
      </c>
      <c r="C559" s="6" t="s">
        <v>12</v>
      </c>
    </row>
    <row r="560" spans="1:3" ht="15.75" thickBot="1" x14ac:dyDescent="0.3">
      <c r="A560" s="4">
        <v>53856</v>
      </c>
      <c r="B560" s="5" t="s">
        <v>13</v>
      </c>
      <c r="C560" s="6" t="s">
        <v>14</v>
      </c>
    </row>
    <row r="561" spans="1:3" ht="15.75" thickBot="1" x14ac:dyDescent="0.3">
      <c r="A561" s="4">
        <v>53942</v>
      </c>
      <c r="B561" s="5" t="s">
        <v>10</v>
      </c>
      <c r="C561" s="6" t="s">
        <v>15</v>
      </c>
    </row>
    <row r="562" spans="1:3" ht="15.75" thickBot="1" x14ac:dyDescent="0.3">
      <c r="A562" s="4">
        <v>53977</v>
      </c>
      <c r="B562" s="5" t="s">
        <v>10</v>
      </c>
      <c r="C562" s="6" t="s">
        <v>16</v>
      </c>
    </row>
    <row r="563" spans="1:3" ht="15.75" thickBot="1" x14ac:dyDescent="0.3">
      <c r="A563" s="4">
        <v>53998</v>
      </c>
      <c r="B563" s="5" t="s">
        <v>10</v>
      </c>
      <c r="C563" s="6" t="s">
        <v>17</v>
      </c>
    </row>
    <row r="564" spans="1:3" ht="15.75" thickBot="1" x14ac:dyDescent="0.3">
      <c r="A564" s="4">
        <v>54011</v>
      </c>
      <c r="B564" s="5" t="s">
        <v>8</v>
      </c>
      <c r="C564" s="6" t="s">
        <v>18</v>
      </c>
    </row>
    <row r="565" spans="1:3" ht="15.75" thickBot="1" x14ac:dyDescent="0.3">
      <c r="A565" s="4">
        <v>54051</v>
      </c>
      <c r="B565" s="5" t="s">
        <v>21</v>
      </c>
      <c r="C565" s="6" t="s">
        <v>19</v>
      </c>
    </row>
    <row r="566" spans="1:3" ht="15.75" thickBot="1" x14ac:dyDescent="0.3">
      <c r="A566" s="7">
        <v>54058</v>
      </c>
      <c r="B566" s="8" t="s">
        <v>21</v>
      </c>
      <c r="C566" s="9" t="s">
        <v>5</v>
      </c>
    </row>
    <row r="567" spans="1:3" ht="15.75" thickBot="1" x14ac:dyDescent="0.3">
      <c r="A567" s="10">
        <v>54105</v>
      </c>
      <c r="B567" s="11" t="s">
        <v>4</v>
      </c>
      <c r="C567" s="12" t="s">
        <v>6</v>
      </c>
    </row>
    <row r="568" spans="1:3" ht="15.75" thickBot="1" x14ac:dyDescent="0.3">
      <c r="A568" s="10">
        <v>54106</v>
      </c>
      <c r="B568" s="11" t="s">
        <v>7</v>
      </c>
      <c r="C568" s="12" t="s">
        <v>6</v>
      </c>
    </row>
    <row r="569" spans="1:3" ht="15.75" thickBot="1" x14ac:dyDescent="0.3">
      <c r="A569" s="10">
        <v>54151</v>
      </c>
      <c r="B569" s="11" t="s">
        <v>8</v>
      </c>
      <c r="C569" s="12" t="s">
        <v>9</v>
      </c>
    </row>
    <row r="570" spans="1:3" ht="15.75" thickBot="1" x14ac:dyDescent="0.3">
      <c r="A570" s="10">
        <v>54169</v>
      </c>
      <c r="B570" s="11" t="s">
        <v>7</v>
      </c>
      <c r="C570" s="12" t="s">
        <v>11</v>
      </c>
    </row>
    <row r="571" spans="1:3" ht="15.75" thickBot="1" x14ac:dyDescent="0.3">
      <c r="A571" s="10">
        <v>54179</v>
      </c>
      <c r="B571" s="11" t="s">
        <v>8</v>
      </c>
      <c r="C571" s="12" t="s">
        <v>12</v>
      </c>
    </row>
    <row r="572" spans="1:3" ht="15.75" thickBot="1" x14ac:dyDescent="0.3">
      <c r="A572" s="10">
        <v>54213</v>
      </c>
      <c r="B572" s="11" t="s">
        <v>13</v>
      </c>
      <c r="C572" s="12" t="s">
        <v>14</v>
      </c>
    </row>
    <row r="573" spans="1:3" ht="15.75" thickBot="1" x14ac:dyDescent="0.3">
      <c r="A573" s="10">
        <v>54308</v>
      </c>
      <c r="B573" s="11" t="s">
        <v>4</v>
      </c>
      <c r="C573" s="12" t="s">
        <v>15</v>
      </c>
    </row>
    <row r="574" spans="1:3" ht="15.75" thickBot="1" x14ac:dyDescent="0.3">
      <c r="A574" s="10">
        <v>54343</v>
      </c>
      <c r="B574" s="11" t="s">
        <v>4</v>
      </c>
      <c r="C574" s="12" t="s">
        <v>16</v>
      </c>
    </row>
    <row r="575" spans="1:3" ht="15.75" thickBot="1" x14ac:dyDescent="0.3">
      <c r="A575" s="10">
        <v>54364</v>
      </c>
      <c r="B575" s="11" t="s">
        <v>4</v>
      </c>
      <c r="C575" s="12" t="s">
        <v>17</v>
      </c>
    </row>
    <row r="576" spans="1:3" ht="15.75" thickBot="1" x14ac:dyDescent="0.3">
      <c r="A576" s="10">
        <v>54377</v>
      </c>
      <c r="B576" s="11" t="s">
        <v>20</v>
      </c>
      <c r="C576" s="12" t="s">
        <v>18</v>
      </c>
    </row>
    <row r="577" spans="1:3" ht="15.75" thickBot="1" x14ac:dyDescent="0.3">
      <c r="A577" s="10">
        <v>54417</v>
      </c>
      <c r="B577" s="11" t="s">
        <v>8</v>
      </c>
      <c r="C577" s="12" t="s">
        <v>19</v>
      </c>
    </row>
    <row r="578" spans="1:3" ht="15.75" thickBot="1" x14ac:dyDescent="0.3">
      <c r="A578" s="13">
        <v>54424</v>
      </c>
      <c r="B578" s="14" t="s">
        <v>8</v>
      </c>
      <c r="C578" s="15" t="s">
        <v>5</v>
      </c>
    </row>
    <row r="579" spans="1:3" ht="15.75" thickBot="1" x14ac:dyDescent="0.3">
      <c r="A579" s="4">
        <v>54483</v>
      </c>
      <c r="B579" s="5" t="s">
        <v>4</v>
      </c>
      <c r="C579" s="6" t="s">
        <v>6</v>
      </c>
    </row>
    <row r="580" spans="1:3" ht="15.75" thickBot="1" x14ac:dyDescent="0.3">
      <c r="A580" s="4">
        <v>54484</v>
      </c>
      <c r="B580" s="5" t="s">
        <v>7</v>
      </c>
      <c r="C580" s="6" t="s">
        <v>6</v>
      </c>
    </row>
    <row r="581" spans="1:3" ht="15.75" thickBot="1" x14ac:dyDescent="0.3">
      <c r="A581" s="4">
        <v>54529</v>
      </c>
      <c r="B581" s="5" t="s">
        <v>8</v>
      </c>
      <c r="C581" s="6" t="s">
        <v>9</v>
      </c>
    </row>
    <row r="582" spans="1:3" ht="15.75" thickBot="1" x14ac:dyDescent="0.3">
      <c r="A582" s="4">
        <v>54534</v>
      </c>
      <c r="B582" s="5" t="s">
        <v>21</v>
      </c>
      <c r="C582" s="6" t="s">
        <v>11</v>
      </c>
    </row>
    <row r="583" spans="1:3" ht="15.75" thickBot="1" x14ac:dyDescent="0.3">
      <c r="A583" s="4">
        <v>54544</v>
      </c>
      <c r="B583" s="5" t="s">
        <v>10</v>
      </c>
      <c r="C583" s="6" t="s">
        <v>12</v>
      </c>
    </row>
    <row r="584" spans="1:3" ht="15.75" thickBot="1" x14ac:dyDescent="0.3">
      <c r="A584" s="4">
        <v>54591</v>
      </c>
      <c r="B584" s="5" t="s">
        <v>13</v>
      </c>
      <c r="C584" s="6" t="s">
        <v>14</v>
      </c>
    </row>
    <row r="585" spans="1:3" ht="15.75" thickBot="1" x14ac:dyDescent="0.3">
      <c r="A585" s="4">
        <v>54673</v>
      </c>
      <c r="B585" s="5" t="s">
        <v>7</v>
      </c>
      <c r="C585" s="6" t="s">
        <v>15</v>
      </c>
    </row>
    <row r="586" spans="1:3" ht="15.75" thickBot="1" x14ac:dyDescent="0.3">
      <c r="A586" s="4">
        <v>54708</v>
      </c>
      <c r="B586" s="5" t="s">
        <v>7</v>
      </c>
      <c r="C586" s="6" t="s">
        <v>16</v>
      </c>
    </row>
    <row r="587" spans="1:3" ht="15.75" thickBot="1" x14ac:dyDescent="0.3">
      <c r="A587" s="4">
        <v>54729</v>
      </c>
      <c r="B587" s="5" t="s">
        <v>7</v>
      </c>
      <c r="C587" s="6" t="s">
        <v>17</v>
      </c>
    </row>
    <row r="588" spans="1:3" ht="15.75" thickBot="1" x14ac:dyDescent="0.3">
      <c r="A588" s="4">
        <v>54742</v>
      </c>
      <c r="B588" s="5" t="s">
        <v>4</v>
      </c>
      <c r="C588" s="6" t="s">
        <v>18</v>
      </c>
    </row>
    <row r="589" spans="1:3" ht="15.75" thickBot="1" x14ac:dyDescent="0.3">
      <c r="A589" s="4">
        <v>54782</v>
      </c>
      <c r="B589" s="5" t="s">
        <v>10</v>
      </c>
      <c r="C589" s="6" t="s">
        <v>19</v>
      </c>
    </row>
    <row r="590" spans="1:3" ht="15.75" thickBot="1" x14ac:dyDescent="0.3">
      <c r="A590" s="7">
        <v>54789</v>
      </c>
      <c r="B590" s="8" t="s">
        <v>10</v>
      </c>
      <c r="C590" s="9" t="s">
        <v>5</v>
      </c>
    </row>
    <row r="591" spans="1:3" ht="15.75" thickBot="1" x14ac:dyDescent="0.3">
      <c r="A591" s="10">
        <v>54840</v>
      </c>
      <c r="B591" s="11" t="s">
        <v>4</v>
      </c>
      <c r="C591" s="12" t="s">
        <v>6</v>
      </c>
    </row>
    <row r="592" spans="1:3" ht="15.75" thickBot="1" x14ac:dyDescent="0.3">
      <c r="A592" s="10">
        <v>54841</v>
      </c>
      <c r="B592" s="11" t="s">
        <v>7</v>
      </c>
      <c r="C592" s="12" t="s">
        <v>6</v>
      </c>
    </row>
    <row r="593" spans="1:3" ht="15.75" thickBot="1" x14ac:dyDescent="0.3">
      <c r="A593" s="10">
        <v>54886</v>
      </c>
      <c r="B593" s="11" t="s">
        <v>8</v>
      </c>
      <c r="C593" s="12" t="s">
        <v>9</v>
      </c>
    </row>
    <row r="594" spans="1:3" ht="15.75" thickBot="1" x14ac:dyDescent="0.3">
      <c r="A594" s="10">
        <v>54899</v>
      </c>
      <c r="B594" s="11" t="s">
        <v>13</v>
      </c>
      <c r="C594" s="12" t="s">
        <v>11</v>
      </c>
    </row>
    <row r="595" spans="1:3" ht="15.75" thickBot="1" x14ac:dyDescent="0.3">
      <c r="A595" s="10">
        <v>54909</v>
      </c>
      <c r="B595" s="11" t="s">
        <v>20</v>
      </c>
      <c r="C595" s="12" t="s">
        <v>12</v>
      </c>
    </row>
    <row r="596" spans="1:3" ht="15.75" thickBot="1" x14ac:dyDescent="0.3">
      <c r="A596" s="10">
        <v>54948</v>
      </c>
      <c r="B596" s="11" t="s">
        <v>13</v>
      </c>
      <c r="C596" s="12" t="s">
        <v>14</v>
      </c>
    </row>
    <row r="597" spans="1:3" ht="15.75" thickBot="1" x14ac:dyDescent="0.3">
      <c r="A597" s="10">
        <v>55038</v>
      </c>
      <c r="B597" s="11" t="s">
        <v>21</v>
      </c>
      <c r="C597" s="12" t="s">
        <v>15</v>
      </c>
    </row>
    <row r="598" spans="1:3" ht="15.75" thickBot="1" x14ac:dyDescent="0.3">
      <c r="A598" s="10">
        <v>55073</v>
      </c>
      <c r="B598" s="11" t="s">
        <v>21</v>
      </c>
      <c r="C598" s="12" t="s">
        <v>16</v>
      </c>
    </row>
    <row r="599" spans="1:3" ht="15.75" thickBot="1" x14ac:dyDescent="0.3">
      <c r="A599" s="10">
        <v>55094</v>
      </c>
      <c r="B599" s="11" t="s">
        <v>21</v>
      </c>
      <c r="C599" s="12" t="s">
        <v>17</v>
      </c>
    </row>
    <row r="600" spans="1:3" ht="15.75" thickBot="1" x14ac:dyDescent="0.3">
      <c r="A600" s="10">
        <v>55107</v>
      </c>
      <c r="B600" s="11" t="s">
        <v>7</v>
      </c>
      <c r="C600" s="12" t="s">
        <v>18</v>
      </c>
    </row>
    <row r="601" spans="1:3" ht="15.75" thickBot="1" x14ac:dyDescent="0.3">
      <c r="A601" s="10">
        <v>55147</v>
      </c>
      <c r="B601" s="11" t="s">
        <v>20</v>
      </c>
      <c r="C601" s="12" t="s">
        <v>19</v>
      </c>
    </row>
    <row r="602" spans="1:3" ht="15.75" thickBot="1" x14ac:dyDescent="0.3">
      <c r="A602" s="13">
        <v>55154</v>
      </c>
      <c r="B602" s="14" t="s">
        <v>20</v>
      </c>
      <c r="C602" s="15" t="s">
        <v>5</v>
      </c>
    </row>
    <row r="603" spans="1:3" ht="15.75" thickBot="1" x14ac:dyDescent="0.3">
      <c r="A603" s="4">
        <v>55197</v>
      </c>
      <c r="B603" s="5" t="s">
        <v>4</v>
      </c>
      <c r="C603" s="6" t="s">
        <v>6</v>
      </c>
    </row>
    <row r="604" spans="1:3" ht="15.75" thickBot="1" x14ac:dyDescent="0.3">
      <c r="A604" s="4">
        <v>55198</v>
      </c>
      <c r="B604" s="5" t="s">
        <v>7</v>
      </c>
      <c r="C604" s="6" t="s">
        <v>6</v>
      </c>
    </row>
    <row r="605" spans="1:3" ht="15.75" thickBot="1" x14ac:dyDescent="0.3">
      <c r="A605" s="4">
        <v>55243</v>
      </c>
      <c r="B605" s="5" t="s">
        <v>8</v>
      </c>
      <c r="C605" s="6" t="s">
        <v>9</v>
      </c>
    </row>
    <row r="606" spans="1:3" ht="15.75" thickBot="1" x14ac:dyDescent="0.3">
      <c r="A606" s="4">
        <v>55264</v>
      </c>
      <c r="B606" s="5" t="s">
        <v>8</v>
      </c>
      <c r="C606" s="6" t="s">
        <v>11</v>
      </c>
    </row>
    <row r="607" spans="1:3" ht="15.75" thickBot="1" x14ac:dyDescent="0.3">
      <c r="A607" s="4">
        <v>55274</v>
      </c>
      <c r="B607" s="5" t="s">
        <v>4</v>
      </c>
      <c r="C607" s="6" t="s">
        <v>12</v>
      </c>
    </row>
    <row r="608" spans="1:3" ht="15.75" thickBot="1" x14ac:dyDescent="0.3">
      <c r="A608" s="4">
        <v>55305</v>
      </c>
      <c r="B608" s="5" t="s">
        <v>13</v>
      </c>
      <c r="C608" s="6" t="s">
        <v>14</v>
      </c>
    </row>
    <row r="609" spans="1:3" ht="15.75" thickBot="1" x14ac:dyDescent="0.3">
      <c r="A609" s="4">
        <v>55403</v>
      </c>
      <c r="B609" s="5" t="s">
        <v>13</v>
      </c>
      <c r="C609" s="6" t="s">
        <v>15</v>
      </c>
    </row>
    <row r="610" spans="1:3" ht="15.75" thickBot="1" x14ac:dyDescent="0.3">
      <c r="A610" s="4">
        <v>55438</v>
      </c>
      <c r="B610" s="5" t="s">
        <v>13</v>
      </c>
      <c r="C610" s="6" t="s">
        <v>16</v>
      </c>
    </row>
    <row r="611" spans="1:3" ht="15.75" thickBot="1" x14ac:dyDescent="0.3">
      <c r="A611" s="4">
        <v>55459</v>
      </c>
      <c r="B611" s="5" t="s">
        <v>13</v>
      </c>
      <c r="C611" s="6" t="s">
        <v>17</v>
      </c>
    </row>
    <row r="612" spans="1:3" ht="15.75" thickBot="1" x14ac:dyDescent="0.3">
      <c r="A612" s="4">
        <v>55472</v>
      </c>
      <c r="B612" s="5" t="s">
        <v>21</v>
      </c>
      <c r="C612" s="6" t="s">
        <v>18</v>
      </c>
    </row>
    <row r="613" spans="1:3" ht="15.75" thickBot="1" x14ac:dyDescent="0.3">
      <c r="A613" s="4">
        <v>55512</v>
      </c>
      <c r="B613" s="5" t="s">
        <v>4</v>
      </c>
      <c r="C613" s="6" t="s">
        <v>19</v>
      </c>
    </row>
    <row r="614" spans="1:3" ht="15.75" thickBot="1" x14ac:dyDescent="0.3">
      <c r="A614" s="7">
        <v>55519</v>
      </c>
      <c r="B614" s="8" t="s">
        <v>4</v>
      </c>
      <c r="C614" s="9" t="s">
        <v>5</v>
      </c>
    </row>
    <row r="615" spans="1:3" ht="15.75" thickBot="1" x14ac:dyDescent="0.3">
      <c r="A615" s="10">
        <v>55582</v>
      </c>
      <c r="B615" s="11" t="s">
        <v>4</v>
      </c>
      <c r="C615" s="12" t="s">
        <v>6</v>
      </c>
    </row>
    <row r="616" spans="1:3" ht="15.75" thickBot="1" x14ac:dyDescent="0.3">
      <c r="A616" s="10">
        <v>55583</v>
      </c>
      <c r="B616" s="11" t="s">
        <v>7</v>
      </c>
      <c r="C616" s="12" t="s">
        <v>6</v>
      </c>
    </row>
    <row r="617" spans="1:3" ht="15.75" thickBot="1" x14ac:dyDescent="0.3">
      <c r="A617" s="10">
        <v>55628</v>
      </c>
      <c r="B617" s="11" t="s">
        <v>8</v>
      </c>
      <c r="C617" s="12" t="s">
        <v>9</v>
      </c>
    </row>
    <row r="618" spans="1:3" ht="15.75" thickBot="1" x14ac:dyDescent="0.3">
      <c r="A618" s="10">
        <v>55630</v>
      </c>
      <c r="B618" s="11" t="s">
        <v>20</v>
      </c>
      <c r="C618" s="12" t="s">
        <v>11</v>
      </c>
    </row>
    <row r="619" spans="1:3" ht="15.75" thickBot="1" x14ac:dyDescent="0.3">
      <c r="A619" s="10">
        <v>55640</v>
      </c>
      <c r="B619" s="11" t="s">
        <v>21</v>
      </c>
      <c r="C619" s="12" t="s">
        <v>12</v>
      </c>
    </row>
    <row r="620" spans="1:3" ht="15.75" thickBot="1" x14ac:dyDescent="0.3">
      <c r="A620" s="10">
        <v>55690</v>
      </c>
      <c r="B620" s="11" t="s">
        <v>13</v>
      </c>
      <c r="C620" s="12" t="s">
        <v>14</v>
      </c>
    </row>
    <row r="621" spans="1:3" ht="15.75" thickBot="1" x14ac:dyDescent="0.3">
      <c r="A621" s="10">
        <v>55769</v>
      </c>
      <c r="B621" s="11" t="s">
        <v>10</v>
      </c>
      <c r="C621" s="12" t="s">
        <v>15</v>
      </c>
    </row>
    <row r="622" spans="1:3" ht="15.75" thickBot="1" x14ac:dyDescent="0.3">
      <c r="A622" s="10">
        <v>55804</v>
      </c>
      <c r="B622" s="11" t="s">
        <v>10</v>
      </c>
      <c r="C622" s="12" t="s">
        <v>16</v>
      </c>
    </row>
    <row r="623" spans="1:3" ht="15.75" thickBot="1" x14ac:dyDescent="0.3">
      <c r="A623" s="10">
        <v>55825</v>
      </c>
      <c r="B623" s="11" t="s">
        <v>10</v>
      </c>
      <c r="C623" s="12" t="s">
        <v>17</v>
      </c>
    </row>
    <row r="624" spans="1:3" ht="15.75" thickBot="1" x14ac:dyDescent="0.3">
      <c r="A624" s="10">
        <v>55838</v>
      </c>
      <c r="B624" s="11" t="s">
        <v>8</v>
      </c>
      <c r="C624" s="12" t="s">
        <v>18</v>
      </c>
    </row>
    <row r="625" spans="1:3" ht="15.75" thickBot="1" x14ac:dyDescent="0.3">
      <c r="A625" s="10">
        <v>55878</v>
      </c>
      <c r="B625" s="11" t="s">
        <v>21</v>
      </c>
      <c r="C625" s="12" t="s">
        <v>19</v>
      </c>
    </row>
    <row r="626" spans="1:3" ht="15.75" thickBot="1" x14ac:dyDescent="0.3">
      <c r="A626" s="13">
        <v>55885</v>
      </c>
      <c r="B626" s="14" t="s">
        <v>21</v>
      </c>
      <c r="C626" s="15" t="s">
        <v>5</v>
      </c>
    </row>
    <row r="627" spans="1:3" ht="15.75" thickBot="1" x14ac:dyDescent="0.3">
      <c r="A627" s="4">
        <v>55932</v>
      </c>
      <c r="B627" s="5" t="s">
        <v>4</v>
      </c>
      <c r="C627" s="6" t="s">
        <v>6</v>
      </c>
    </row>
    <row r="628" spans="1:3" ht="15.75" thickBot="1" x14ac:dyDescent="0.3">
      <c r="A628" s="4">
        <v>55933</v>
      </c>
      <c r="B628" s="5" t="s">
        <v>7</v>
      </c>
      <c r="C628" s="6" t="s">
        <v>6</v>
      </c>
    </row>
    <row r="629" spans="1:3" ht="15.75" thickBot="1" x14ac:dyDescent="0.3">
      <c r="A629" s="4">
        <v>55978</v>
      </c>
      <c r="B629" s="5" t="s">
        <v>8</v>
      </c>
      <c r="C629" s="6" t="s">
        <v>9</v>
      </c>
    </row>
    <row r="630" spans="1:3" ht="15.75" thickBot="1" x14ac:dyDescent="0.3">
      <c r="A630" s="4">
        <v>55995</v>
      </c>
      <c r="B630" s="5" t="s">
        <v>4</v>
      </c>
      <c r="C630" s="6" t="s">
        <v>11</v>
      </c>
    </row>
    <row r="631" spans="1:3" ht="15.75" thickBot="1" x14ac:dyDescent="0.3">
      <c r="A631" s="4">
        <v>56005</v>
      </c>
      <c r="B631" s="5" t="s">
        <v>13</v>
      </c>
      <c r="C631" s="6" t="s">
        <v>12</v>
      </c>
    </row>
    <row r="632" spans="1:3" ht="15.75" thickBot="1" x14ac:dyDescent="0.3">
      <c r="A632" s="4">
        <v>56040</v>
      </c>
      <c r="B632" s="5" t="s">
        <v>13</v>
      </c>
      <c r="C632" s="6" t="s">
        <v>14</v>
      </c>
    </row>
    <row r="633" spans="1:3" ht="15.75" thickBot="1" x14ac:dyDescent="0.3">
      <c r="A633" s="4">
        <v>56134</v>
      </c>
      <c r="B633" s="5" t="s">
        <v>20</v>
      </c>
      <c r="C633" s="6" t="s">
        <v>15</v>
      </c>
    </row>
    <row r="634" spans="1:3" ht="15.75" thickBot="1" x14ac:dyDescent="0.3">
      <c r="A634" s="4">
        <v>56169</v>
      </c>
      <c r="B634" s="5" t="s">
        <v>20</v>
      </c>
      <c r="C634" s="6" t="s">
        <v>16</v>
      </c>
    </row>
    <row r="635" spans="1:3" ht="15.75" thickBot="1" x14ac:dyDescent="0.3">
      <c r="A635" s="4">
        <v>56190</v>
      </c>
      <c r="B635" s="5" t="s">
        <v>20</v>
      </c>
      <c r="C635" s="6" t="s">
        <v>17</v>
      </c>
    </row>
    <row r="636" spans="1:3" ht="15.75" thickBot="1" x14ac:dyDescent="0.3">
      <c r="A636" s="4">
        <v>56203</v>
      </c>
      <c r="B636" s="5" t="s">
        <v>10</v>
      </c>
      <c r="C636" s="6" t="s">
        <v>18</v>
      </c>
    </row>
    <row r="637" spans="1:3" ht="15.75" thickBot="1" x14ac:dyDescent="0.3">
      <c r="A637" s="4">
        <v>56243</v>
      </c>
      <c r="B637" s="5" t="s">
        <v>13</v>
      </c>
      <c r="C637" s="6" t="s">
        <v>19</v>
      </c>
    </row>
    <row r="638" spans="1:3" ht="15.75" thickBot="1" x14ac:dyDescent="0.3">
      <c r="A638" s="7">
        <v>56250</v>
      </c>
      <c r="B638" s="8" t="s">
        <v>13</v>
      </c>
      <c r="C638" s="9" t="s">
        <v>5</v>
      </c>
    </row>
    <row r="639" spans="1:3" ht="15.75" thickBot="1" x14ac:dyDescent="0.3">
      <c r="A639" s="10">
        <v>56289</v>
      </c>
      <c r="B639" s="11" t="s">
        <v>4</v>
      </c>
      <c r="C639" s="12" t="s">
        <v>6</v>
      </c>
    </row>
    <row r="640" spans="1:3" ht="15.75" thickBot="1" x14ac:dyDescent="0.3">
      <c r="A640" s="10">
        <v>56290</v>
      </c>
      <c r="B640" s="11" t="s">
        <v>7</v>
      </c>
      <c r="C640" s="12" t="s">
        <v>6</v>
      </c>
    </row>
    <row r="641" spans="1:3" ht="15.75" thickBot="1" x14ac:dyDescent="0.3">
      <c r="A641" s="10">
        <v>56335</v>
      </c>
      <c r="B641" s="11" t="s">
        <v>8</v>
      </c>
      <c r="C641" s="12" t="s">
        <v>9</v>
      </c>
    </row>
    <row r="642" spans="1:3" ht="15.75" thickBot="1" x14ac:dyDescent="0.3">
      <c r="A642" s="10">
        <v>56360</v>
      </c>
      <c r="B642" s="11" t="s">
        <v>7</v>
      </c>
      <c r="C642" s="12" t="s">
        <v>11</v>
      </c>
    </row>
    <row r="643" spans="1:3" ht="15.75" thickBot="1" x14ac:dyDescent="0.3">
      <c r="A643" s="10">
        <v>56370</v>
      </c>
      <c r="B643" s="11" t="s">
        <v>8</v>
      </c>
      <c r="C643" s="12" t="s">
        <v>12</v>
      </c>
    </row>
    <row r="644" spans="1:3" ht="15.75" thickBot="1" x14ac:dyDescent="0.3">
      <c r="A644" s="10">
        <v>56397</v>
      </c>
      <c r="B644" s="11" t="s">
        <v>13</v>
      </c>
      <c r="C644" s="12" t="s">
        <v>14</v>
      </c>
    </row>
    <row r="645" spans="1:3" ht="15.75" thickBot="1" x14ac:dyDescent="0.3">
      <c r="A645" s="10">
        <v>56499</v>
      </c>
      <c r="B645" s="11" t="s">
        <v>4</v>
      </c>
      <c r="C645" s="12" t="s">
        <v>15</v>
      </c>
    </row>
    <row r="646" spans="1:3" ht="15.75" thickBot="1" x14ac:dyDescent="0.3">
      <c r="A646" s="10">
        <v>56534</v>
      </c>
      <c r="B646" s="11" t="s">
        <v>4</v>
      </c>
      <c r="C646" s="12" t="s">
        <v>16</v>
      </c>
    </row>
    <row r="647" spans="1:3" ht="15.75" thickBot="1" x14ac:dyDescent="0.3">
      <c r="A647" s="10">
        <v>56555</v>
      </c>
      <c r="B647" s="11" t="s">
        <v>4</v>
      </c>
      <c r="C647" s="12" t="s">
        <v>17</v>
      </c>
    </row>
    <row r="648" spans="1:3" ht="15.75" thickBot="1" x14ac:dyDescent="0.3">
      <c r="A648" s="10">
        <v>56568</v>
      </c>
      <c r="B648" s="11" t="s">
        <v>20</v>
      </c>
      <c r="C648" s="12" t="s">
        <v>18</v>
      </c>
    </row>
    <row r="649" spans="1:3" ht="15.75" thickBot="1" x14ac:dyDescent="0.3">
      <c r="A649" s="10">
        <v>56608</v>
      </c>
      <c r="B649" s="11" t="s">
        <v>8</v>
      </c>
      <c r="C649" s="12" t="s">
        <v>19</v>
      </c>
    </row>
    <row r="650" spans="1:3" ht="15.75" thickBot="1" x14ac:dyDescent="0.3">
      <c r="A650" s="13">
        <v>56615</v>
      </c>
      <c r="B650" s="14" t="s">
        <v>8</v>
      </c>
      <c r="C650" s="15" t="s">
        <v>5</v>
      </c>
    </row>
    <row r="651" spans="1:3" ht="15.75" thickBot="1" x14ac:dyDescent="0.3">
      <c r="A651" s="4">
        <v>56674</v>
      </c>
      <c r="B651" s="5" t="s">
        <v>4</v>
      </c>
      <c r="C651" s="6" t="s">
        <v>6</v>
      </c>
    </row>
    <row r="652" spans="1:3" ht="15.75" thickBot="1" x14ac:dyDescent="0.3">
      <c r="A652" s="4">
        <v>56675</v>
      </c>
      <c r="B652" s="5" t="s">
        <v>7</v>
      </c>
      <c r="C652" s="6" t="s">
        <v>6</v>
      </c>
    </row>
    <row r="653" spans="1:3" ht="15.75" thickBot="1" x14ac:dyDescent="0.3">
      <c r="A653" s="4">
        <v>56720</v>
      </c>
      <c r="B653" s="5" t="s">
        <v>8</v>
      </c>
      <c r="C653" s="6" t="s">
        <v>9</v>
      </c>
    </row>
    <row r="654" spans="1:3" ht="15.75" thickBot="1" x14ac:dyDescent="0.3">
      <c r="A654" s="4">
        <v>56725</v>
      </c>
      <c r="B654" s="5" t="s">
        <v>21</v>
      </c>
      <c r="C654" s="6" t="s">
        <v>11</v>
      </c>
    </row>
    <row r="655" spans="1:3" ht="15.75" thickBot="1" x14ac:dyDescent="0.3">
      <c r="A655" s="4">
        <v>56735</v>
      </c>
      <c r="B655" s="5" t="s">
        <v>10</v>
      </c>
      <c r="C655" s="6" t="s">
        <v>12</v>
      </c>
    </row>
    <row r="656" spans="1:3" ht="15.75" thickBot="1" x14ac:dyDescent="0.3">
      <c r="A656" s="4">
        <v>56782</v>
      </c>
      <c r="B656" s="5" t="s">
        <v>13</v>
      </c>
      <c r="C656" s="6" t="s">
        <v>14</v>
      </c>
    </row>
    <row r="657" spans="1:3" ht="15.75" thickBot="1" x14ac:dyDescent="0.3">
      <c r="A657" s="4">
        <v>56864</v>
      </c>
      <c r="B657" s="5" t="s">
        <v>7</v>
      </c>
      <c r="C657" s="6" t="s">
        <v>15</v>
      </c>
    </row>
    <row r="658" spans="1:3" ht="15.75" thickBot="1" x14ac:dyDescent="0.3">
      <c r="A658" s="4">
        <v>56899</v>
      </c>
      <c r="B658" s="5" t="s">
        <v>7</v>
      </c>
      <c r="C658" s="6" t="s">
        <v>16</v>
      </c>
    </row>
    <row r="659" spans="1:3" ht="15.75" thickBot="1" x14ac:dyDescent="0.3">
      <c r="A659" s="4">
        <v>56920</v>
      </c>
      <c r="B659" s="5" t="s">
        <v>7</v>
      </c>
      <c r="C659" s="6" t="s">
        <v>17</v>
      </c>
    </row>
    <row r="660" spans="1:3" ht="15.75" thickBot="1" x14ac:dyDescent="0.3">
      <c r="A660" s="4">
        <v>56933</v>
      </c>
      <c r="B660" s="5" t="s">
        <v>4</v>
      </c>
      <c r="C660" s="6" t="s">
        <v>18</v>
      </c>
    </row>
    <row r="661" spans="1:3" ht="15.75" thickBot="1" x14ac:dyDescent="0.3">
      <c r="A661" s="4">
        <v>56973</v>
      </c>
      <c r="B661" s="5" t="s">
        <v>10</v>
      </c>
      <c r="C661" s="6" t="s">
        <v>19</v>
      </c>
    </row>
    <row r="662" spans="1:3" ht="15.75" thickBot="1" x14ac:dyDescent="0.3">
      <c r="A662" s="7">
        <v>56980</v>
      </c>
      <c r="B662" s="8" t="s">
        <v>10</v>
      </c>
      <c r="C662" s="9" t="s">
        <v>5</v>
      </c>
    </row>
    <row r="663" spans="1:3" ht="15.75" thickBot="1" x14ac:dyDescent="0.3">
      <c r="A663" s="10">
        <v>57024</v>
      </c>
      <c r="B663" s="11" t="s">
        <v>4</v>
      </c>
      <c r="C663" s="12" t="s">
        <v>6</v>
      </c>
    </row>
    <row r="664" spans="1:3" ht="15.75" thickBot="1" x14ac:dyDescent="0.3">
      <c r="A664" s="10">
        <v>57025</v>
      </c>
      <c r="B664" s="11" t="s">
        <v>7</v>
      </c>
      <c r="C664" s="12" t="s">
        <v>6</v>
      </c>
    </row>
    <row r="665" spans="1:3" ht="15.75" thickBot="1" x14ac:dyDescent="0.3">
      <c r="A665" s="10">
        <v>57070</v>
      </c>
      <c r="B665" s="11" t="s">
        <v>8</v>
      </c>
      <c r="C665" s="12" t="s">
        <v>9</v>
      </c>
    </row>
    <row r="666" spans="1:3" ht="15.75" thickBot="1" x14ac:dyDescent="0.3">
      <c r="A666" s="10">
        <v>57091</v>
      </c>
      <c r="B666" s="11" t="s">
        <v>8</v>
      </c>
      <c r="C666" s="12" t="s">
        <v>11</v>
      </c>
    </row>
    <row r="667" spans="1:3" ht="15.75" thickBot="1" x14ac:dyDescent="0.3">
      <c r="A667" s="10">
        <v>57101</v>
      </c>
      <c r="B667" s="11" t="s">
        <v>4</v>
      </c>
      <c r="C667" s="12" t="s">
        <v>12</v>
      </c>
    </row>
    <row r="668" spans="1:3" ht="15.75" thickBot="1" x14ac:dyDescent="0.3">
      <c r="A668" s="10">
        <v>57132</v>
      </c>
      <c r="B668" s="11" t="s">
        <v>13</v>
      </c>
      <c r="C668" s="12" t="s">
        <v>14</v>
      </c>
    </row>
    <row r="669" spans="1:3" ht="15.75" thickBot="1" x14ac:dyDescent="0.3">
      <c r="A669" s="10">
        <v>57230</v>
      </c>
      <c r="B669" s="11" t="s">
        <v>13</v>
      </c>
      <c r="C669" s="12" t="s">
        <v>15</v>
      </c>
    </row>
    <row r="670" spans="1:3" ht="15.75" thickBot="1" x14ac:dyDescent="0.3">
      <c r="A670" s="10">
        <v>57265</v>
      </c>
      <c r="B670" s="11" t="s">
        <v>13</v>
      </c>
      <c r="C670" s="12" t="s">
        <v>16</v>
      </c>
    </row>
    <row r="671" spans="1:3" ht="15.75" thickBot="1" x14ac:dyDescent="0.3">
      <c r="A671" s="10">
        <v>57286</v>
      </c>
      <c r="B671" s="11" t="s">
        <v>13</v>
      </c>
      <c r="C671" s="12" t="s">
        <v>17</v>
      </c>
    </row>
    <row r="672" spans="1:3" ht="15.75" thickBot="1" x14ac:dyDescent="0.3">
      <c r="A672" s="10">
        <v>57299</v>
      </c>
      <c r="B672" s="11" t="s">
        <v>21</v>
      </c>
      <c r="C672" s="12" t="s">
        <v>18</v>
      </c>
    </row>
    <row r="673" spans="1:3" ht="15.75" thickBot="1" x14ac:dyDescent="0.3">
      <c r="A673" s="10">
        <v>57339</v>
      </c>
      <c r="B673" s="11" t="s">
        <v>4</v>
      </c>
      <c r="C673" s="12" t="s">
        <v>19</v>
      </c>
    </row>
    <row r="674" spans="1:3" ht="15.75" thickBot="1" x14ac:dyDescent="0.3">
      <c r="A674" s="13">
        <v>57346</v>
      </c>
      <c r="B674" s="14" t="s">
        <v>4</v>
      </c>
      <c r="C674" s="15" t="s">
        <v>5</v>
      </c>
    </row>
    <row r="675" spans="1:3" ht="15.75" thickBot="1" x14ac:dyDescent="0.3">
      <c r="A675" s="4">
        <v>57409</v>
      </c>
      <c r="B675" s="5" t="s">
        <v>4</v>
      </c>
      <c r="C675" s="6" t="s">
        <v>6</v>
      </c>
    </row>
    <row r="676" spans="1:3" ht="15.75" thickBot="1" x14ac:dyDescent="0.3">
      <c r="A676" s="4">
        <v>57410</v>
      </c>
      <c r="B676" s="5" t="s">
        <v>7</v>
      </c>
      <c r="C676" s="6" t="s">
        <v>6</v>
      </c>
    </row>
    <row r="677" spans="1:3" ht="15.75" thickBot="1" x14ac:dyDescent="0.3">
      <c r="A677" s="4">
        <v>57455</v>
      </c>
      <c r="B677" s="5" t="s">
        <v>8</v>
      </c>
      <c r="C677" s="6" t="s">
        <v>9</v>
      </c>
    </row>
    <row r="678" spans="1:3" ht="15.75" thickBot="1" x14ac:dyDescent="0.3">
      <c r="A678" s="4">
        <v>57456</v>
      </c>
      <c r="B678" s="5" t="s">
        <v>10</v>
      </c>
      <c r="C678" s="6" t="s">
        <v>11</v>
      </c>
    </row>
    <row r="679" spans="1:3" ht="15.75" thickBot="1" x14ac:dyDescent="0.3">
      <c r="A679" s="4">
        <v>57466</v>
      </c>
      <c r="B679" s="5" t="s">
        <v>7</v>
      </c>
      <c r="C679" s="6" t="s">
        <v>12</v>
      </c>
    </row>
    <row r="680" spans="1:3" ht="15.75" thickBot="1" x14ac:dyDescent="0.3">
      <c r="A680" s="4">
        <v>57517</v>
      </c>
      <c r="B680" s="5" t="s">
        <v>13</v>
      </c>
      <c r="C680" s="6" t="s">
        <v>14</v>
      </c>
    </row>
    <row r="681" spans="1:3" ht="15.75" thickBot="1" x14ac:dyDescent="0.3">
      <c r="A681" s="4">
        <v>57595</v>
      </c>
      <c r="B681" s="5" t="s">
        <v>8</v>
      </c>
      <c r="C681" s="6" t="s">
        <v>15</v>
      </c>
    </row>
    <row r="682" spans="1:3" ht="15.75" thickBot="1" x14ac:dyDescent="0.3">
      <c r="A682" s="4">
        <v>57630</v>
      </c>
      <c r="B682" s="5" t="s">
        <v>8</v>
      </c>
      <c r="C682" s="6" t="s">
        <v>16</v>
      </c>
    </row>
    <row r="683" spans="1:3" ht="15.75" thickBot="1" x14ac:dyDescent="0.3">
      <c r="A683" s="4">
        <v>57651</v>
      </c>
      <c r="B683" s="5" t="s">
        <v>8</v>
      </c>
      <c r="C683" s="6" t="s">
        <v>17</v>
      </c>
    </row>
    <row r="684" spans="1:3" ht="15.75" thickBot="1" x14ac:dyDescent="0.3">
      <c r="A684" s="4">
        <v>57664</v>
      </c>
      <c r="B684" s="5" t="s">
        <v>13</v>
      </c>
      <c r="C684" s="6" t="s">
        <v>18</v>
      </c>
    </row>
    <row r="685" spans="1:3" ht="15.75" thickBot="1" x14ac:dyDescent="0.3">
      <c r="A685" s="4">
        <v>57704</v>
      </c>
      <c r="B685" s="5" t="s">
        <v>7</v>
      </c>
      <c r="C685" s="6" t="s">
        <v>19</v>
      </c>
    </row>
    <row r="686" spans="1:3" ht="15.75" thickBot="1" x14ac:dyDescent="0.3">
      <c r="A686" s="7">
        <v>57711</v>
      </c>
      <c r="B686" s="8" t="s">
        <v>7</v>
      </c>
      <c r="C686" s="9" t="s">
        <v>5</v>
      </c>
    </row>
    <row r="687" spans="1:3" ht="15.75" thickBot="1" x14ac:dyDescent="0.3">
      <c r="A687" s="10">
        <v>57766</v>
      </c>
      <c r="B687" s="11" t="s">
        <v>4</v>
      </c>
      <c r="C687" s="12" t="s">
        <v>6</v>
      </c>
    </row>
    <row r="688" spans="1:3" ht="15.75" thickBot="1" x14ac:dyDescent="0.3">
      <c r="A688" s="10">
        <v>57767</v>
      </c>
      <c r="B688" s="11" t="s">
        <v>7</v>
      </c>
      <c r="C688" s="12" t="s">
        <v>6</v>
      </c>
    </row>
    <row r="689" spans="1:3" ht="15.75" thickBot="1" x14ac:dyDescent="0.3">
      <c r="A689" s="10">
        <v>57812</v>
      </c>
      <c r="B689" s="11" t="s">
        <v>8</v>
      </c>
      <c r="C689" s="12" t="s">
        <v>9</v>
      </c>
    </row>
    <row r="690" spans="1:3" ht="15.75" thickBot="1" x14ac:dyDescent="0.3">
      <c r="A690" s="10">
        <v>57821</v>
      </c>
      <c r="B690" s="11" t="s">
        <v>20</v>
      </c>
      <c r="C690" s="12" t="s">
        <v>11</v>
      </c>
    </row>
    <row r="691" spans="1:3" ht="15.75" thickBot="1" x14ac:dyDescent="0.3">
      <c r="A691" s="10">
        <v>57831</v>
      </c>
      <c r="B691" s="11" t="s">
        <v>21</v>
      </c>
      <c r="C691" s="12" t="s">
        <v>12</v>
      </c>
    </row>
    <row r="692" spans="1:3" ht="15.75" thickBot="1" x14ac:dyDescent="0.3">
      <c r="A692" s="10">
        <v>57874</v>
      </c>
      <c r="B692" s="11" t="s">
        <v>13</v>
      </c>
      <c r="C692" s="12" t="s">
        <v>14</v>
      </c>
    </row>
    <row r="693" spans="1:3" ht="15.75" thickBot="1" x14ac:dyDescent="0.3">
      <c r="A693" s="10">
        <v>57960</v>
      </c>
      <c r="B693" s="11" t="s">
        <v>10</v>
      </c>
      <c r="C693" s="12" t="s">
        <v>15</v>
      </c>
    </row>
    <row r="694" spans="1:3" ht="15.75" thickBot="1" x14ac:dyDescent="0.3">
      <c r="A694" s="10">
        <v>57995</v>
      </c>
      <c r="B694" s="11" t="s">
        <v>10</v>
      </c>
      <c r="C694" s="12" t="s">
        <v>16</v>
      </c>
    </row>
    <row r="695" spans="1:3" ht="15.75" thickBot="1" x14ac:dyDescent="0.3">
      <c r="A695" s="10">
        <v>58016</v>
      </c>
      <c r="B695" s="11" t="s">
        <v>10</v>
      </c>
      <c r="C695" s="12" t="s">
        <v>17</v>
      </c>
    </row>
    <row r="696" spans="1:3" ht="15.75" thickBot="1" x14ac:dyDescent="0.3">
      <c r="A696" s="10">
        <v>58029</v>
      </c>
      <c r="B696" s="11" t="s">
        <v>8</v>
      </c>
      <c r="C696" s="12" t="s">
        <v>18</v>
      </c>
    </row>
    <row r="697" spans="1:3" ht="15.75" thickBot="1" x14ac:dyDescent="0.3">
      <c r="A697" s="10">
        <v>58069</v>
      </c>
      <c r="B697" s="11" t="s">
        <v>21</v>
      </c>
      <c r="C697" s="12" t="s">
        <v>19</v>
      </c>
    </row>
    <row r="698" spans="1:3" ht="15.75" thickBot="1" x14ac:dyDescent="0.3">
      <c r="A698" s="13">
        <v>58076</v>
      </c>
      <c r="B698" s="14" t="s">
        <v>21</v>
      </c>
      <c r="C698" s="15" t="s">
        <v>5</v>
      </c>
    </row>
    <row r="699" spans="1:3" ht="15.75" thickBot="1" x14ac:dyDescent="0.3">
      <c r="A699" s="4">
        <v>58116</v>
      </c>
      <c r="B699" s="5" t="s">
        <v>4</v>
      </c>
      <c r="C699" s="6" t="s">
        <v>6</v>
      </c>
    </row>
    <row r="700" spans="1:3" ht="15.75" thickBot="1" x14ac:dyDescent="0.3">
      <c r="A700" s="4">
        <v>58117</v>
      </c>
      <c r="B700" s="5" t="s">
        <v>7</v>
      </c>
      <c r="C700" s="6" t="s">
        <v>6</v>
      </c>
    </row>
    <row r="701" spans="1:3" ht="15.75" thickBot="1" x14ac:dyDescent="0.3">
      <c r="A701" s="4">
        <v>58162</v>
      </c>
      <c r="B701" s="5" t="s">
        <v>8</v>
      </c>
      <c r="C701" s="6" t="s">
        <v>9</v>
      </c>
    </row>
    <row r="702" spans="1:3" ht="15.75" thickBot="1" x14ac:dyDescent="0.3">
      <c r="A702" s="4">
        <v>58186</v>
      </c>
      <c r="B702" s="5" t="s">
        <v>4</v>
      </c>
      <c r="C702" s="6" t="s">
        <v>11</v>
      </c>
    </row>
    <row r="703" spans="1:3" ht="15.75" thickBot="1" x14ac:dyDescent="0.3">
      <c r="A703" s="4">
        <v>58196</v>
      </c>
      <c r="B703" s="5" t="s">
        <v>13</v>
      </c>
      <c r="C703" s="6" t="s">
        <v>12</v>
      </c>
    </row>
    <row r="704" spans="1:3" ht="15.75" thickBot="1" x14ac:dyDescent="0.3">
      <c r="A704" s="4">
        <v>58224</v>
      </c>
      <c r="B704" s="5" t="s">
        <v>13</v>
      </c>
      <c r="C704" s="6" t="s">
        <v>14</v>
      </c>
    </row>
    <row r="705" spans="1:3" ht="15.75" thickBot="1" x14ac:dyDescent="0.3">
      <c r="A705" s="4">
        <v>58325</v>
      </c>
      <c r="B705" s="5" t="s">
        <v>20</v>
      </c>
      <c r="C705" s="6" t="s">
        <v>15</v>
      </c>
    </row>
    <row r="706" spans="1:3" ht="15.75" thickBot="1" x14ac:dyDescent="0.3">
      <c r="A706" s="4">
        <v>58360</v>
      </c>
      <c r="B706" s="5" t="s">
        <v>20</v>
      </c>
      <c r="C706" s="6" t="s">
        <v>16</v>
      </c>
    </row>
    <row r="707" spans="1:3" ht="15.75" thickBot="1" x14ac:dyDescent="0.3">
      <c r="A707" s="4">
        <v>58381</v>
      </c>
      <c r="B707" s="5" t="s">
        <v>20</v>
      </c>
      <c r="C707" s="6" t="s">
        <v>17</v>
      </c>
    </row>
    <row r="708" spans="1:3" ht="15.75" thickBot="1" x14ac:dyDescent="0.3">
      <c r="A708" s="4">
        <v>58394</v>
      </c>
      <c r="B708" s="5" t="s">
        <v>10</v>
      </c>
      <c r="C708" s="6" t="s">
        <v>18</v>
      </c>
    </row>
    <row r="709" spans="1:3" ht="15.75" thickBot="1" x14ac:dyDescent="0.3">
      <c r="A709" s="4">
        <v>58434</v>
      </c>
      <c r="B709" s="5" t="s">
        <v>13</v>
      </c>
      <c r="C709" s="6" t="s">
        <v>19</v>
      </c>
    </row>
    <row r="710" spans="1:3" ht="15.75" thickBot="1" x14ac:dyDescent="0.3">
      <c r="A710" s="7">
        <v>58441</v>
      </c>
      <c r="B710" s="8" t="s">
        <v>13</v>
      </c>
      <c r="C710" s="9" t="s">
        <v>5</v>
      </c>
    </row>
    <row r="711" spans="1:3" ht="15.75" thickBot="1" x14ac:dyDescent="0.3">
      <c r="A711" s="10">
        <v>58501</v>
      </c>
      <c r="B711" s="11" t="s">
        <v>4</v>
      </c>
      <c r="C711" s="12" t="s">
        <v>6</v>
      </c>
    </row>
    <row r="712" spans="1:3" ht="15.75" thickBot="1" x14ac:dyDescent="0.3">
      <c r="A712" s="10">
        <v>58502</v>
      </c>
      <c r="B712" s="11" t="s">
        <v>7</v>
      </c>
      <c r="C712" s="12" t="s">
        <v>6</v>
      </c>
    </row>
    <row r="713" spans="1:3" ht="15.75" thickBot="1" x14ac:dyDescent="0.3">
      <c r="A713" s="10">
        <v>58547</v>
      </c>
      <c r="B713" s="11" t="s">
        <v>8</v>
      </c>
      <c r="C713" s="12" t="s">
        <v>9</v>
      </c>
    </row>
    <row r="714" spans="1:3" ht="15.75" thickBot="1" x14ac:dyDescent="0.3">
      <c r="A714" s="10">
        <v>58552</v>
      </c>
      <c r="B714" s="11" t="s">
        <v>21</v>
      </c>
      <c r="C714" s="12" t="s">
        <v>11</v>
      </c>
    </row>
    <row r="715" spans="1:3" ht="15.75" thickBot="1" x14ac:dyDescent="0.3">
      <c r="A715" s="10">
        <v>58562</v>
      </c>
      <c r="B715" s="11" t="s">
        <v>10</v>
      </c>
      <c r="C715" s="12" t="s">
        <v>12</v>
      </c>
    </row>
    <row r="716" spans="1:3" ht="15.75" thickBot="1" x14ac:dyDescent="0.3">
      <c r="A716" s="10">
        <v>58609</v>
      </c>
      <c r="B716" s="11" t="s">
        <v>13</v>
      </c>
      <c r="C716" s="12" t="s">
        <v>14</v>
      </c>
    </row>
    <row r="717" spans="1:3" ht="15.75" thickBot="1" x14ac:dyDescent="0.3">
      <c r="A717" s="10">
        <v>58691</v>
      </c>
      <c r="B717" s="11" t="s">
        <v>7</v>
      </c>
      <c r="C717" s="12" t="s">
        <v>15</v>
      </c>
    </row>
    <row r="718" spans="1:3" ht="15.75" thickBot="1" x14ac:dyDescent="0.3">
      <c r="A718" s="10">
        <v>58726</v>
      </c>
      <c r="B718" s="11" t="s">
        <v>7</v>
      </c>
      <c r="C718" s="12" t="s">
        <v>16</v>
      </c>
    </row>
    <row r="719" spans="1:3" ht="15.75" thickBot="1" x14ac:dyDescent="0.3">
      <c r="A719" s="10">
        <v>58747</v>
      </c>
      <c r="B719" s="11" t="s">
        <v>7</v>
      </c>
      <c r="C719" s="12" t="s">
        <v>17</v>
      </c>
    </row>
    <row r="720" spans="1:3" ht="15.75" thickBot="1" x14ac:dyDescent="0.3">
      <c r="A720" s="10">
        <v>58760</v>
      </c>
      <c r="B720" s="11" t="s">
        <v>4</v>
      </c>
      <c r="C720" s="12" t="s">
        <v>18</v>
      </c>
    </row>
    <row r="721" spans="1:3" ht="15.75" thickBot="1" x14ac:dyDescent="0.3">
      <c r="A721" s="10">
        <v>58800</v>
      </c>
      <c r="B721" s="11" t="s">
        <v>10</v>
      </c>
      <c r="C721" s="12" t="s">
        <v>19</v>
      </c>
    </row>
    <row r="722" spans="1:3" ht="15.75" thickBot="1" x14ac:dyDescent="0.3">
      <c r="A722" s="13">
        <v>58807</v>
      </c>
      <c r="B722" s="14" t="s">
        <v>10</v>
      </c>
      <c r="C722" s="15" t="s">
        <v>5</v>
      </c>
    </row>
    <row r="723" spans="1:3" ht="15.75" thickBot="1" x14ac:dyDescent="0.3">
      <c r="A723" s="4">
        <v>58858</v>
      </c>
      <c r="B723" s="5" t="s">
        <v>4</v>
      </c>
      <c r="C723" s="6" t="s">
        <v>6</v>
      </c>
    </row>
    <row r="724" spans="1:3" ht="15.75" thickBot="1" x14ac:dyDescent="0.3">
      <c r="A724" s="4">
        <v>58859</v>
      </c>
      <c r="B724" s="5" t="s">
        <v>7</v>
      </c>
      <c r="C724" s="6" t="s">
        <v>6</v>
      </c>
    </row>
    <row r="725" spans="1:3" ht="15.75" thickBot="1" x14ac:dyDescent="0.3">
      <c r="A725" s="4">
        <v>58904</v>
      </c>
      <c r="B725" s="5" t="s">
        <v>8</v>
      </c>
      <c r="C725" s="6" t="s">
        <v>9</v>
      </c>
    </row>
    <row r="726" spans="1:3" ht="15.75" thickBot="1" x14ac:dyDescent="0.3">
      <c r="A726" s="4">
        <v>58917</v>
      </c>
      <c r="B726" s="5" t="s">
        <v>13</v>
      </c>
      <c r="C726" s="6" t="s">
        <v>11</v>
      </c>
    </row>
    <row r="727" spans="1:3" ht="15.75" thickBot="1" x14ac:dyDescent="0.3">
      <c r="A727" s="4">
        <v>58927</v>
      </c>
      <c r="B727" s="5" t="s">
        <v>20</v>
      </c>
      <c r="C727" s="6" t="s">
        <v>12</v>
      </c>
    </row>
    <row r="728" spans="1:3" ht="15.75" thickBot="1" x14ac:dyDescent="0.3">
      <c r="A728" s="4">
        <v>58966</v>
      </c>
      <c r="B728" s="5" t="s">
        <v>13</v>
      </c>
      <c r="C728" s="6" t="s">
        <v>14</v>
      </c>
    </row>
    <row r="729" spans="1:3" ht="15.75" thickBot="1" x14ac:dyDescent="0.3">
      <c r="A729" s="4">
        <v>59056</v>
      </c>
      <c r="B729" s="5" t="s">
        <v>21</v>
      </c>
      <c r="C729" s="6" t="s">
        <v>15</v>
      </c>
    </row>
    <row r="730" spans="1:3" ht="15.75" thickBot="1" x14ac:dyDescent="0.3">
      <c r="A730" s="4">
        <v>59091</v>
      </c>
      <c r="B730" s="5" t="s">
        <v>21</v>
      </c>
      <c r="C730" s="6" t="s">
        <v>16</v>
      </c>
    </row>
    <row r="731" spans="1:3" ht="15.75" thickBot="1" x14ac:dyDescent="0.3">
      <c r="A731" s="4">
        <v>59112</v>
      </c>
      <c r="B731" s="5" t="s">
        <v>21</v>
      </c>
      <c r="C731" s="6" t="s">
        <v>17</v>
      </c>
    </row>
    <row r="732" spans="1:3" ht="15.75" thickBot="1" x14ac:dyDescent="0.3">
      <c r="A732" s="4">
        <v>59125</v>
      </c>
      <c r="B732" s="5" t="s">
        <v>7</v>
      </c>
      <c r="C732" s="6" t="s">
        <v>18</v>
      </c>
    </row>
    <row r="733" spans="1:3" ht="15.75" thickBot="1" x14ac:dyDescent="0.3">
      <c r="A733" s="4">
        <v>59165</v>
      </c>
      <c r="B733" s="5" t="s">
        <v>20</v>
      </c>
      <c r="C733" s="6" t="s">
        <v>19</v>
      </c>
    </row>
    <row r="734" spans="1:3" ht="15.75" thickBot="1" x14ac:dyDescent="0.3">
      <c r="A734" s="7">
        <v>59172</v>
      </c>
      <c r="B734" s="8" t="s">
        <v>20</v>
      </c>
      <c r="C734" s="9" t="s">
        <v>5</v>
      </c>
    </row>
    <row r="735" spans="1:3" ht="15.75" thickBot="1" x14ac:dyDescent="0.3">
      <c r="A735" s="10">
        <v>59208</v>
      </c>
      <c r="B735" s="11" t="s">
        <v>4</v>
      </c>
      <c r="C735" s="12" t="s">
        <v>6</v>
      </c>
    </row>
    <row r="736" spans="1:3" ht="15.75" thickBot="1" x14ac:dyDescent="0.3">
      <c r="A736" s="10">
        <v>59209</v>
      </c>
      <c r="B736" s="11" t="s">
        <v>7</v>
      </c>
      <c r="C736" s="12" t="s">
        <v>6</v>
      </c>
    </row>
    <row r="737" spans="1:3" ht="15.75" thickBot="1" x14ac:dyDescent="0.3">
      <c r="A737" s="10">
        <v>59254</v>
      </c>
      <c r="B737" s="11" t="s">
        <v>8</v>
      </c>
      <c r="C737" s="12" t="s">
        <v>9</v>
      </c>
    </row>
    <row r="738" spans="1:3" ht="15.75" thickBot="1" x14ac:dyDescent="0.3">
      <c r="A738" s="10">
        <v>59282</v>
      </c>
      <c r="B738" s="11" t="s">
        <v>8</v>
      </c>
      <c r="C738" s="12" t="s">
        <v>11</v>
      </c>
    </row>
    <row r="739" spans="1:3" ht="15.75" thickBot="1" x14ac:dyDescent="0.3">
      <c r="A739" s="10">
        <v>59292</v>
      </c>
      <c r="B739" s="11" t="s">
        <v>4</v>
      </c>
      <c r="C739" s="12" t="s">
        <v>12</v>
      </c>
    </row>
    <row r="740" spans="1:3" ht="15.75" thickBot="1" x14ac:dyDescent="0.3">
      <c r="A740" s="10">
        <v>59316</v>
      </c>
      <c r="B740" s="11" t="s">
        <v>13</v>
      </c>
      <c r="C740" s="12" t="s">
        <v>14</v>
      </c>
    </row>
    <row r="741" spans="1:3" ht="15.75" thickBot="1" x14ac:dyDescent="0.3">
      <c r="A741" s="10">
        <v>59421</v>
      </c>
      <c r="B741" s="11" t="s">
        <v>13</v>
      </c>
      <c r="C741" s="12" t="s">
        <v>15</v>
      </c>
    </row>
    <row r="742" spans="1:3" ht="15.75" thickBot="1" x14ac:dyDescent="0.3">
      <c r="A742" s="10">
        <v>59456</v>
      </c>
      <c r="B742" s="11" t="s">
        <v>13</v>
      </c>
      <c r="C742" s="12" t="s">
        <v>16</v>
      </c>
    </row>
    <row r="743" spans="1:3" ht="15.75" thickBot="1" x14ac:dyDescent="0.3">
      <c r="A743" s="10">
        <v>59477</v>
      </c>
      <c r="B743" s="11" t="s">
        <v>13</v>
      </c>
      <c r="C743" s="12" t="s">
        <v>17</v>
      </c>
    </row>
    <row r="744" spans="1:3" ht="15.75" thickBot="1" x14ac:dyDescent="0.3">
      <c r="A744" s="10">
        <v>59490</v>
      </c>
      <c r="B744" s="11" t="s">
        <v>21</v>
      </c>
      <c r="C744" s="12" t="s">
        <v>18</v>
      </c>
    </row>
    <row r="745" spans="1:3" ht="15.75" thickBot="1" x14ac:dyDescent="0.3">
      <c r="A745" s="10">
        <v>59530</v>
      </c>
      <c r="B745" s="11" t="s">
        <v>4</v>
      </c>
      <c r="C745" s="12" t="s">
        <v>19</v>
      </c>
    </row>
    <row r="746" spans="1:3" ht="15.75" thickBot="1" x14ac:dyDescent="0.3">
      <c r="A746" s="13">
        <v>59537</v>
      </c>
      <c r="B746" s="14" t="s">
        <v>4</v>
      </c>
      <c r="C746" s="15" t="s">
        <v>5</v>
      </c>
    </row>
    <row r="747" spans="1:3" ht="15.75" thickBot="1" x14ac:dyDescent="0.3">
      <c r="A747" s="4">
        <v>59593</v>
      </c>
      <c r="B747" s="5" t="s">
        <v>4</v>
      </c>
      <c r="C747" s="6" t="s">
        <v>6</v>
      </c>
    </row>
    <row r="748" spans="1:3" ht="15.75" thickBot="1" x14ac:dyDescent="0.3">
      <c r="A748" s="4">
        <v>59594</v>
      </c>
      <c r="B748" s="5" t="s">
        <v>7</v>
      </c>
      <c r="C748" s="6" t="s">
        <v>6</v>
      </c>
    </row>
    <row r="749" spans="1:3" ht="15.75" thickBot="1" x14ac:dyDescent="0.3">
      <c r="A749" s="4">
        <v>59639</v>
      </c>
      <c r="B749" s="5" t="s">
        <v>8</v>
      </c>
      <c r="C749" s="6" t="s">
        <v>9</v>
      </c>
    </row>
    <row r="750" spans="1:3" ht="15.75" thickBot="1" x14ac:dyDescent="0.3">
      <c r="A750" s="4">
        <v>59647</v>
      </c>
      <c r="B750" s="5" t="s">
        <v>10</v>
      </c>
      <c r="C750" s="6" t="s">
        <v>11</v>
      </c>
    </row>
    <row r="751" spans="1:3" ht="15.75" thickBot="1" x14ac:dyDescent="0.3">
      <c r="A751" s="4">
        <v>59657</v>
      </c>
      <c r="B751" s="5" t="s">
        <v>7</v>
      </c>
      <c r="C751" s="6" t="s">
        <v>12</v>
      </c>
    </row>
    <row r="752" spans="1:3" ht="15.75" thickBot="1" x14ac:dyDescent="0.3">
      <c r="A752" s="4">
        <v>59701</v>
      </c>
      <c r="B752" s="5" t="s">
        <v>13</v>
      </c>
      <c r="C752" s="6" t="s">
        <v>14</v>
      </c>
    </row>
    <row r="753" spans="1:3" ht="15.75" thickBot="1" x14ac:dyDescent="0.3">
      <c r="A753" s="4">
        <v>59786</v>
      </c>
      <c r="B753" s="5" t="s">
        <v>8</v>
      </c>
      <c r="C753" s="6" t="s">
        <v>15</v>
      </c>
    </row>
    <row r="754" spans="1:3" ht="15.75" thickBot="1" x14ac:dyDescent="0.3">
      <c r="A754" s="4">
        <v>59821</v>
      </c>
      <c r="B754" s="5" t="s">
        <v>8</v>
      </c>
      <c r="C754" s="6" t="s">
        <v>16</v>
      </c>
    </row>
    <row r="755" spans="1:3" ht="15.75" thickBot="1" x14ac:dyDescent="0.3">
      <c r="A755" s="4">
        <v>59842</v>
      </c>
      <c r="B755" s="5" t="s">
        <v>8</v>
      </c>
      <c r="C755" s="6" t="s">
        <v>17</v>
      </c>
    </row>
    <row r="756" spans="1:3" ht="15.75" thickBot="1" x14ac:dyDescent="0.3">
      <c r="A756" s="4">
        <v>59855</v>
      </c>
      <c r="B756" s="5" t="s">
        <v>13</v>
      </c>
      <c r="C756" s="6" t="s">
        <v>18</v>
      </c>
    </row>
    <row r="757" spans="1:3" ht="15.75" thickBot="1" x14ac:dyDescent="0.3">
      <c r="A757" s="4">
        <v>59895</v>
      </c>
      <c r="B757" s="5" t="s">
        <v>7</v>
      </c>
      <c r="C757" s="6" t="s">
        <v>19</v>
      </c>
    </row>
    <row r="758" spans="1:3" ht="15.75" thickBot="1" x14ac:dyDescent="0.3">
      <c r="A758" s="7">
        <v>59902</v>
      </c>
      <c r="B758" s="8" t="s">
        <v>7</v>
      </c>
      <c r="C758" s="9" t="s">
        <v>5</v>
      </c>
    </row>
    <row r="759" spans="1:3" ht="15.75" thickBot="1" x14ac:dyDescent="0.3">
      <c r="A759" s="10">
        <v>59950</v>
      </c>
      <c r="B759" s="11" t="s">
        <v>4</v>
      </c>
      <c r="C759" s="12" t="s">
        <v>6</v>
      </c>
    </row>
    <row r="760" spans="1:3" ht="15.75" thickBot="1" x14ac:dyDescent="0.3">
      <c r="A760" s="10">
        <v>59951</v>
      </c>
      <c r="B760" s="11" t="s">
        <v>7</v>
      </c>
      <c r="C760" s="12" t="s">
        <v>6</v>
      </c>
    </row>
    <row r="761" spans="1:3" ht="15.75" thickBot="1" x14ac:dyDescent="0.3">
      <c r="A761" s="10">
        <v>59996</v>
      </c>
      <c r="B761" s="11" t="s">
        <v>8</v>
      </c>
      <c r="C761" s="12" t="s">
        <v>9</v>
      </c>
    </row>
    <row r="762" spans="1:3" ht="15.75" thickBot="1" x14ac:dyDescent="0.3">
      <c r="A762" s="10">
        <v>60013</v>
      </c>
      <c r="B762" s="11" t="s">
        <v>4</v>
      </c>
      <c r="C762" s="12" t="s">
        <v>11</v>
      </c>
    </row>
    <row r="763" spans="1:3" ht="15.75" thickBot="1" x14ac:dyDescent="0.3">
      <c r="A763" s="10">
        <v>60023</v>
      </c>
      <c r="B763" s="11" t="s">
        <v>13</v>
      </c>
      <c r="C763" s="12" t="s">
        <v>12</v>
      </c>
    </row>
    <row r="764" spans="1:3" ht="15.75" thickBot="1" x14ac:dyDescent="0.3">
      <c r="A764" s="10">
        <v>60058</v>
      </c>
      <c r="B764" s="11" t="s">
        <v>13</v>
      </c>
      <c r="C764" s="12" t="s">
        <v>14</v>
      </c>
    </row>
    <row r="765" spans="1:3" ht="15.75" thickBot="1" x14ac:dyDescent="0.3">
      <c r="A765" s="10">
        <v>60152</v>
      </c>
      <c r="B765" s="11" t="s">
        <v>20</v>
      </c>
      <c r="C765" s="12" t="s">
        <v>15</v>
      </c>
    </row>
    <row r="766" spans="1:3" ht="15.75" thickBot="1" x14ac:dyDescent="0.3">
      <c r="A766" s="10">
        <v>60187</v>
      </c>
      <c r="B766" s="11" t="s">
        <v>20</v>
      </c>
      <c r="C766" s="12" t="s">
        <v>16</v>
      </c>
    </row>
    <row r="767" spans="1:3" ht="15.75" thickBot="1" x14ac:dyDescent="0.3">
      <c r="A767" s="10">
        <v>60208</v>
      </c>
      <c r="B767" s="11" t="s">
        <v>20</v>
      </c>
      <c r="C767" s="12" t="s">
        <v>17</v>
      </c>
    </row>
    <row r="768" spans="1:3" ht="15.75" thickBot="1" x14ac:dyDescent="0.3">
      <c r="A768" s="10">
        <v>60221</v>
      </c>
      <c r="B768" s="11" t="s">
        <v>10</v>
      </c>
      <c r="C768" s="12" t="s">
        <v>18</v>
      </c>
    </row>
    <row r="769" spans="1:3" ht="15.75" thickBot="1" x14ac:dyDescent="0.3">
      <c r="A769" s="10">
        <v>60261</v>
      </c>
      <c r="B769" s="11" t="s">
        <v>13</v>
      </c>
      <c r="C769" s="12" t="s">
        <v>19</v>
      </c>
    </row>
    <row r="770" spans="1:3" ht="15.75" thickBot="1" x14ac:dyDescent="0.3">
      <c r="A770" s="13">
        <v>60268</v>
      </c>
      <c r="B770" s="14" t="s">
        <v>13</v>
      </c>
      <c r="C770" s="15" t="s">
        <v>5</v>
      </c>
    </row>
    <row r="771" spans="1:3" ht="15.75" thickBot="1" x14ac:dyDescent="0.3">
      <c r="A771" s="4">
        <v>60307</v>
      </c>
      <c r="B771" s="5" t="s">
        <v>4</v>
      </c>
      <c r="C771" s="6" t="s">
        <v>6</v>
      </c>
    </row>
    <row r="772" spans="1:3" ht="15.75" thickBot="1" x14ac:dyDescent="0.3">
      <c r="A772" s="4">
        <v>60308</v>
      </c>
      <c r="B772" s="5" t="s">
        <v>7</v>
      </c>
      <c r="C772" s="6" t="s">
        <v>6</v>
      </c>
    </row>
    <row r="773" spans="1:3" ht="15.75" thickBot="1" x14ac:dyDescent="0.3">
      <c r="A773" s="4">
        <v>60353</v>
      </c>
      <c r="B773" s="5" t="s">
        <v>8</v>
      </c>
      <c r="C773" s="6" t="s">
        <v>9</v>
      </c>
    </row>
    <row r="774" spans="1:3" ht="15.75" thickBot="1" x14ac:dyDescent="0.3">
      <c r="A774" s="4">
        <v>60378</v>
      </c>
      <c r="B774" s="5" t="s">
        <v>7</v>
      </c>
      <c r="C774" s="6" t="s">
        <v>11</v>
      </c>
    </row>
    <row r="775" spans="1:3" ht="15.75" thickBot="1" x14ac:dyDescent="0.3">
      <c r="A775" s="4">
        <v>60388</v>
      </c>
      <c r="B775" s="5" t="s">
        <v>8</v>
      </c>
      <c r="C775" s="6" t="s">
        <v>12</v>
      </c>
    </row>
    <row r="776" spans="1:3" ht="15.75" thickBot="1" x14ac:dyDescent="0.3">
      <c r="A776" s="4">
        <v>60415</v>
      </c>
      <c r="B776" s="5" t="s">
        <v>13</v>
      </c>
      <c r="C776" s="6" t="s">
        <v>14</v>
      </c>
    </row>
    <row r="777" spans="1:3" ht="15.75" thickBot="1" x14ac:dyDescent="0.3">
      <c r="A777" s="4">
        <v>60517</v>
      </c>
      <c r="B777" s="5" t="s">
        <v>4</v>
      </c>
      <c r="C777" s="6" t="s">
        <v>15</v>
      </c>
    </row>
    <row r="778" spans="1:3" ht="15.75" thickBot="1" x14ac:dyDescent="0.3">
      <c r="A778" s="4">
        <v>60552</v>
      </c>
      <c r="B778" s="5" t="s">
        <v>4</v>
      </c>
      <c r="C778" s="6" t="s">
        <v>16</v>
      </c>
    </row>
    <row r="779" spans="1:3" ht="15.75" thickBot="1" x14ac:dyDescent="0.3">
      <c r="A779" s="4">
        <v>60573</v>
      </c>
      <c r="B779" s="5" t="s">
        <v>4</v>
      </c>
      <c r="C779" s="6" t="s">
        <v>17</v>
      </c>
    </row>
    <row r="780" spans="1:3" ht="15.75" thickBot="1" x14ac:dyDescent="0.3">
      <c r="A780" s="4">
        <v>60586</v>
      </c>
      <c r="B780" s="5" t="s">
        <v>20</v>
      </c>
      <c r="C780" s="6" t="s">
        <v>18</v>
      </c>
    </row>
    <row r="781" spans="1:3" ht="15.75" thickBot="1" x14ac:dyDescent="0.3">
      <c r="A781" s="4">
        <v>60626</v>
      </c>
      <c r="B781" s="5" t="s">
        <v>8</v>
      </c>
      <c r="C781" s="6" t="s">
        <v>19</v>
      </c>
    </row>
    <row r="782" spans="1:3" ht="15.75" thickBot="1" x14ac:dyDescent="0.3">
      <c r="A782" s="7">
        <v>60633</v>
      </c>
      <c r="B782" s="8" t="s">
        <v>8</v>
      </c>
      <c r="C782" s="9" t="s">
        <v>5</v>
      </c>
    </row>
    <row r="783" spans="1:3" ht="15.75" thickBot="1" x14ac:dyDescent="0.3">
      <c r="A783" s="10">
        <v>60685</v>
      </c>
      <c r="B783" s="11" t="s">
        <v>4</v>
      </c>
      <c r="C783" s="12" t="s">
        <v>6</v>
      </c>
    </row>
    <row r="784" spans="1:3" ht="15.75" thickBot="1" x14ac:dyDescent="0.3">
      <c r="A784" s="10">
        <v>60686</v>
      </c>
      <c r="B784" s="11" t="s">
        <v>7</v>
      </c>
      <c r="C784" s="12" t="s">
        <v>6</v>
      </c>
    </row>
    <row r="785" spans="1:3" ht="15.75" thickBot="1" x14ac:dyDescent="0.3">
      <c r="A785" s="10">
        <v>60731</v>
      </c>
      <c r="B785" s="11" t="s">
        <v>8</v>
      </c>
      <c r="C785" s="12" t="s">
        <v>9</v>
      </c>
    </row>
    <row r="786" spans="1:3" ht="15.75" thickBot="1" x14ac:dyDescent="0.3">
      <c r="A786" s="10">
        <v>60743</v>
      </c>
      <c r="B786" s="11" t="s">
        <v>21</v>
      </c>
      <c r="C786" s="12" t="s">
        <v>11</v>
      </c>
    </row>
    <row r="787" spans="1:3" ht="15.75" thickBot="1" x14ac:dyDescent="0.3">
      <c r="A787" s="10">
        <v>60753</v>
      </c>
      <c r="B787" s="11" t="s">
        <v>10</v>
      </c>
      <c r="C787" s="12" t="s">
        <v>12</v>
      </c>
    </row>
    <row r="788" spans="1:3" ht="15.75" thickBot="1" x14ac:dyDescent="0.3">
      <c r="A788" s="10">
        <v>60793</v>
      </c>
      <c r="B788" s="11" t="s">
        <v>13</v>
      </c>
      <c r="C788" s="12" t="s">
        <v>14</v>
      </c>
    </row>
    <row r="789" spans="1:3" ht="15.75" thickBot="1" x14ac:dyDescent="0.3">
      <c r="A789" s="10">
        <v>60882</v>
      </c>
      <c r="B789" s="11" t="s">
        <v>7</v>
      </c>
      <c r="C789" s="12" t="s">
        <v>15</v>
      </c>
    </row>
    <row r="790" spans="1:3" ht="15.75" thickBot="1" x14ac:dyDescent="0.3">
      <c r="A790" s="10">
        <v>60917</v>
      </c>
      <c r="B790" s="11" t="s">
        <v>7</v>
      </c>
      <c r="C790" s="12" t="s">
        <v>16</v>
      </c>
    </row>
    <row r="791" spans="1:3" ht="15.75" thickBot="1" x14ac:dyDescent="0.3">
      <c r="A791" s="10">
        <v>60938</v>
      </c>
      <c r="B791" s="11" t="s">
        <v>7</v>
      </c>
      <c r="C791" s="12" t="s">
        <v>17</v>
      </c>
    </row>
    <row r="792" spans="1:3" ht="15.75" thickBot="1" x14ac:dyDescent="0.3">
      <c r="A792" s="10">
        <v>60951</v>
      </c>
      <c r="B792" s="11" t="s">
        <v>4</v>
      </c>
      <c r="C792" s="12" t="s">
        <v>18</v>
      </c>
    </row>
    <row r="793" spans="1:3" ht="15.75" thickBot="1" x14ac:dyDescent="0.3">
      <c r="A793" s="10">
        <v>60991</v>
      </c>
      <c r="B793" s="11" t="s">
        <v>10</v>
      </c>
      <c r="C793" s="12" t="s">
        <v>19</v>
      </c>
    </row>
    <row r="794" spans="1:3" ht="15.75" thickBot="1" x14ac:dyDescent="0.3">
      <c r="A794" s="13">
        <v>60998</v>
      </c>
      <c r="B794" s="14" t="s">
        <v>10</v>
      </c>
      <c r="C794" s="15" t="s">
        <v>5</v>
      </c>
    </row>
    <row r="795" spans="1:3" ht="15.75" thickBot="1" x14ac:dyDescent="0.3">
      <c r="A795" s="4">
        <v>61042</v>
      </c>
      <c r="B795" s="5" t="s">
        <v>4</v>
      </c>
      <c r="C795" s="6" t="s">
        <v>6</v>
      </c>
    </row>
    <row r="796" spans="1:3" ht="15.75" thickBot="1" x14ac:dyDescent="0.3">
      <c r="A796" s="4">
        <v>61043</v>
      </c>
      <c r="B796" s="5" t="s">
        <v>7</v>
      </c>
      <c r="C796" s="6" t="s">
        <v>6</v>
      </c>
    </row>
    <row r="797" spans="1:3" ht="15.75" thickBot="1" x14ac:dyDescent="0.3">
      <c r="A797" s="4">
        <v>61088</v>
      </c>
      <c r="B797" s="5" t="s">
        <v>8</v>
      </c>
      <c r="C797" s="6" t="s">
        <v>9</v>
      </c>
    </row>
    <row r="798" spans="1:3" ht="15.75" thickBot="1" x14ac:dyDescent="0.3">
      <c r="A798" s="4">
        <v>61108</v>
      </c>
      <c r="B798" s="5" t="s">
        <v>13</v>
      </c>
      <c r="C798" s="6" t="s">
        <v>11</v>
      </c>
    </row>
    <row r="799" spans="1:3" ht="15.75" thickBot="1" x14ac:dyDescent="0.3">
      <c r="A799" s="4">
        <v>61118</v>
      </c>
      <c r="B799" s="5" t="s">
        <v>20</v>
      </c>
      <c r="C799" s="6" t="s">
        <v>12</v>
      </c>
    </row>
    <row r="800" spans="1:3" ht="15.75" thickBot="1" x14ac:dyDescent="0.3">
      <c r="A800" s="4">
        <v>61150</v>
      </c>
      <c r="B800" s="5" t="s">
        <v>13</v>
      </c>
      <c r="C800" s="6" t="s">
        <v>14</v>
      </c>
    </row>
    <row r="801" spans="1:3" ht="15.75" thickBot="1" x14ac:dyDescent="0.3">
      <c r="A801" s="4">
        <v>61247</v>
      </c>
      <c r="B801" s="5" t="s">
        <v>21</v>
      </c>
      <c r="C801" s="6" t="s">
        <v>15</v>
      </c>
    </row>
    <row r="802" spans="1:3" ht="15.75" thickBot="1" x14ac:dyDescent="0.3">
      <c r="A802" s="4">
        <v>61282</v>
      </c>
      <c r="B802" s="5" t="s">
        <v>21</v>
      </c>
      <c r="C802" s="6" t="s">
        <v>16</v>
      </c>
    </row>
    <row r="803" spans="1:3" ht="15.75" thickBot="1" x14ac:dyDescent="0.3">
      <c r="A803" s="4">
        <v>61303</v>
      </c>
      <c r="B803" s="5" t="s">
        <v>21</v>
      </c>
      <c r="C803" s="6" t="s">
        <v>17</v>
      </c>
    </row>
    <row r="804" spans="1:3" ht="15.75" thickBot="1" x14ac:dyDescent="0.3">
      <c r="A804" s="4">
        <v>61316</v>
      </c>
      <c r="B804" s="5" t="s">
        <v>7</v>
      </c>
      <c r="C804" s="6" t="s">
        <v>18</v>
      </c>
    </row>
    <row r="805" spans="1:3" ht="15.75" thickBot="1" x14ac:dyDescent="0.3">
      <c r="A805" s="4">
        <v>61356</v>
      </c>
      <c r="B805" s="5" t="s">
        <v>20</v>
      </c>
      <c r="C805" s="6" t="s">
        <v>19</v>
      </c>
    </row>
    <row r="806" spans="1:3" ht="15.75" thickBot="1" x14ac:dyDescent="0.3">
      <c r="A806" s="7">
        <v>61363</v>
      </c>
      <c r="B806" s="8" t="s">
        <v>20</v>
      </c>
      <c r="C806" s="9" t="s">
        <v>5</v>
      </c>
    </row>
    <row r="807" spans="1:3" ht="15.75" thickBot="1" x14ac:dyDescent="0.3">
      <c r="A807" s="10">
        <v>61427</v>
      </c>
      <c r="B807" s="11" t="s">
        <v>4</v>
      </c>
      <c r="C807" s="12" t="s">
        <v>6</v>
      </c>
    </row>
    <row r="808" spans="1:3" ht="15.75" thickBot="1" x14ac:dyDescent="0.3">
      <c r="A808" s="10">
        <v>61428</v>
      </c>
      <c r="B808" s="11" t="s">
        <v>7</v>
      </c>
      <c r="C808" s="12" t="s">
        <v>6</v>
      </c>
    </row>
    <row r="809" spans="1:3" ht="15.75" thickBot="1" x14ac:dyDescent="0.3">
      <c r="A809" s="10">
        <v>61473</v>
      </c>
      <c r="B809" s="11" t="s">
        <v>8</v>
      </c>
      <c r="C809" s="12" t="s">
        <v>9</v>
      </c>
    </row>
    <row r="810" spans="1:3" ht="15.75" thickBot="1" x14ac:dyDescent="0.3">
      <c r="A810" s="10">
        <v>61474</v>
      </c>
      <c r="B810" s="11" t="s">
        <v>10</v>
      </c>
      <c r="C810" s="12" t="s">
        <v>11</v>
      </c>
    </row>
    <row r="811" spans="1:3" ht="15.75" thickBot="1" x14ac:dyDescent="0.3">
      <c r="A811" s="10">
        <v>61484</v>
      </c>
      <c r="B811" s="11" t="s">
        <v>7</v>
      </c>
      <c r="C811" s="12" t="s">
        <v>12</v>
      </c>
    </row>
    <row r="812" spans="1:3" ht="15.75" thickBot="1" x14ac:dyDescent="0.3">
      <c r="A812" s="10">
        <v>61535</v>
      </c>
      <c r="B812" s="11" t="s">
        <v>13</v>
      </c>
      <c r="C812" s="12" t="s">
        <v>14</v>
      </c>
    </row>
    <row r="813" spans="1:3" ht="15.75" thickBot="1" x14ac:dyDescent="0.3">
      <c r="A813" s="10">
        <v>61613</v>
      </c>
      <c r="B813" s="11" t="s">
        <v>8</v>
      </c>
      <c r="C813" s="12" t="s">
        <v>15</v>
      </c>
    </row>
    <row r="814" spans="1:3" ht="15.75" thickBot="1" x14ac:dyDescent="0.3">
      <c r="A814" s="10">
        <v>61648</v>
      </c>
      <c r="B814" s="11" t="s">
        <v>8</v>
      </c>
      <c r="C814" s="12" t="s">
        <v>16</v>
      </c>
    </row>
    <row r="815" spans="1:3" ht="15.75" thickBot="1" x14ac:dyDescent="0.3">
      <c r="A815" s="10">
        <v>61669</v>
      </c>
      <c r="B815" s="11" t="s">
        <v>8</v>
      </c>
      <c r="C815" s="12" t="s">
        <v>17</v>
      </c>
    </row>
    <row r="816" spans="1:3" ht="15.75" thickBot="1" x14ac:dyDescent="0.3">
      <c r="A816" s="10">
        <v>61682</v>
      </c>
      <c r="B816" s="11" t="s">
        <v>13</v>
      </c>
      <c r="C816" s="12" t="s">
        <v>18</v>
      </c>
    </row>
    <row r="817" spans="1:3" ht="15.75" thickBot="1" x14ac:dyDescent="0.3">
      <c r="A817" s="10">
        <v>61722</v>
      </c>
      <c r="B817" s="11" t="s">
        <v>7</v>
      </c>
      <c r="C817" s="12" t="s">
        <v>19</v>
      </c>
    </row>
    <row r="818" spans="1:3" ht="15.75" thickBot="1" x14ac:dyDescent="0.3">
      <c r="A818" s="13">
        <v>61729</v>
      </c>
      <c r="B818" s="14" t="s">
        <v>7</v>
      </c>
      <c r="C818" s="15" t="s">
        <v>5</v>
      </c>
    </row>
    <row r="819" spans="1:3" ht="15.75" thickBot="1" x14ac:dyDescent="0.3">
      <c r="A819" s="4">
        <v>61784</v>
      </c>
      <c r="B819" s="5" t="s">
        <v>4</v>
      </c>
      <c r="C819" s="6" t="s">
        <v>6</v>
      </c>
    </row>
    <row r="820" spans="1:3" ht="15.75" thickBot="1" x14ac:dyDescent="0.3">
      <c r="A820" s="4">
        <v>61785</v>
      </c>
      <c r="B820" s="5" t="s">
        <v>7</v>
      </c>
      <c r="C820" s="6" t="s">
        <v>6</v>
      </c>
    </row>
    <row r="821" spans="1:3" ht="15.75" thickBot="1" x14ac:dyDescent="0.3">
      <c r="A821" s="4">
        <v>61830</v>
      </c>
      <c r="B821" s="5" t="s">
        <v>8</v>
      </c>
      <c r="C821" s="6" t="s">
        <v>9</v>
      </c>
    </row>
    <row r="822" spans="1:3" ht="15.75" thickBot="1" x14ac:dyDescent="0.3">
      <c r="A822" s="4">
        <v>61839</v>
      </c>
      <c r="B822" s="5" t="s">
        <v>20</v>
      </c>
      <c r="C822" s="6" t="s">
        <v>11</v>
      </c>
    </row>
    <row r="823" spans="1:3" ht="15.75" thickBot="1" x14ac:dyDescent="0.3">
      <c r="A823" s="4">
        <v>61849</v>
      </c>
      <c r="B823" s="5" t="s">
        <v>21</v>
      </c>
      <c r="C823" s="6" t="s">
        <v>12</v>
      </c>
    </row>
    <row r="824" spans="1:3" ht="15.75" thickBot="1" x14ac:dyDescent="0.3">
      <c r="A824" s="4">
        <v>61892</v>
      </c>
      <c r="B824" s="5" t="s">
        <v>13</v>
      </c>
      <c r="C824" s="6" t="s">
        <v>14</v>
      </c>
    </row>
    <row r="825" spans="1:3" ht="15.75" thickBot="1" x14ac:dyDescent="0.3">
      <c r="A825" s="4">
        <v>61978</v>
      </c>
      <c r="B825" s="5" t="s">
        <v>10</v>
      </c>
      <c r="C825" s="6" t="s">
        <v>15</v>
      </c>
    </row>
    <row r="826" spans="1:3" ht="15.75" thickBot="1" x14ac:dyDescent="0.3">
      <c r="A826" s="4">
        <v>62013</v>
      </c>
      <c r="B826" s="5" t="s">
        <v>10</v>
      </c>
      <c r="C826" s="6" t="s">
        <v>16</v>
      </c>
    </row>
    <row r="827" spans="1:3" ht="15.75" thickBot="1" x14ac:dyDescent="0.3">
      <c r="A827" s="4">
        <v>62034</v>
      </c>
      <c r="B827" s="5" t="s">
        <v>10</v>
      </c>
      <c r="C827" s="6" t="s">
        <v>17</v>
      </c>
    </row>
    <row r="828" spans="1:3" ht="15.75" thickBot="1" x14ac:dyDescent="0.3">
      <c r="A828" s="4">
        <v>62047</v>
      </c>
      <c r="B828" s="5" t="s">
        <v>8</v>
      </c>
      <c r="C828" s="6" t="s">
        <v>18</v>
      </c>
    </row>
    <row r="829" spans="1:3" ht="15.75" thickBot="1" x14ac:dyDescent="0.3">
      <c r="A829" s="4">
        <v>62087</v>
      </c>
      <c r="B829" s="5" t="s">
        <v>21</v>
      </c>
      <c r="C829" s="6" t="s">
        <v>19</v>
      </c>
    </row>
    <row r="830" spans="1:3" ht="15.75" thickBot="1" x14ac:dyDescent="0.3">
      <c r="A830" s="7">
        <v>62094</v>
      </c>
      <c r="B830" s="8" t="s">
        <v>21</v>
      </c>
      <c r="C830" s="9" t="s">
        <v>5</v>
      </c>
    </row>
    <row r="831" spans="1:3" ht="15.75" thickBot="1" x14ac:dyDescent="0.3">
      <c r="A831" s="10">
        <v>62134</v>
      </c>
      <c r="B831" s="11" t="s">
        <v>4</v>
      </c>
      <c r="C831" s="12" t="s">
        <v>6</v>
      </c>
    </row>
    <row r="832" spans="1:3" ht="15.75" thickBot="1" x14ac:dyDescent="0.3">
      <c r="A832" s="10">
        <v>62135</v>
      </c>
      <c r="B832" s="11" t="s">
        <v>7</v>
      </c>
      <c r="C832" s="12" t="s">
        <v>6</v>
      </c>
    </row>
    <row r="833" spans="1:3" ht="15.75" thickBot="1" x14ac:dyDescent="0.3">
      <c r="A833" s="10">
        <v>62180</v>
      </c>
      <c r="B833" s="11" t="s">
        <v>8</v>
      </c>
      <c r="C833" s="12" t="s">
        <v>9</v>
      </c>
    </row>
    <row r="834" spans="1:3" ht="15.75" thickBot="1" x14ac:dyDescent="0.3">
      <c r="A834" s="10">
        <v>62204</v>
      </c>
      <c r="B834" s="11" t="s">
        <v>4</v>
      </c>
      <c r="C834" s="12" t="s">
        <v>11</v>
      </c>
    </row>
    <row r="835" spans="1:3" ht="15.75" thickBot="1" x14ac:dyDescent="0.3">
      <c r="A835" s="10">
        <v>62214</v>
      </c>
      <c r="B835" s="11" t="s">
        <v>13</v>
      </c>
      <c r="C835" s="12" t="s">
        <v>12</v>
      </c>
    </row>
    <row r="836" spans="1:3" ht="15.75" thickBot="1" x14ac:dyDescent="0.3">
      <c r="A836" s="10">
        <v>62242</v>
      </c>
      <c r="B836" s="11" t="s">
        <v>13</v>
      </c>
      <c r="C836" s="12" t="s">
        <v>14</v>
      </c>
    </row>
    <row r="837" spans="1:3" ht="15.75" thickBot="1" x14ac:dyDescent="0.3">
      <c r="A837" s="10">
        <v>62343</v>
      </c>
      <c r="B837" s="11" t="s">
        <v>20</v>
      </c>
      <c r="C837" s="12" t="s">
        <v>15</v>
      </c>
    </row>
    <row r="838" spans="1:3" ht="15.75" thickBot="1" x14ac:dyDescent="0.3">
      <c r="A838" s="10">
        <v>62378</v>
      </c>
      <c r="B838" s="11" t="s">
        <v>20</v>
      </c>
      <c r="C838" s="12" t="s">
        <v>16</v>
      </c>
    </row>
    <row r="839" spans="1:3" ht="15.75" thickBot="1" x14ac:dyDescent="0.3">
      <c r="A839" s="10">
        <v>62399</v>
      </c>
      <c r="B839" s="11" t="s">
        <v>20</v>
      </c>
      <c r="C839" s="12" t="s">
        <v>17</v>
      </c>
    </row>
    <row r="840" spans="1:3" ht="15.75" thickBot="1" x14ac:dyDescent="0.3">
      <c r="A840" s="10">
        <v>62412</v>
      </c>
      <c r="B840" s="11" t="s">
        <v>10</v>
      </c>
      <c r="C840" s="12" t="s">
        <v>18</v>
      </c>
    </row>
    <row r="841" spans="1:3" ht="15.75" thickBot="1" x14ac:dyDescent="0.3">
      <c r="A841" s="10">
        <v>62452</v>
      </c>
      <c r="B841" s="11" t="s">
        <v>13</v>
      </c>
      <c r="C841" s="12" t="s">
        <v>19</v>
      </c>
    </row>
    <row r="842" spans="1:3" ht="15.75" thickBot="1" x14ac:dyDescent="0.3">
      <c r="A842" s="13">
        <v>62459</v>
      </c>
      <c r="B842" s="14" t="s">
        <v>13</v>
      </c>
      <c r="C842" s="15" t="s">
        <v>5</v>
      </c>
    </row>
    <row r="843" spans="1:3" ht="15.75" thickBot="1" x14ac:dyDescent="0.3">
      <c r="A843" s="4">
        <v>62519</v>
      </c>
      <c r="B843" s="5" t="s">
        <v>4</v>
      </c>
      <c r="C843" s="6" t="s">
        <v>6</v>
      </c>
    </row>
    <row r="844" spans="1:3" ht="15.75" thickBot="1" x14ac:dyDescent="0.3">
      <c r="A844" s="4">
        <v>62520</v>
      </c>
      <c r="B844" s="5" t="s">
        <v>7</v>
      </c>
      <c r="C844" s="6" t="s">
        <v>6</v>
      </c>
    </row>
    <row r="845" spans="1:3" ht="15.75" thickBot="1" x14ac:dyDescent="0.3">
      <c r="A845" s="4">
        <v>62565</v>
      </c>
      <c r="B845" s="5" t="s">
        <v>8</v>
      </c>
      <c r="C845" s="6" t="s">
        <v>9</v>
      </c>
    </row>
    <row r="846" spans="1:3" ht="15.75" thickBot="1" x14ac:dyDescent="0.3">
      <c r="A846" s="4">
        <v>62569</v>
      </c>
      <c r="B846" s="5" t="s">
        <v>7</v>
      </c>
      <c r="C846" s="6" t="s">
        <v>11</v>
      </c>
    </row>
    <row r="847" spans="1:3" ht="15.75" thickBot="1" x14ac:dyDescent="0.3">
      <c r="A847" s="4">
        <v>62579</v>
      </c>
      <c r="B847" s="5" t="s">
        <v>8</v>
      </c>
      <c r="C847" s="6" t="s">
        <v>12</v>
      </c>
    </row>
    <row r="848" spans="1:3" ht="15.75" thickBot="1" x14ac:dyDescent="0.3">
      <c r="A848" s="4">
        <v>62627</v>
      </c>
      <c r="B848" s="5" t="s">
        <v>13</v>
      </c>
      <c r="C848" s="6" t="s">
        <v>14</v>
      </c>
    </row>
    <row r="849" spans="1:3" ht="15.75" thickBot="1" x14ac:dyDescent="0.3">
      <c r="A849" s="4">
        <v>62708</v>
      </c>
      <c r="B849" s="5" t="s">
        <v>4</v>
      </c>
      <c r="C849" s="6" t="s">
        <v>15</v>
      </c>
    </row>
    <row r="850" spans="1:3" ht="15.75" thickBot="1" x14ac:dyDescent="0.3">
      <c r="A850" s="4">
        <v>62743</v>
      </c>
      <c r="B850" s="5" t="s">
        <v>4</v>
      </c>
      <c r="C850" s="6" t="s">
        <v>16</v>
      </c>
    </row>
    <row r="851" spans="1:3" ht="15.75" thickBot="1" x14ac:dyDescent="0.3">
      <c r="A851" s="4">
        <v>62764</v>
      </c>
      <c r="B851" s="5" t="s">
        <v>4</v>
      </c>
      <c r="C851" s="6" t="s">
        <v>17</v>
      </c>
    </row>
    <row r="852" spans="1:3" ht="15.75" thickBot="1" x14ac:dyDescent="0.3">
      <c r="A852" s="4">
        <v>62777</v>
      </c>
      <c r="B852" s="5" t="s">
        <v>20</v>
      </c>
      <c r="C852" s="6" t="s">
        <v>18</v>
      </c>
    </row>
    <row r="853" spans="1:3" ht="15.75" thickBot="1" x14ac:dyDescent="0.3">
      <c r="A853" s="4">
        <v>62817</v>
      </c>
      <c r="B853" s="5" t="s">
        <v>8</v>
      </c>
      <c r="C853" s="6" t="s">
        <v>19</v>
      </c>
    </row>
    <row r="854" spans="1:3" ht="15.75" thickBot="1" x14ac:dyDescent="0.3">
      <c r="A854" s="7">
        <v>62824</v>
      </c>
      <c r="B854" s="8" t="s">
        <v>8</v>
      </c>
      <c r="C854" s="9" t="s">
        <v>5</v>
      </c>
    </row>
    <row r="855" spans="1:3" ht="15.75" thickBot="1" x14ac:dyDescent="0.3">
      <c r="A855" s="10">
        <v>62876</v>
      </c>
      <c r="B855" s="11" t="s">
        <v>4</v>
      </c>
      <c r="C855" s="12" t="s">
        <v>6</v>
      </c>
    </row>
    <row r="856" spans="1:3" ht="15.75" thickBot="1" x14ac:dyDescent="0.3">
      <c r="A856" s="10">
        <v>62877</v>
      </c>
      <c r="B856" s="11" t="s">
        <v>7</v>
      </c>
      <c r="C856" s="12" t="s">
        <v>6</v>
      </c>
    </row>
    <row r="857" spans="1:3" ht="15.75" thickBot="1" x14ac:dyDescent="0.3">
      <c r="A857" s="10">
        <v>62922</v>
      </c>
      <c r="B857" s="11" t="s">
        <v>8</v>
      </c>
      <c r="C857" s="12" t="s">
        <v>9</v>
      </c>
    </row>
    <row r="858" spans="1:3" ht="15.75" thickBot="1" x14ac:dyDescent="0.3">
      <c r="A858" s="10">
        <v>62935</v>
      </c>
      <c r="B858" s="11" t="s">
        <v>13</v>
      </c>
      <c r="C858" s="12" t="s">
        <v>11</v>
      </c>
    </row>
    <row r="859" spans="1:3" ht="15.75" thickBot="1" x14ac:dyDescent="0.3">
      <c r="A859" s="10">
        <v>62945</v>
      </c>
      <c r="B859" s="11" t="s">
        <v>20</v>
      </c>
      <c r="C859" s="12" t="s">
        <v>12</v>
      </c>
    </row>
    <row r="860" spans="1:3" ht="15.75" thickBot="1" x14ac:dyDescent="0.3">
      <c r="A860" s="10">
        <v>62984</v>
      </c>
      <c r="B860" s="11" t="s">
        <v>13</v>
      </c>
      <c r="C860" s="12" t="s">
        <v>14</v>
      </c>
    </row>
    <row r="861" spans="1:3" ht="15.75" thickBot="1" x14ac:dyDescent="0.3">
      <c r="A861" s="10">
        <v>63074</v>
      </c>
      <c r="B861" s="11" t="s">
        <v>21</v>
      </c>
      <c r="C861" s="12" t="s">
        <v>15</v>
      </c>
    </row>
    <row r="862" spans="1:3" ht="15.75" thickBot="1" x14ac:dyDescent="0.3">
      <c r="A862" s="10">
        <v>63109</v>
      </c>
      <c r="B862" s="11" t="s">
        <v>21</v>
      </c>
      <c r="C862" s="12" t="s">
        <v>16</v>
      </c>
    </row>
    <row r="863" spans="1:3" ht="15.75" thickBot="1" x14ac:dyDescent="0.3">
      <c r="A863" s="10">
        <v>63130</v>
      </c>
      <c r="B863" s="11" t="s">
        <v>21</v>
      </c>
      <c r="C863" s="12" t="s">
        <v>17</v>
      </c>
    </row>
    <row r="864" spans="1:3" ht="15.75" thickBot="1" x14ac:dyDescent="0.3">
      <c r="A864" s="10">
        <v>63143</v>
      </c>
      <c r="B864" s="11" t="s">
        <v>7</v>
      </c>
      <c r="C864" s="12" t="s">
        <v>18</v>
      </c>
    </row>
    <row r="865" spans="1:3" ht="15.75" thickBot="1" x14ac:dyDescent="0.3">
      <c r="A865" s="10">
        <v>63183</v>
      </c>
      <c r="B865" s="11" t="s">
        <v>20</v>
      </c>
      <c r="C865" s="12" t="s">
        <v>19</v>
      </c>
    </row>
    <row r="866" spans="1:3" ht="15.75" thickBot="1" x14ac:dyDescent="0.3">
      <c r="A866" s="13">
        <v>63190</v>
      </c>
      <c r="B866" s="14" t="s">
        <v>20</v>
      </c>
      <c r="C866" s="15" t="s">
        <v>5</v>
      </c>
    </row>
    <row r="867" spans="1:3" ht="15.75" thickBot="1" x14ac:dyDescent="0.3">
      <c r="A867" s="4">
        <v>63226</v>
      </c>
      <c r="B867" s="5" t="s">
        <v>4</v>
      </c>
      <c r="C867" s="6" t="s">
        <v>6</v>
      </c>
    </row>
    <row r="868" spans="1:3" ht="15.75" thickBot="1" x14ac:dyDescent="0.3">
      <c r="A868" s="4">
        <v>63227</v>
      </c>
      <c r="B868" s="5" t="s">
        <v>7</v>
      </c>
      <c r="C868" s="6" t="s">
        <v>6</v>
      </c>
    </row>
    <row r="869" spans="1:3" ht="15.75" thickBot="1" x14ac:dyDescent="0.3">
      <c r="A869" s="4">
        <v>63272</v>
      </c>
      <c r="B869" s="5" t="s">
        <v>8</v>
      </c>
      <c r="C869" s="6" t="s">
        <v>9</v>
      </c>
    </row>
    <row r="870" spans="1:3" ht="15.75" thickBot="1" x14ac:dyDescent="0.3">
      <c r="A870" s="4">
        <v>63300</v>
      </c>
      <c r="B870" s="5" t="s">
        <v>8</v>
      </c>
      <c r="C870" s="6" t="s">
        <v>11</v>
      </c>
    </row>
    <row r="871" spans="1:3" ht="15.75" thickBot="1" x14ac:dyDescent="0.3">
      <c r="A871" s="4">
        <v>63310</v>
      </c>
      <c r="B871" s="5" t="s">
        <v>4</v>
      </c>
      <c r="C871" s="6" t="s">
        <v>12</v>
      </c>
    </row>
    <row r="872" spans="1:3" ht="15.75" thickBot="1" x14ac:dyDescent="0.3">
      <c r="A872" s="4">
        <v>63334</v>
      </c>
      <c r="B872" s="5" t="s">
        <v>13</v>
      </c>
      <c r="C872" s="6" t="s">
        <v>14</v>
      </c>
    </row>
    <row r="873" spans="1:3" ht="15.75" thickBot="1" x14ac:dyDescent="0.3">
      <c r="A873" s="4">
        <v>63439</v>
      </c>
      <c r="B873" s="5" t="s">
        <v>13</v>
      </c>
      <c r="C873" s="6" t="s">
        <v>15</v>
      </c>
    </row>
    <row r="874" spans="1:3" ht="15.75" thickBot="1" x14ac:dyDescent="0.3">
      <c r="A874" s="4">
        <v>63474</v>
      </c>
      <c r="B874" s="5" t="s">
        <v>13</v>
      </c>
      <c r="C874" s="6" t="s">
        <v>16</v>
      </c>
    </row>
    <row r="875" spans="1:3" ht="15.75" thickBot="1" x14ac:dyDescent="0.3">
      <c r="A875" s="4">
        <v>63495</v>
      </c>
      <c r="B875" s="5" t="s">
        <v>13</v>
      </c>
      <c r="C875" s="6" t="s">
        <v>17</v>
      </c>
    </row>
    <row r="876" spans="1:3" ht="15.75" thickBot="1" x14ac:dyDescent="0.3">
      <c r="A876" s="4">
        <v>63508</v>
      </c>
      <c r="B876" s="5" t="s">
        <v>21</v>
      </c>
      <c r="C876" s="6" t="s">
        <v>18</v>
      </c>
    </row>
    <row r="877" spans="1:3" ht="15.75" thickBot="1" x14ac:dyDescent="0.3">
      <c r="A877" s="4">
        <v>63548</v>
      </c>
      <c r="B877" s="5" t="s">
        <v>4</v>
      </c>
      <c r="C877" s="6" t="s">
        <v>19</v>
      </c>
    </row>
    <row r="878" spans="1:3" ht="15.75" thickBot="1" x14ac:dyDescent="0.3">
      <c r="A878" s="7">
        <v>63555</v>
      </c>
      <c r="B878" s="8" t="s">
        <v>4</v>
      </c>
      <c r="C878" s="9" t="s">
        <v>5</v>
      </c>
    </row>
    <row r="879" spans="1:3" ht="15.75" thickBot="1" x14ac:dyDescent="0.3">
      <c r="A879" s="10">
        <v>63611</v>
      </c>
      <c r="B879" s="11" t="s">
        <v>4</v>
      </c>
      <c r="C879" s="12" t="s">
        <v>6</v>
      </c>
    </row>
    <row r="880" spans="1:3" ht="15.75" thickBot="1" x14ac:dyDescent="0.3">
      <c r="A880" s="10">
        <v>63612</v>
      </c>
      <c r="B880" s="11" t="s">
        <v>7</v>
      </c>
      <c r="C880" s="12" t="s">
        <v>6</v>
      </c>
    </row>
    <row r="881" spans="1:3" ht="15.75" thickBot="1" x14ac:dyDescent="0.3">
      <c r="A881" s="10">
        <v>63657</v>
      </c>
      <c r="B881" s="11" t="s">
        <v>8</v>
      </c>
      <c r="C881" s="12" t="s">
        <v>9</v>
      </c>
    </row>
    <row r="882" spans="1:3" ht="15.75" thickBot="1" x14ac:dyDescent="0.3">
      <c r="A882" s="10">
        <v>63665</v>
      </c>
      <c r="B882" s="11" t="s">
        <v>10</v>
      </c>
      <c r="C882" s="12" t="s">
        <v>11</v>
      </c>
    </row>
    <row r="883" spans="1:3" ht="15.75" thickBot="1" x14ac:dyDescent="0.3">
      <c r="A883" s="10">
        <v>63675</v>
      </c>
      <c r="B883" s="11" t="s">
        <v>7</v>
      </c>
      <c r="C883" s="12" t="s">
        <v>12</v>
      </c>
    </row>
    <row r="884" spans="1:3" ht="15.75" thickBot="1" x14ac:dyDescent="0.3">
      <c r="A884" s="10">
        <v>63719</v>
      </c>
      <c r="B884" s="11" t="s">
        <v>13</v>
      </c>
      <c r="C884" s="12" t="s">
        <v>14</v>
      </c>
    </row>
    <row r="885" spans="1:3" ht="15.75" thickBot="1" x14ac:dyDescent="0.3">
      <c r="A885" s="10">
        <v>63804</v>
      </c>
      <c r="B885" s="11" t="s">
        <v>8</v>
      </c>
      <c r="C885" s="12" t="s">
        <v>15</v>
      </c>
    </row>
    <row r="886" spans="1:3" ht="15.75" thickBot="1" x14ac:dyDescent="0.3">
      <c r="A886" s="10">
        <v>63839</v>
      </c>
      <c r="B886" s="11" t="s">
        <v>8</v>
      </c>
      <c r="C886" s="12" t="s">
        <v>16</v>
      </c>
    </row>
    <row r="887" spans="1:3" ht="15.75" thickBot="1" x14ac:dyDescent="0.3">
      <c r="A887" s="10">
        <v>63860</v>
      </c>
      <c r="B887" s="11" t="s">
        <v>8</v>
      </c>
      <c r="C887" s="12" t="s">
        <v>17</v>
      </c>
    </row>
    <row r="888" spans="1:3" ht="15.75" thickBot="1" x14ac:dyDescent="0.3">
      <c r="A888" s="10">
        <v>63873</v>
      </c>
      <c r="B888" s="11" t="s">
        <v>13</v>
      </c>
      <c r="C888" s="12" t="s">
        <v>18</v>
      </c>
    </row>
    <row r="889" spans="1:3" ht="15.75" thickBot="1" x14ac:dyDescent="0.3">
      <c r="A889" s="10">
        <v>63913</v>
      </c>
      <c r="B889" s="11" t="s">
        <v>7</v>
      </c>
      <c r="C889" s="12" t="s">
        <v>19</v>
      </c>
    </row>
    <row r="890" spans="1:3" ht="15.75" thickBot="1" x14ac:dyDescent="0.3">
      <c r="A890" s="13">
        <v>63920</v>
      </c>
      <c r="B890" s="14" t="s">
        <v>7</v>
      </c>
      <c r="C890" s="15" t="s">
        <v>5</v>
      </c>
    </row>
    <row r="891" spans="1:3" ht="15.75" thickBot="1" x14ac:dyDescent="0.3">
      <c r="A891" s="4">
        <v>63968</v>
      </c>
      <c r="B891" s="5" t="s">
        <v>4</v>
      </c>
      <c r="C891" s="6" t="s">
        <v>6</v>
      </c>
    </row>
    <row r="892" spans="1:3" ht="15.75" thickBot="1" x14ac:dyDescent="0.3">
      <c r="A892" s="4">
        <v>63969</v>
      </c>
      <c r="B892" s="5" t="s">
        <v>7</v>
      </c>
      <c r="C892" s="6" t="s">
        <v>6</v>
      </c>
    </row>
    <row r="893" spans="1:3" ht="15.75" thickBot="1" x14ac:dyDescent="0.3">
      <c r="A893" s="4">
        <v>64014</v>
      </c>
      <c r="B893" s="5" t="s">
        <v>8</v>
      </c>
      <c r="C893" s="6" t="s">
        <v>9</v>
      </c>
    </row>
    <row r="894" spans="1:3" ht="15.75" thickBot="1" x14ac:dyDescent="0.3">
      <c r="A894" s="4">
        <v>64030</v>
      </c>
      <c r="B894" s="5" t="s">
        <v>20</v>
      </c>
      <c r="C894" s="6" t="s">
        <v>11</v>
      </c>
    </row>
    <row r="895" spans="1:3" ht="15.75" thickBot="1" x14ac:dyDescent="0.3">
      <c r="A895" s="4">
        <v>64040</v>
      </c>
      <c r="B895" s="5" t="s">
        <v>21</v>
      </c>
      <c r="C895" s="6" t="s">
        <v>12</v>
      </c>
    </row>
    <row r="896" spans="1:3" ht="15.75" thickBot="1" x14ac:dyDescent="0.3">
      <c r="A896" s="4">
        <v>64076</v>
      </c>
      <c r="B896" s="5" t="s">
        <v>13</v>
      </c>
      <c r="C896" s="6" t="s">
        <v>14</v>
      </c>
    </row>
    <row r="897" spans="1:3" ht="15.75" thickBot="1" x14ac:dyDescent="0.3">
      <c r="A897" s="4">
        <v>64169</v>
      </c>
      <c r="B897" s="5" t="s">
        <v>10</v>
      </c>
      <c r="C897" s="6" t="s">
        <v>15</v>
      </c>
    </row>
    <row r="898" spans="1:3" ht="15.75" thickBot="1" x14ac:dyDescent="0.3">
      <c r="A898" s="4">
        <v>64204</v>
      </c>
      <c r="B898" s="5" t="s">
        <v>10</v>
      </c>
      <c r="C898" s="6" t="s">
        <v>16</v>
      </c>
    </row>
    <row r="899" spans="1:3" ht="15.75" thickBot="1" x14ac:dyDescent="0.3">
      <c r="A899" s="4">
        <v>64225</v>
      </c>
      <c r="B899" s="5" t="s">
        <v>10</v>
      </c>
      <c r="C899" s="6" t="s">
        <v>17</v>
      </c>
    </row>
    <row r="900" spans="1:3" ht="15.75" thickBot="1" x14ac:dyDescent="0.3">
      <c r="A900" s="4">
        <v>64238</v>
      </c>
      <c r="B900" s="5" t="s">
        <v>8</v>
      </c>
      <c r="C900" s="6" t="s">
        <v>18</v>
      </c>
    </row>
    <row r="901" spans="1:3" ht="15.75" thickBot="1" x14ac:dyDescent="0.3">
      <c r="A901" s="4">
        <v>64278</v>
      </c>
      <c r="B901" s="5" t="s">
        <v>21</v>
      </c>
      <c r="C901" s="6" t="s">
        <v>19</v>
      </c>
    </row>
    <row r="902" spans="1:3" ht="15.75" thickBot="1" x14ac:dyDescent="0.3">
      <c r="A902" s="7">
        <v>64285</v>
      </c>
      <c r="B902" s="8" t="s">
        <v>21</v>
      </c>
      <c r="C902" s="9" t="s">
        <v>5</v>
      </c>
    </row>
    <row r="903" spans="1:3" ht="15.75" thickBot="1" x14ac:dyDescent="0.3">
      <c r="A903" s="10">
        <v>64346</v>
      </c>
      <c r="B903" s="11" t="s">
        <v>4</v>
      </c>
      <c r="C903" s="12" t="s">
        <v>6</v>
      </c>
    </row>
    <row r="904" spans="1:3" ht="15.75" thickBot="1" x14ac:dyDescent="0.3">
      <c r="A904" s="10">
        <v>64347</v>
      </c>
      <c r="B904" s="11" t="s">
        <v>7</v>
      </c>
      <c r="C904" s="12" t="s">
        <v>6</v>
      </c>
    </row>
    <row r="905" spans="1:3" ht="15.75" thickBot="1" x14ac:dyDescent="0.3">
      <c r="A905" s="10">
        <v>64392</v>
      </c>
      <c r="B905" s="11" t="s">
        <v>8</v>
      </c>
      <c r="C905" s="12" t="s">
        <v>9</v>
      </c>
    </row>
    <row r="906" spans="1:3" ht="15.75" thickBot="1" x14ac:dyDescent="0.3">
      <c r="A906" s="10">
        <v>64396</v>
      </c>
      <c r="B906" s="11" t="s">
        <v>7</v>
      </c>
      <c r="C906" s="12" t="s">
        <v>11</v>
      </c>
    </row>
    <row r="907" spans="1:3" ht="15.75" thickBot="1" x14ac:dyDescent="0.3">
      <c r="A907" s="10">
        <v>64406</v>
      </c>
      <c r="B907" s="11" t="s">
        <v>8</v>
      </c>
      <c r="C907" s="12" t="s">
        <v>12</v>
      </c>
    </row>
    <row r="908" spans="1:3" ht="15.75" thickBot="1" x14ac:dyDescent="0.3">
      <c r="A908" s="10">
        <v>64454</v>
      </c>
      <c r="B908" s="11" t="s">
        <v>13</v>
      </c>
      <c r="C908" s="12" t="s">
        <v>14</v>
      </c>
    </row>
    <row r="909" spans="1:3" ht="15.75" thickBot="1" x14ac:dyDescent="0.3">
      <c r="A909" s="10">
        <v>64535</v>
      </c>
      <c r="B909" s="11" t="s">
        <v>4</v>
      </c>
      <c r="C909" s="12" t="s">
        <v>15</v>
      </c>
    </row>
    <row r="910" spans="1:3" ht="15.75" thickBot="1" x14ac:dyDescent="0.3">
      <c r="A910" s="10">
        <v>64570</v>
      </c>
      <c r="B910" s="11" t="s">
        <v>4</v>
      </c>
      <c r="C910" s="12" t="s">
        <v>16</v>
      </c>
    </row>
    <row r="911" spans="1:3" ht="15.75" thickBot="1" x14ac:dyDescent="0.3">
      <c r="A911" s="10">
        <v>64591</v>
      </c>
      <c r="B911" s="11" t="s">
        <v>4</v>
      </c>
      <c r="C911" s="12" t="s">
        <v>17</v>
      </c>
    </row>
    <row r="912" spans="1:3" ht="15.75" thickBot="1" x14ac:dyDescent="0.3">
      <c r="A912" s="10">
        <v>64604</v>
      </c>
      <c r="B912" s="11" t="s">
        <v>20</v>
      </c>
      <c r="C912" s="12" t="s">
        <v>18</v>
      </c>
    </row>
    <row r="913" spans="1:3" ht="15.75" thickBot="1" x14ac:dyDescent="0.3">
      <c r="A913" s="10">
        <v>64644</v>
      </c>
      <c r="B913" s="11" t="s">
        <v>8</v>
      </c>
      <c r="C913" s="12" t="s">
        <v>19</v>
      </c>
    </row>
    <row r="914" spans="1:3" ht="15.75" thickBot="1" x14ac:dyDescent="0.3">
      <c r="A914" s="13">
        <v>64651</v>
      </c>
      <c r="B914" s="14" t="s">
        <v>8</v>
      </c>
      <c r="C914" s="15" t="s">
        <v>5</v>
      </c>
    </row>
    <row r="915" spans="1:3" ht="15.75" thickBot="1" x14ac:dyDescent="0.3">
      <c r="A915" s="4">
        <v>64703</v>
      </c>
      <c r="B915" s="5" t="s">
        <v>4</v>
      </c>
      <c r="C915" s="6" t="s">
        <v>6</v>
      </c>
    </row>
    <row r="916" spans="1:3" ht="15.75" thickBot="1" x14ac:dyDescent="0.3">
      <c r="A916" s="4">
        <v>64704</v>
      </c>
      <c r="B916" s="5" t="s">
        <v>7</v>
      </c>
      <c r="C916" s="6" t="s">
        <v>6</v>
      </c>
    </row>
    <row r="917" spans="1:3" ht="15.75" thickBot="1" x14ac:dyDescent="0.3">
      <c r="A917" s="4">
        <v>64749</v>
      </c>
      <c r="B917" s="5" t="s">
        <v>8</v>
      </c>
      <c r="C917" s="6" t="s">
        <v>9</v>
      </c>
    </row>
    <row r="918" spans="1:3" ht="15.75" thickBot="1" x14ac:dyDescent="0.3">
      <c r="A918" s="4">
        <v>64761</v>
      </c>
      <c r="B918" s="5" t="s">
        <v>21</v>
      </c>
      <c r="C918" s="6" t="s">
        <v>11</v>
      </c>
    </row>
    <row r="919" spans="1:3" ht="15.75" thickBot="1" x14ac:dyDescent="0.3">
      <c r="A919" s="4">
        <v>64771</v>
      </c>
      <c r="B919" s="5" t="s">
        <v>10</v>
      </c>
      <c r="C919" s="6" t="s">
        <v>12</v>
      </c>
    </row>
    <row r="920" spans="1:3" ht="15.75" thickBot="1" x14ac:dyDescent="0.3">
      <c r="A920" s="4">
        <v>64811</v>
      </c>
      <c r="B920" s="5" t="s">
        <v>13</v>
      </c>
      <c r="C920" s="6" t="s">
        <v>14</v>
      </c>
    </row>
    <row r="921" spans="1:3" ht="15.75" thickBot="1" x14ac:dyDescent="0.3">
      <c r="A921" s="4">
        <v>64900</v>
      </c>
      <c r="B921" s="5" t="s">
        <v>7</v>
      </c>
      <c r="C921" s="6" t="s">
        <v>15</v>
      </c>
    </row>
    <row r="922" spans="1:3" ht="15.75" thickBot="1" x14ac:dyDescent="0.3">
      <c r="A922" s="4">
        <v>64935</v>
      </c>
      <c r="B922" s="5" t="s">
        <v>7</v>
      </c>
      <c r="C922" s="6" t="s">
        <v>16</v>
      </c>
    </row>
    <row r="923" spans="1:3" ht="15.75" thickBot="1" x14ac:dyDescent="0.3">
      <c r="A923" s="4">
        <v>64956</v>
      </c>
      <c r="B923" s="5" t="s">
        <v>7</v>
      </c>
      <c r="C923" s="6" t="s">
        <v>17</v>
      </c>
    </row>
    <row r="924" spans="1:3" ht="15.75" thickBot="1" x14ac:dyDescent="0.3">
      <c r="A924" s="4">
        <v>64969</v>
      </c>
      <c r="B924" s="5" t="s">
        <v>4</v>
      </c>
      <c r="C924" s="6" t="s">
        <v>18</v>
      </c>
    </row>
    <row r="925" spans="1:3" ht="15.75" thickBot="1" x14ac:dyDescent="0.3">
      <c r="A925" s="4">
        <v>65009</v>
      </c>
      <c r="B925" s="5" t="s">
        <v>10</v>
      </c>
      <c r="C925" s="6" t="s">
        <v>19</v>
      </c>
    </row>
    <row r="926" spans="1:3" ht="15.75" thickBot="1" x14ac:dyDescent="0.3">
      <c r="A926" s="7">
        <v>65016</v>
      </c>
      <c r="B926" s="8" t="s">
        <v>7</v>
      </c>
      <c r="C926" s="9" t="s">
        <v>5</v>
      </c>
    </row>
    <row r="927" spans="1:3" ht="15.75" thickBot="1" x14ac:dyDescent="0.3">
      <c r="A927" s="10">
        <v>65060</v>
      </c>
      <c r="B927" s="11" t="s">
        <v>4</v>
      </c>
      <c r="C927" s="12" t="s">
        <v>6</v>
      </c>
    </row>
    <row r="928" spans="1:3" ht="15.75" thickBot="1" x14ac:dyDescent="0.3">
      <c r="A928" s="10">
        <v>65061</v>
      </c>
      <c r="B928" s="11" t="s">
        <v>7</v>
      </c>
      <c r="C928" s="12" t="s">
        <v>6</v>
      </c>
    </row>
    <row r="929" spans="1:3" ht="15.75" thickBot="1" x14ac:dyDescent="0.3">
      <c r="A929" s="10">
        <v>65106</v>
      </c>
      <c r="B929" s="11" t="s">
        <v>8</v>
      </c>
      <c r="C929" s="12" t="s">
        <v>9</v>
      </c>
    </row>
    <row r="930" spans="1:3" ht="15.75" thickBot="1" x14ac:dyDescent="0.3">
      <c r="A930" s="10">
        <v>65126</v>
      </c>
      <c r="B930" s="11" t="s">
        <v>13</v>
      </c>
      <c r="C930" s="12" t="s">
        <v>11</v>
      </c>
    </row>
    <row r="931" spans="1:3" ht="15.75" thickBot="1" x14ac:dyDescent="0.3">
      <c r="A931" s="10">
        <v>65136</v>
      </c>
      <c r="B931" s="11" t="s">
        <v>21</v>
      </c>
      <c r="C931" s="12" t="s">
        <v>12</v>
      </c>
    </row>
    <row r="932" spans="1:3" ht="15.75" thickBot="1" x14ac:dyDescent="0.3">
      <c r="A932" s="10">
        <v>65168</v>
      </c>
      <c r="B932" s="11" t="s">
        <v>13</v>
      </c>
      <c r="C932" s="12" t="s">
        <v>14</v>
      </c>
    </row>
    <row r="933" spans="1:3" ht="15.75" thickBot="1" x14ac:dyDescent="0.3">
      <c r="A933" s="10">
        <v>65265</v>
      </c>
      <c r="B933" s="11" t="s">
        <v>21</v>
      </c>
      <c r="C933" s="12" t="s">
        <v>15</v>
      </c>
    </row>
    <row r="934" spans="1:3" ht="15.75" thickBot="1" x14ac:dyDescent="0.3">
      <c r="A934" s="10">
        <v>65300</v>
      </c>
      <c r="B934" s="11" t="s">
        <v>21</v>
      </c>
      <c r="C934" s="12" t="s">
        <v>16</v>
      </c>
    </row>
    <row r="935" spans="1:3" ht="15.75" thickBot="1" x14ac:dyDescent="0.3">
      <c r="A935" s="10">
        <v>65321</v>
      </c>
      <c r="B935" s="11" t="s">
        <v>21</v>
      </c>
      <c r="C935" s="12" t="s">
        <v>17</v>
      </c>
    </row>
    <row r="936" spans="1:3" ht="15.75" thickBot="1" x14ac:dyDescent="0.3">
      <c r="A936" s="10">
        <v>65334</v>
      </c>
      <c r="B936" s="11" t="s">
        <v>7</v>
      </c>
      <c r="C936" s="12" t="s">
        <v>18</v>
      </c>
    </row>
    <row r="937" spans="1:3" ht="15.75" thickBot="1" x14ac:dyDescent="0.3">
      <c r="A937" s="10">
        <v>65374</v>
      </c>
      <c r="B937" s="11" t="s">
        <v>21</v>
      </c>
      <c r="C937" s="12" t="s">
        <v>19</v>
      </c>
    </row>
    <row r="938" spans="1:3" x14ac:dyDescent="0.25">
      <c r="A938" s="16" t="s">
        <v>22</v>
      </c>
    </row>
    <row r="940" spans="1:3" x14ac:dyDescent="0.25">
      <c r="A940" s="17" t="s">
        <v>23</v>
      </c>
    </row>
    <row r="942" spans="1:3" x14ac:dyDescent="0.25">
      <c r="A942" s="17" t="s">
        <v>24</v>
      </c>
    </row>
    <row r="944" spans="1:3" x14ac:dyDescent="0.25">
      <c r="A944" s="17" t="s">
        <v>25</v>
      </c>
    </row>
    <row r="946" spans="1:1" x14ac:dyDescent="0.25">
      <c r="A946" s="17" t="s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 1</vt:lpstr>
      <vt:lpstr>Exerc 2</vt:lpstr>
      <vt:lpstr>Exerc 3</vt:lpstr>
      <vt:lpstr>Exerc 4</vt:lpstr>
      <vt:lpstr>Exerc 5</vt:lpstr>
      <vt:lpstr>feriados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Cicogna</dc:creator>
  <cp:lastModifiedBy>Maria Paula Cicogna</cp:lastModifiedBy>
  <dcterms:created xsi:type="dcterms:W3CDTF">2020-10-16T17:51:54Z</dcterms:created>
  <dcterms:modified xsi:type="dcterms:W3CDTF">2020-11-05T22:39:50Z</dcterms:modified>
</cp:coreProperties>
</file>