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apaulaleme/Documents/2020/Academico/Aulas PRO/PRO3213/Ana Paula/[III] Módulo Contabilidade de Custos/Margem de Contribuição/"/>
    </mc:Choice>
  </mc:AlternateContent>
  <xr:revisionPtr revIDLastSave="0" documentId="13_ncr:1_{5B7A5B55-E725-DE4E-A68B-E768644B0D92}" xr6:coauthVersionLast="45" xr6:coauthVersionMax="45" xr10:uidLastSave="{00000000-0000-0000-0000-000000000000}"/>
  <bookViews>
    <workbookView xWindow="380" yWindow="460" windowWidth="28040" windowHeight="16500" xr2:uid="{7D543B9E-398F-0547-8FCE-AB202ABC1A00}"/>
  </bookViews>
  <sheets>
    <sheet name="MARGEM cap15 Martin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33" i="1"/>
  <c r="B30" i="1"/>
  <c r="B29" i="1"/>
  <c r="B18" i="1"/>
  <c r="B21" i="1"/>
  <c r="B37" i="1"/>
  <c r="B38" i="1"/>
  <c r="B35" i="1"/>
  <c r="B36" i="1"/>
  <c r="B31" i="1"/>
  <c r="B34" i="1"/>
  <c r="B19" i="1"/>
  <c r="B16" i="1"/>
  <c r="B15" i="1"/>
  <c r="B14" i="1"/>
</calcChain>
</file>

<file path=xl/sharedStrings.xml><?xml version="1.0" encoding="utf-8"?>
<sst xmlns="http://schemas.openxmlformats.org/spreadsheetml/2006/main" count="48" uniqueCount="38">
  <si>
    <t>EMPRESA FACE</t>
  </si>
  <si>
    <t>Custo fixo de produção</t>
  </si>
  <si>
    <t>Custo variáveis de produção (exceto Materiais e mão de obra)</t>
  </si>
  <si>
    <t>Unidade</t>
  </si>
  <si>
    <t>Valor</t>
  </si>
  <si>
    <t>hora-maquina</t>
  </si>
  <si>
    <t>Despesas fixas de administração</t>
  </si>
  <si>
    <t>Despesas variáveis de venda</t>
  </si>
  <si>
    <t>por $1</t>
  </si>
  <si>
    <t>Estrutura de custos e despesas</t>
  </si>
  <si>
    <t xml:space="preserve">Volume total de trabalho </t>
  </si>
  <si>
    <t>horas-máquinas por mês</t>
  </si>
  <si>
    <t xml:space="preserve">Meta de lucro </t>
  </si>
  <si>
    <t>valor por mês</t>
  </si>
  <si>
    <t>Condições para definir o Preço de Venda</t>
  </si>
  <si>
    <t>Fórmula para obtenção do Preço</t>
  </si>
  <si>
    <t>Custo fixo de produção por hora-máquina</t>
  </si>
  <si>
    <t>Custo variáveis de produção (exceto Materiais e mão de obra) por hora máquina</t>
  </si>
  <si>
    <t>hora-máquina</t>
  </si>
  <si>
    <t xml:space="preserve">hora-maquina </t>
  </si>
  <si>
    <t>Custos e despesas por hora-máquina</t>
  </si>
  <si>
    <t>Lucro desejado por hora-máquina</t>
  </si>
  <si>
    <t>Materiais e mão de obra</t>
  </si>
  <si>
    <t>Condições de um pedido</t>
  </si>
  <si>
    <t>Número de horas necessárias</t>
  </si>
  <si>
    <t>Valor total a obter por hora-máquina</t>
  </si>
  <si>
    <t>Valor total a obter no pedido</t>
  </si>
  <si>
    <t>Total</t>
  </si>
  <si>
    <t>Total com despesa de vendas (0,20 a cada $1)</t>
  </si>
  <si>
    <t>do pedido</t>
  </si>
  <si>
    <t>Custo variável</t>
  </si>
  <si>
    <t>Custo variável total</t>
  </si>
  <si>
    <t>O custo fixo da empresa vai estar presente de qualquer forma. Como a empresa está ociosa, vale a pena ela assumir o pedido. Com a Margem de Contribuição a empresa vai poder cobrir parte das despesas fixas.</t>
  </si>
  <si>
    <t>Despesa de vendas</t>
  </si>
  <si>
    <t>Preço proposto</t>
  </si>
  <si>
    <t>Despesa e custos totais</t>
  </si>
  <si>
    <t>Margem de contribuição</t>
  </si>
  <si>
    <t>Margem = Preço de venda - custos (custos + despesas variáveis)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</si>
</sst>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0" xfId="0" applyFont="1"/>
    <xf numFmtId="4" fontId="0" fillId="0" borderId="0" xfId="0" applyNumberFormat="1"/>
    <xf numFmtId="4" fontId="2" fillId="0" borderId="0" xfId="0" applyNumberFormat="1" applyFont="1"/>
    <xf numFmtId="0" fontId="2" fillId="0" borderId="0" xfId="0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/>
    <xf numFmtId="0" fontId="0" fillId="0" borderId="0" xfId="0" applyFont="1"/>
    <xf numFmtId="9" fontId="0" fillId="0" borderId="0" xfId="1" applyFont="1" applyAlignment="1">
      <alignment horizontal="center"/>
    </xf>
    <xf numFmtId="4" fontId="2" fillId="2" borderId="0" xfId="0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2989C-3EDE-FE48-BD75-3893BCA1AAAE}">
  <dimension ref="A1:E41"/>
  <sheetViews>
    <sheetView tabSelected="1" topLeftCell="A12" workbookViewId="0">
      <selection activeCell="B33" sqref="B33"/>
    </sheetView>
  </sheetViews>
  <sheetFormatPr baseColWidth="10" defaultRowHeight="16" x14ac:dyDescent="0.2"/>
  <cols>
    <col min="1" max="1" width="68.33203125" bestFit="1" customWidth="1"/>
    <col min="2" max="2" width="14.33203125" style="2" bestFit="1" customWidth="1"/>
    <col min="3" max="3" width="21.6640625" bestFit="1" customWidth="1"/>
  </cols>
  <sheetData>
    <row r="1" spans="1:3" ht="31" x14ac:dyDescent="0.35">
      <c r="A1" s="1" t="s">
        <v>0</v>
      </c>
    </row>
    <row r="2" spans="1:3" ht="31" x14ac:dyDescent="0.35">
      <c r="A2" s="1"/>
    </row>
    <row r="3" spans="1:3" x14ac:dyDescent="0.2">
      <c r="A3" s="4" t="s">
        <v>9</v>
      </c>
      <c r="B3" s="5" t="s">
        <v>4</v>
      </c>
      <c r="C3" s="6" t="s">
        <v>3</v>
      </c>
    </row>
    <row r="4" spans="1:3" x14ac:dyDescent="0.2">
      <c r="A4" t="s">
        <v>1</v>
      </c>
      <c r="B4" s="2">
        <v>1400000</v>
      </c>
      <c r="C4" t="s">
        <v>13</v>
      </c>
    </row>
    <row r="5" spans="1:3" x14ac:dyDescent="0.2">
      <c r="A5" t="s">
        <v>2</v>
      </c>
      <c r="B5" s="2">
        <v>400</v>
      </c>
      <c r="C5" t="s">
        <v>19</v>
      </c>
    </row>
    <row r="6" spans="1:3" x14ac:dyDescent="0.2">
      <c r="A6" t="s">
        <v>6</v>
      </c>
      <c r="B6" s="2">
        <v>1200000</v>
      </c>
      <c r="C6" t="s">
        <v>13</v>
      </c>
    </row>
    <row r="7" spans="1:3" x14ac:dyDescent="0.2">
      <c r="A7" t="s">
        <v>7</v>
      </c>
      <c r="B7" s="2">
        <v>0.2</v>
      </c>
      <c r="C7" t="s">
        <v>8</v>
      </c>
    </row>
    <row r="9" spans="1:3" x14ac:dyDescent="0.2">
      <c r="A9" s="4" t="s">
        <v>14</v>
      </c>
    </row>
    <row r="10" spans="1:3" x14ac:dyDescent="0.2">
      <c r="A10" t="s">
        <v>10</v>
      </c>
      <c r="B10" s="7">
        <v>2500</v>
      </c>
      <c r="C10" t="s">
        <v>11</v>
      </c>
    </row>
    <row r="11" spans="1:3" x14ac:dyDescent="0.2">
      <c r="A11" t="s">
        <v>12</v>
      </c>
      <c r="B11" s="2">
        <v>1000000</v>
      </c>
      <c r="C11" t="s">
        <v>13</v>
      </c>
    </row>
    <row r="13" spans="1:3" x14ac:dyDescent="0.2">
      <c r="A13" s="4" t="s">
        <v>15</v>
      </c>
    </row>
    <row r="14" spans="1:3" x14ac:dyDescent="0.2">
      <c r="A14" t="s">
        <v>16</v>
      </c>
      <c r="B14" s="2">
        <f>B4/B10</f>
        <v>560</v>
      </c>
      <c r="C14" t="s">
        <v>18</v>
      </c>
    </row>
    <row r="15" spans="1:3" x14ac:dyDescent="0.2">
      <c r="A15" t="s">
        <v>17</v>
      </c>
      <c r="B15" s="2">
        <f>B5</f>
        <v>400</v>
      </c>
      <c r="C15" t="s">
        <v>5</v>
      </c>
    </row>
    <row r="16" spans="1:3" x14ac:dyDescent="0.2">
      <c r="A16" t="s">
        <v>6</v>
      </c>
      <c r="B16" s="2">
        <f>B6/B10</f>
        <v>480</v>
      </c>
      <c r="C16" t="s">
        <v>5</v>
      </c>
    </row>
    <row r="18" spans="1:5" x14ac:dyDescent="0.2">
      <c r="A18" t="s">
        <v>20</v>
      </c>
      <c r="B18" s="2">
        <f>B14+B15+B16</f>
        <v>1440</v>
      </c>
      <c r="C18" t="s">
        <v>18</v>
      </c>
    </row>
    <row r="19" spans="1:5" x14ac:dyDescent="0.2">
      <c r="A19" t="s">
        <v>21</v>
      </c>
      <c r="B19" s="2">
        <f>B11/B10</f>
        <v>400</v>
      </c>
      <c r="C19" t="s">
        <v>18</v>
      </c>
    </row>
    <row r="21" spans="1:5" x14ac:dyDescent="0.2">
      <c r="A21" s="4" t="s">
        <v>25</v>
      </c>
      <c r="B21" s="3">
        <f>B18+B19</f>
        <v>1840</v>
      </c>
      <c r="C21" t="s">
        <v>18</v>
      </c>
    </row>
    <row r="23" spans="1:5" x14ac:dyDescent="0.2">
      <c r="A23" s="4" t="s">
        <v>23</v>
      </c>
    </row>
    <row r="24" spans="1:5" x14ac:dyDescent="0.2">
      <c r="A24" t="s">
        <v>22</v>
      </c>
      <c r="B24" s="2">
        <v>96000</v>
      </c>
      <c r="C24" t="s">
        <v>29</v>
      </c>
    </row>
    <row r="25" spans="1:5" x14ac:dyDescent="0.2">
      <c r="A25" s="8" t="s">
        <v>24</v>
      </c>
      <c r="B25" s="2">
        <v>50</v>
      </c>
      <c r="C25" t="s">
        <v>29</v>
      </c>
    </row>
    <row r="26" spans="1:5" x14ac:dyDescent="0.2">
      <c r="A26" s="8" t="s">
        <v>34</v>
      </c>
      <c r="B26" s="2">
        <v>200000</v>
      </c>
      <c r="C26" t="s">
        <v>29</v>
      </c>
    </row>
    <row r="28" spans="1:5" x14ac:dyDescent="0.2">
      <c r="A28" t="s">
        <v>26</v>
      </c>
      <c r="B28" s="2">
        <f>B25*B21</f>
        <v>92000</v>
      </c>
    </row>
    <row r="29" spans="1:5" x14ac:dyDescent="0.2">
      <c r="A29" t="s">
        <v>22</v>
      </c>
      <c r="B29" s="2">
        <f>B24</f>
        <v>96000</v>
      </c>
    </row>
    <row r="30" spans="1:5" x14ac:dyDescent="0.2">
      <c r="A30" t="s">
        <v>27</v>
      </c>
      <c r="B30" s="2">
        <f>B29+B28</f>
        <v>188000</v>
      </c>
      <c r="C30" s="2"/>
      <c r="E30" s="2"/>
    </row>
    <row r="31" spans="1:5" x14ac:dyDescent="0.2">
      <c r="A31" t="s">
        <v>28</v>
      </c>
      <c r="B31" s="3">
        <f>B30/0.8</f>
        <v>235000</v>
      </c>
    </row>
    <row r="33" spans="1:4" x14ac:dyDescent="0.2">
      <c r="A33" s="4" t="s">
        <v>30</v>
      </c>
      <c r="B33" s="2">
        <f>B5</f>
        <v>400</v>
      </c>
      <c r="D33" t="s">
        <v>37</v>
      </c>
    </row>
    <row r="34" spans="1:4" x14ac:dyDescent="0.2">
      <c r="B34" s="2">
        <f>B33*B25</f>
        <v>20000</v>
      </c>
    </row>
    <row r="35" spans="1:4" x14ac:dyDescent="0.2">
      <c r="A35" s="4" t="s">
        <v>31</v>
      </c>
      <c r="B35" s="3">
        <f>B34+B24</f>
        <v>116000</v>
      </c>
    </row>
    <row r="36" spans="1:4" x14ac:dyDescent="0.2">
      <c r="A36" s="4" t="s">
        <v>33</v>
      </c>
      <c r="B36" s="2">
        <f>B26*20%</f>
        <v>40000</v>
      </c>
    </row>
    <row r="37" spans="1:4" x14ac:dyDescent="0.2">
      <c r="A37" s="4" t="s">
        <v>35</v>
      </c>
      <c r="B37" s="3">
        <f>B35+B36</f>
        <v>156000</v>
      </c>
    </row>
    <row r="38" spans="1:4" x14ac:dyDescent="0.2">
      <c r="A38" s="4" t="s">
        <v>36</v>
      </c>
      <c r="B38" s="10">
        <f>B26-B37</f>
        <v>44000</v>
      </c>
      <c r="C38" s="9"/>
    </row>
    <row r="41" spans="1:4" x14ac:dyDescent="0.2">
      <c r="A41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MARGEM cap15 Martins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2020-11-03T11:02:53Z</dcterms:created>
  <dcterms:modified xsi:type="dcterms:W3CDTF">2020-11-05T11:15:45Z</dcterms:modified>
</cp:coreProperties>
</file>