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sa\Dropbox\2020\Contabilidade Avançada II\2osemestre\5_Informações por segmento\"/>
    </mc:Choice>
  </mc:AlternateContent>
  <bookViews>
    <workbookView xWindow="0" yWindow="0" windowWidth="19020" windowHeight="517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L36" i="1" l="1"/>
  <c r="G36" i="1"/>
  <c r="G35" i="1"/>
  <c r="G34" i="1"/>
  <c r="F36" i="1"/>
  <c r="F35" i="1"/>
  <c r="F34" i="1"/>
  <c r="E36" i="1"/>
  <c r="E35" i="1"/>
  <c r="E34" i="1"/>
  <c r="D36" i="1"/>
  <c r="D35" i="1"/>
  <c r="D34" i="1"/>
  <c r="C36" i="1"/>
  <c r="C35" i="1"/>
  <c r="C34" i="1"/>
  <c r="B36" i="1"/>
  <c r="B35" i="1"/>
  <c r="B34" i="1"/>
  <c r="G28" i="1"/>
  <c r="G27" i="1"/>
  <c r="G26" i="1"/>
  <c r="F28" i="1"/>
  <c r="F27" i="1"/>
  <c r="F26" i="1"/>
  <c r="E28" i="1"/>
  <c r="E27" i="1"/>
  <c r="E26" i="1"/>
  <c r="D28" i="1"/>
  <c r="D27" i="1"/>
  <c r="D26" i="1"/>
  <c r="C28" i="1"/>
  <c r="C27" i="1"/>
  <c r="C26" i="1"/>
  <c r="B28" i="1"/>
  <c r="B27" i="1"/>
  <c r="B26" i="1"/>
  <c r="L18" i="1"/>
  <c r="G20" i="1"/>
  <c r="G19" i="1"/>
  <c r="G18" i="1"/>
  <c r="F20" i="1"/>
  <c r="F19" i="1"/>
  <c r="F18" i="1"/>
  <c r="E20" i="1"/>
  <c r="E19" i="1"/>
  <c r="E18" i="1"/>
  <c r="D20" i="1"/>
  <c r="D19" i="1"/>
  <c r="D18" i="1"/>
  <c r="H36" i="1" l="1"/>
  <c r="H34" i="1"/>
  <c r="H35" i="1"/>
  <c r="H26" i="1"/>
  <c r="H27" i="1"/>
  <c r="H28" i="1"/>
  <c r="O7" i="1" l="1"/>
  <c r="C20" i="1"/>
  <c r="C19" i="1"/>
  <c r="C18" i="1"/>
  <c r="B20" i="1"/>
  <c r="B19" i="1"/>
  <c r="B18" i="1"/>
  <c r="H20" i="1" l="1"/>
  <c r="H19" i="1"/>
  <c r="H18" i="1"/>
</calcChain>
</file>

<file path=xl/sharedStrings.xml><?xml version="1.0" encoding="utf-8"?>
<sst xmlns="http://schemas.openxmlformats.org/spreadsheetml/2006/main" count="63" uniqueCount="39">
  <si>
    <t>Resultado</t>
  </si>
  <si>
    <t>TOTAL</t>
  </si>
  <si>
    <t>Sabonete</t>
  </si>
  <si>
    <t>Segmentos</t>
  </si>
  <si>
    <t>Roupa deCama</t>
  </si>
  <si>
    <t>Arroz/Feijão</t>
  </si>
  <si>
    <t>cigarros e cachimbos</t>
  </si>
  <si>
    <t>Legumes</t>
  </si>
  <si>
    <t>Roupa Fem</t>
  </si>
  <si>
    <t>Enlatados</t>
  </si>
  <si>
    <t>Eletro</t>
  </si>
  <si>
    <t>Creme</t>
  </si>
  <si>
    <t>Informática</t>
  </si>
  <si>
    <t>Pneus</t>
  </si>
  <si>
    <t>Produto</t>
  </si>
  <si>
    <t xml:space="preserve"> domésticos </t>
  </si>
  <si>
    <t>Receita</t>
  </si>
  <si>
    <t>Ativo</t>
  </si>
  <si>
    <t>Exercício 1: faça uma proposta de distribuição em 5 segmentos, os demais ficam em Outros.</t>
  </si>
  <si>
    <t>Critério:</t>
  </si>
  <si>
    <t>Total</t>
  </si>
  <si>
    <t>Ativos</t>
  </si>
  <si>
    <t>Demonstração de segmentos: dê um nome para cada um deles e discrimine a composição de cada um</t>
  </si>
  <si>
    <t>Seg1 - Alimentos</t>
  </si>
  <si>
    <t>arroz,legumes,enlatados</t>
  </si>
  <si>
    <t>SegHigiene</t>
  </si>
  <si>
    <t>sabonete, creme</t>
  </si>
  <si>
    <t>10% receita total =</t>
  </si>
  <si>
    <t>Roupas de Cama</t>
  </si>
  <si>
    <t>Roupas femininas</t>
  </si>
  <si>
    <t>Outros: Cigarros e Pneus</t>
  </si>
  <si>
    <t>Seg: Eletro e Informática</t>
  </si>
  <si>
    <t xml:space="preserve">Neste caso, mudamos o parâmetro para RESULTADO, contudo, </t>
  </si>
  <si>
    <t>usando os mesmos produtos, 2 segmentos precisam de revisão.</t>
  </si>
  <si>
    <t>Qual tratamento dar?</t>
  </si>
  <si>
    <t>Seg2: Higiene</t>
  </si>
  <si>
    <t>Seg5: Eletro e Informática</t>
  </si>
  <si>
    <t xml:space="preserve">Receitas Segmentadas = </t>
  </si>
  <si>
    <t xml:space="preserve">Investimentos Segmentados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</si>
</sst>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3" fontId="0" fillId="0" borderId="8" xfId="0" applyNumberFormat="1" applyBorder="1"/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4" xfId="0" applyNumberFormat="1" applyBorder="1"/>
    <xf numFmtId="3" fontId="0" fillId="0" borderId="0" xfId="0" applyNumberFormat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5" xfId="0" applyNumberFormat="1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1" xfId="0" applyNumberFormat="1" applyBorder="1" applyAlignment="1">
      <alignment horizontal="right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5" fillId="0" borderId="1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3" fontId="0" fillId="0" borderId="1" xfId="0" applyNumberFormat="1" applyFont="1" applyBorder="1"/>
    <xf numFmtId="0" fontId="0" fillId="2" borderId="1" xfId="0" applyFont="1" applyFill="1" applyBorder="1"/>
    <xf numFmtId="0" fontId="0" fillId="2" borderId="0" xfId="0" applyFill="1"/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3" fontId="0" fillId="0" borderId="1" xfId="0" applyNumberFormat="1" applyFont="1" applyFill="1" applyBorder="1"/>
    <xf numFmtId="9" fontId="0" fillId="2" borderId="0" xfId="1" applyFont="1" applyFill="1" applyBorder="1"/>
    <xf numFmtId="0" fontId="0" fillId="2" borderId="0" xfId="0" applyFont="1" applyFill="1" applyBorder="1"/>
    <xf numFmtId="0" fontId="0" fillId="0" borderId="8" xfId="0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9" xfId="0" applyFont="1" applyFill="1" applyBorder="1"/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/>
    <xf numFmtId="0" fontId="0" fillId="0" borderId="8" xfId="0" applyFill="1" applyBorder="1"/>
    <xf numFmtId="0" fontId="0" fillId="0" borderId="4" xfId="0" applyFill="1" applyBorder="1" applyAlignment="1">
      <alignment wrapText="1"/>
    </xf>
    <xf numFmtId="0" fontId="0" fillId="0" borderId="0" xfId="0" applyFill="1"/>
    <xf numFmtId="0" fontId="3" fillId="0" borderId="4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4" xfId="0" applyFont="1" applyFill="1" applyBorder="1"/>
    <xf numFmtId="0" fontId="0" fillId="0" borderId="1" xfId="0" applyFont="1" applyFill="1" applyBorder="1"/>
    <xf numFmtId="0" fontId="0" fillId="3" borderId="1" xfId="0" applyFont="1" applyFill="1" applyBorder="1"/>
    <xf numFmtId="3" fontId="0" fillId="4" borderId="1" xfId="0" applyNumberFormat="1" applyFont="1" applyFill="1" applyBorder="1"/>
    <xf numFmtId="0" fontId="0" fillId="5" borderId="0" xfId="0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6"/>
  <sheetViews>
    <sheetView tabSelected="1" topLeftCell="B17" zoomScale="110" zoomScaleNormal="110" workbookViewId="0">
      <selection activeCell="K29" sqref="K29"/>
    </sheetView>
  </sheetViews>
  <sheetFormatPr defaultRowHeight="15" x14ac:dyDescent="0.25"/>
  <cols>
    <col min="1" max="1" width="10.42578125" customWidth="1"/>
    <col min="2" max="2" width="18" customWidth="1"/>
    <col min="3" max="3" width="12.42578125" customWidth="1"/>
    <col min="4" max="4" width="11" customWidth="1"/>
    <col min="5" max="6" width="10.28515625" customWidth="1"/>
    <col min="9" max="10" width="10.85546875" customWidth="1"/>
    <col min="13" max="13" width="10.85546875" customWidth="1"/>
    <col min="14" max="14" width="17.28515625" customWidth="1"/>
  </cols>
  <sheetData>
    <row r="2" spans="1:15" x14ac:dyDescent="0.25">
      <c r="A2" t="s">
        <v>18</v>
      </c>
    </row>
    <row r="3" spans="1:15" ht="15.75" thickBot="1" x14ac:dyDescent="0.3"/>
    <row r="4" spans="1:15" ht="15.75" thickBot="1" x14ac:dyDescent="0.3">
      <c r="A4" s="4"/>
      <c r="B4" s="5">
        <v>1</v>
      </c>
      <c r="C4" s="5">
        <v>2</v>
      </c>
      <c r="D4" s="6">
        <v>3</v>
      </c>
      <c r="E4" s="6">
        <v>4</v>
      </c>
      <c r="F4" s="5">
        <v>5</v>
      </c>
      <c r="G4" s="6">
        <v>6</v>
      </c>
      <c r="H4" s="5">
        <v>7</v>
      </c>
      <c r="I4" s="19">
        <v>8</v>
      </c>
      <c r="J4" s="7">
        <v>9</v>
      </c>
      <c r="K4" s="6">
        <v>10</v>
      </c>
      <c r="L4" s="5">
        <v>11</v>
      </c>
    </row>
    <row r="5" spans="1:15" ht="15.75" thickBot="1" x14ac:dyDescent="0.3">
      <c r="A5" s="1" t="s">
        <v>3</v>
      </c>
      <c r="B5" s="42" t="s">
        <v>2</v>
      </c>
      <c r="C5" s="43" t="s">
        <v>4</v>
      </c>
      <c r="D5" s="44" t="s">
        <v>5</v>
      </c>
      <c r="E5" s="43" t="s">
        <v>6</v>
      </c>
      <c r="F5" s="45" t="s">
        <v>7</v>
      </c>
      <c r="G5" s="46" t="s">
        <v>8</v>
      </c>
      <c r="H5" s="47" t="s">
        <v>9</v>
      </c>
      <c r="I5" s="48" t="s">
        <v>10</v>
      </c>
      <c r="J5" s="42" t="s">
        <v>11</v>
      </c>
      <c r="K5" s="49" t="s">
        <v>12</v>
      </c>
      <c r="L5" s="8" t="s">
        <v>13</v>
      </c>
      <c r="M5" s="10" t="s">
        <v>1</v>
      </c>
    </row>
    <row r="6" spans="1:15" ht="15.75" thickBot="1" x14ac:dyDescent="0.3">
      <c r="A6" s="1" t="s">
        <v>14</v>
      </c>
      <c r="B6" s="50"/>
      <c r="C6" s="51"/>
      <c r="D6" s="52"/>
      <c r="E6" s="53"/>
      <c r="F6" s="52"/>
      <c r="G6" s="54"/>
      <c r="H6" s="52"/>
      <c r="I6" s="55" t="s">
        <v>15</v>
      </c>
      <c r="J6" s="50"/>
      <c r="K6" s="50"/>
      <c r="L6" s="8"/>
      <c r="M6" s="9"/>
    </row>
    <row r="7" spans="1:15" ht="15.75" thickBot="1" x14ac:dyDescent="0.3">
      <c r="A7" s="1" t="s">
        <v>16</v>
      </c>
      <c r="B7" s="11">
        <v>14000</v>
      </c>
      <c r="C7" s="12">
        <v>40000</v>
      </c>
      <c r="D7" s="13">
        <v>22000</v>
      </c>
      <c r="E7" s="14">
        <v>20000</v>
      </c>
      <c r="F7" s="13">
        <v>6000</v>
      </c>
      <c r="G7" s="26">
        <v>64000</v>
      </c>
      <c r="H7" s="13">
        <v>8000</v>
      </c>
      <c r="I7" s="15">
        <v>62000</v>
      </c>
      <c r="J7" s="14">
        <v>24200</v>
      </c>
      <c r="K7" s="11">
        <v>25000</v>
      </c>
      <c r="L7" s="11">
        <v>23000</v>
      </c>
      <c r="M7" s="11">
        <v>308200</v>
      </c>
      <c r="N7" s="36" t="s">
        <v>27</v>
      </c>
      <c r="O7" s="36">
        <f>+M7*0.1</f>
        <v>30820</v>
      </c>
    </row>
    <row r="8" spans="1:15" ht="15.75" thickBot="1" x14ac:dyDescent="0.3">
      <c r="A8" s="1" t="s">
        <v>0</v>
      </c>
      <c r="B8" s="11">
        <v>4000</v>
      </c>
      <c r="C8" s="16">
        <v>10000</v>
      </c>
      <c r="D8" s="17">
        <v>3000</v>
      </c>
      <c r="E8" s="14">
        <v>5000</v>
      </c>
      <c r="F8" s="17">
        <v>2000</v>
      </c>
      <c r="G8" s="26">
        <v>6000</v>
      </c>
      <c r="H8" s="17">
        <v>1000</v>
      </c>
      <c r="I8" s="18">
        <v>20000</v>
      </c>
      <c r="J8" s="11">
        <v>7000</v>
      </c>
      <c r="K8" s="11">
        <v>15000</v>
      </c>
      <c r="L8" s="11">
        <v>17000</v>
      </c>
      <c r="M8" s="11">
        <v>90000</v>
      </c>
    </row>
    <row r="9" spans="1:15" ht="15.75" thickBot="1" x14ac:dyDescent="0.3">
      <c r="A9" s="1" t="s">
        <v>17</v>
      </c>
      <c r="B9" s="11">
        <v>40000</v>
      </c>
      <c r="C9" s="16">
        <v>60000</v>
      </c>
      <c r="D9" s="17">
        <v>50000</v>
      </c>
      <c r="E9" s="14">
        <v>40000</v>
      </c>
      <c r="F9" s="17">
        <v>15000</v>
      </c>
      <c r="G9" s="26">
        <v>160000</v>
      </c>
      <c r="H9" s="17">
        <v>18000</v>
      </c>
      <c r="I9" s="14">
        <v>110000</v>
      </c>
      <c r="J9" s="11">
        <v>44000</v>
      </c>
      <c r="K9" s="11">
        <v>80000</v>
      </c>
      <c r="L9" s="11">
        <v>45000</v>
      </c>
      <c r="M9" s="11">
        <v>662000</v>
      </c>
    </row>
    <row r="10" spans="1:15" hidden="1" x14ac:dyDescent="0.25"/>
    <row r="11" spans="1:15" hidden="1" x14ac:dyDescent="0.25"/>
    <row r="12" spans="1:15" hidden="1" x14ac:dyDescent="0.25"/>
    <row r="13" spans="1:15" x14ac:dyDescent="0.25">
      <c r="A13" s="27" t="s">
        <v>22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5" x14ac:dyDescent="0.25">
      <c r="A14" s="27" t="s">
        <v>19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5" x14ac:dyDescent="0.25">
      <c r="A15" s="28"/>
      <c r="B15" s="28" t="s">
        <v>23</v>
      </c>
      <c r="C15" s="28" t="s">
        <v>25</v>
      </c>
      <c r="D15" s="37" t="s">
        <v>28</v>
      </c>
      <c r="E15" s="37" t="s">
        <v>29</v>
      </c>
      <c r="F15" s="37" t="s">
        <v>31</v>
      </c>
      <c r="G15" s="37" t="s">
        <v>30</v>
      </c>
      <c r="H15" s="37" t="s">
        <v>20</v>
      </c>
      <c r="I15" s="27"/>
      <c r="J15" s="27"/>
      <c r="K15" s="27"/>
      <c r="L15" s="27"/>
    </row>
    <row r="16" spans="1:15" ht="30" x14ac:dyDescent="0.25">
      <c r="A16" s="28"/>
      <c r="B16" s="32" t="s">
        <v>24</v>
      </c>
      <c r="C16" s="29" t="s">
        <v>26</v>
      </c>
      <c r="D16" s="38"/>
      <c r="E16" s="38"/>
      <c r="F16" s="38"/>
      <c r="G16" s="38"/>
      <c r="H16" s="38"/>
      <c r="I16" s="27"/>
      <c r="J16" s="27"/>
      <c r="K16" s="27"/>
      <c r="L16" s="27"/>
    </row>
    <row r="17" spans="1:23" x14ac:dyDescent="0.25">
      <c r="A17" s="28"/>
      <c r="B17" s="28"/>
      <c r="C17" s="28"/>
      <c r="D17" s="28"/>
      <c r="E17" s="28"/>
      <c r="F17" s="28"/>
      <c r="G17" s="28"/>
      <c r="H17" s="28"/>
      <c r="I17" s="33"/>
      <c r="J17" s="33"/>
      <c r="K17" s="30"/>
      <c r="L17" s="30"/>
    </row>
    <row r="18" spans="1:23" x14ac:dyDescent="0.25">
      <c r="A18" s="35" t="s">
        <v>16</v>
      </c>
      <c r="B18" s="34">
        <f>+D7+F7+H7</f>
        <v>36000</v>
      </c>
      <c r="C18" s="34">
        <f>+B7+J7</f>
        <v>38200</v>
      </c>
      <c r="D18" s="39">
        <f>+C7</f>
        <v>40000</v>
      </c>
      <c r="E18" s="34">
        <f>+G7</f>
        <v>64000</v>
      </c>
      <c r="F18" s="34">
        <f>+I7+K7</f>
        <v>87000</v>
      </c>
      <c r="G18" s="34">
        <f>+E7+L7</f>
        <v>43000</v>
      </c>
      <c r="H18" s="28">
        <f>+B18+C18+D18+E18+F18+G18</f>
        <v>308200</v>
      </c>
      <c r="I18" s="31"/>
      <c r="J18" s="40" t="s">
        <v>37</v>
      </c>
      <c r="K18" s="41"/>
      <c r="L18" s="40">
        <f>SUM(B18:F18)/H18</f>
        <v>0.86048020765736533</v>
      </c>
    </row>
    <row r="19" spans="1:23" x14ac:dyDescent="0.25">
      <c r="A19" s="28" t="s">
        <v>0</v>
      </c>
      <c r="B19" s="34">
        <f>+D8+F8+H8</f>
        <v>6000</v>
      </c>
      <c r="C19" s="34">
        <f>+B8+J8</f>
        <v>11000</v>
      </c>
      <c r="D19" s="34">
        <f>+C8</f>
        <v>10000</v>
      </c>
      <c r="E19" s="34">
        <f>+G8</f>
        <v>6000</v>
      </c>
      <c r="F19" s="34">
        <f>+I8+K8</f>
        <v>35000</v>
      </c>
      <c r="G19" s="34">
        <f>+E8+L8</f>
        <v>22000</v>
      </c>
      <c r="H19" s="28">
        <f t="shared" ref="H19:H20" si="0">+B19+C19+D19+E19+F19+G19</f>
        <v>90000</v>
      </c>
      <c r="I19" s="31"/>
      <c r="J19" s="31"/>
      <c r="K19" s="30"/>
      <c r="L19" s="30"/>
    </row>
    <row r="20" spans="1:23" x14ac:dyDescent="0.25">
      <c r="A20" s="28" t="s">
        <v>21</v>
      </c>
      <c r="B20" s="34">
        <f>+D9+F9+H9</f>
        <v>83000</v>
      </c>
      <c r="C20" s="34">
        <f>+B9+J9</f>
        <v>84000</v>
      </c>
      <c r="D20" s="34">
        <f>+C9</f>
        <v>60000</v>
      </c>
      <c r="E20" s="34">
        <f>+G9</f>
        <v>160000</v>
      </c>
      <c r="F20" s="34">
        <f>+I9+K9</f>
        <v>190000</v>
      </c>
      <c r="G20" s="34">
        <f>+E9+L9</f>
        <v>85000</v>
      </c>
      <c r="H20" s="28">
        <f t="shared" si="0"/>
        <v>662000</v>
      </c>
      <c r="I20" s="31"/>
      <c r="J20" s="31"/>
      <c r="K20" s="30"/>
      <c r="L20" s="30"/>
    </row>
    <row r="21" spans="1:23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3" spans="1:23" x14ac:dyDescent="0.25">
      <c r="A23" s="28"/>
      <c r="B23" s="28" t="s">
        <v>23</v>
      </c>
      <c r="C23" s="28" t="s">
        <v>35</v>
      </c>
      <c r="D23" s="37" t="s">
        <v>28</v>
      </c>
      <c r="E23" s="37" t="s">
        <v>29</v>
      </c>
      <c r="F23" s="37" t="s">
        <v>36</v>
      </c>
      <c r="G23" s="37" t="s">
        <v>30</v>
      </c>
      <c r="H23" s="37" t="s">
        <v>20</v>
      </c>
    </row>
    <row r="24" spans="1:23" ht="30" x14ac:dyDescent="0.25">
      <c r="A24" s="28"/>
      <c r="B24" s="32" t="s">
        <v>24</v>
      </c>
      <c r="C24" s="29" t="s">
        <v>26</v>
      </c>
      <c r="D24" s="38"/>
      <c r="E24" s="38"/>
      <c r="F24" s="38"/>
      <c r="G24" s="38"/>
      <c r="H24" s="38"/>
      <c r="J24" s="59" t="s">
        <v>32</v>
      </c>
      <c r="K24" s="59"/>
      <c r="L24" s="59"/>
      <c r="M24" s="59"/>
      <c r="N24" s="59"/>
    </row>
    <row r="25" spans="1:23" x14ac:dyDescent="0.25">
      <c r="A25" s="28"/>
      <c r="B25" s="28"/>
      <c r="C25" s="28"/>
      <c r="D25" s="28"/>
      <c r="E25" s="28"/>
      <c r="F25" s="28"/>
      <c r="G25" s="28"/>
      <c r="H25" s="28"/>
      <c r="J25" s="59" t="s">
        <v>33</v>
      </c>
      <c r="K25" s="59"/>
      <c r="L25" s="59"/>
      <c r="M25" s="59"/>
      <c r="N25" s="59"/>
    </row>
    <row r="26" spans="1:23" x14ac:dyDescent="0.25">
      <c r="A26" s="56" t="s">
        <v>16</v>
      </c>
      <c r="B26" s="34">
        <f>+D7+F7+H7</f>
        <v>36000</v>
      </c>
      <c r="C26" s="34">
        <f>+B7+J7</f>
        <v>38200</v>
      </c>
      <c r="D26" s="39">
        <f>+C7</f>
        <v>40000</v>
      </c>
      <c r="E26" s="34">
        <f>+G7</f>
        <v>64000</v>
      </c>
      <c r="F26" s="34">
        <f>+I7+K7</f>
        <v>87000</v>
      </c>
      <c r="G26" s="34">
        <f>+E7+L7</f>
        <v>43000</v>
      </c>
      <c r="H26" s="28">
        <f>+B26+C26+D26+E26+F26+G26</f>
        <v>308200</v>
      </c>
      <c r="J26" s="59" t="s">
        <v>34</v>
      </c>
      <c r="K26" s="59"/>
      <c r="L26" s="59"/>
      <c r="M26" s="59"/>
      <c r="N26" s="59"/>
    </row>
    <row r="27" spans="1:23" x14ac:dyDescent="0.25">
      <c r="A27" s="57" t="s">
        <v>0</v>
      </c>
      <c r="B27" s="58">
        <f>+D8+F8+H8</f>
        <v>6000</v>
      </c>
      <c r="C27" s="34">
        <f>+B8+J8</f>
        <v>11000</v>
      </c>
      <c r="D27" s="34">
        <f>+C8</f>
        <v>10000</v>
      </c>
      <c r="E27" s="58">
        <f>+G8</f>
        <v>6000</v>
      </c>
      <c r="F27" s="34">
        <f>+I8+K8</f>
        <v>35000</v>
      </c>
      <c r="G27" s="34">
        <f>+E8+L8</f>
        <v>22000</v>
      </c>
      <c r="H27" s="28">
        <f t="shared" ref="H27:H28" si="1">+B27+C27+D27+E27+F27+G27</f>
        <v>90000</v>
      </c>
    </row>
    <row r="28" spans="1:23" x14ac:dyDescent="0.25">
      <c r="A28" s="28" t="s">
        <v>21</v>
      </c>
      <c r="B28" s="34">
        <f>+D9+F9+H9</f>
        <v>83000</v>
      </c>
      <c r="C28" s="34">
        <f>+B9+J9</f>
        <v>84000</v>
      </c>
      <c r="D28" s="34">
        <f>+C9</f>
        <v>60000</v>
      </c>
      <c r="E28" s="34">
        <f>+G9</f>
        <v>160000</v>
      </c>
      <c r="F28" s="34">
        <f>+I9+K9</f>
        <v>190000</v>
      </c>
      <c r="G28" s="34">
        <f>+E9+L9</f>
        <v>85000</v>
      </c>
      <c r="H28" s="28">
        <f t="shared" si="1"/>
        <v>662000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28"/>
      <c r="B31" s="28" t="s">
        <v>23</v>
      </c>
      <c r="C31" s="28" t="s">
        <v>35</v>
      </c>
      <c r="D31" s="37" t="s">
        <v>28</v>
      </c>
      <c r="E31" s="37" t="s">
        <v>29</v>
      </c>
      <c r="F31" s="37" t="s">
        <v>36</v>
      </c>
      <c r="G31" s="37" t="s">
        <v>30</v>
      </c>
      <c r="H31" s="37" t="s">
        <v>20</v>
      </c>
      <c r="I31" s="20"/>
      <c r="J31" s="20"/>
      <c r="K31" s="20"/>
      <c r="L31" s="2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30" x14ac:dyDescent="0.25">
      <c r="A32" s="28"/>
      <c r="B32" s="32" t="s">
        <v>24</v>
      </c>
      <c r="C32" s="29" t="s">
        <v>26</v>
      </c>
      <c r="D32" s="38"/>
      <c r="E32" s="38"/>
      <c r="F32" s="38"/>
      <c r="G32" s="38"/>
      <c r="H32" s="38"/>
      <c r="I32" s="20"/>
      <c r="J32" s="20"/>
      <c r="K32" s="2"/>
      <c r="L32" s="20"/>
      <c r="M32" s="20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28"/>
      <c r="B33" s="28"/>
      <c r="C33" s="28"/>
      <c r="D33" s="28"/>
      <c r="E33" s="28"/>
      <c r="F33" s="28"/>
      <c r="G33" s="28"/>
      <c r="H33" s="28"/>
      <c r="I33" s="21"/>
      <c r="J33" s="2"/>
      <c r="K33" s="2"/>
      <c r="L33" s="2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56" t="s">
        <v>16</v>
      </c>
      <c r="B34" s="34">
        <f>+D7+F7+H7</f>
        <v>36000</v>
      </c>
      <c r="C34" s="34">
        <f>+B8+J7</f>
        <v>28200</v>
      </c>
      <c r="D34" s="39">
        <f>+C7</f>
        <v>40000</v>
      </c>
      <c r="E34" s="34">
        <f>+G7</f>
        <v>64000</v>
      </c>
      <c r="F34" s="34">
        <f>+I7+K7</f>
        <v>87000</v>
      </c>
      <c r="G34" s="34">
        <f>+E7+L7</f>
        <v>43000</v>
      </c>
      <c r="H34" s="28">
        <f>+B34+C34+D34+E34+F34+G34</f>
        <v>298200</v>
      </c>
      <c r="I34" s="23"/>
      <c r="J34" s="22"/>
      <c r="K34" s="22"/>
      <c r="L34" s="22"/>
      <c r="M34" s="2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56" t="s">
        <v>0</v>
      </c>
      <c r="B35" s="39">
        <f>+D8+F8+H8</f>
        <v>6000</v>
      </c>
      <c r="C35" s="39">
        <f>+B8+J8</f>
        <v>11000</v>
      </c>
      <c r="D35" s="39">
        <f>+C8</f>
        <v>10000</v>
      </c>
      <c r="E35" s="39">
        <f>+G8</f>
        <v>6000</v>
      </c>
      <c r="F35" s="39">
        <f>+I8+K8</f>
        <v>35000</v>
      </c>
      <c r="G35" s="34">
        <f>+E8+L8</f>
        <v>22000</v>
      </c>
      <c r="H35" s="28">
        <f t="shared" ref="H35:H36" si="2">+B35+C35+D35+E35+F35+G35</f>
        <v>90000</v>
      </c>
      <c r="I35" s="22"/>
      <c r="J35" s="22"/>
      <c r="K35" s="22"/>
      <c r="L35" s="22"/>
      <c r="M35" s="2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57" t="s">
        <v>21</v>
      </c>
      <c r="B36" s="34">
        <f>+D9+F9+H9</f>
        <v>83000</v>
      </c>
      <c r="C36" s="34">
        <f>+B9+J9</f>
        <v>84000</v>
      </c>
      <c r="D36" s="34">
        <f>+C9</f>
        <v>60000</v>
      </c>
      <c r="E36" s="34">
        <f>+G9</f>
        <v>160000</v>
      </c>
      <c r="F36" s="34">
        <f>+I9+K9</f>
        <v>190000</v>
      </c>
      <c r="G36" s="34">
        <f>+E9+L9</f>
        <v>85000</v>
      </c>
      <c r="H36" s="28">
        <f t="shared" si="2"/>
        <v>662000</v>
      </c>
      <c r="I36" s="22"/>
      <c r="J36" s="40" t="s">
        <v>38</v>
      </c>
      <c r="K36" s="41"/>
      <c r="L36" s="40">
        <f>SUM(B36:F36)/H36</f>
        <v>0.87160120845921452</v>
      </c>
      <c r="M36" s="2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2"/>
      <c r="B43" s="2"/>
      <c r="C43" s="2"/>
      <c r="D43" s="2"/>
      <c r="E43" s="2"/>
      <c r="F43" s="3"/>
      <c r="G43" s="3"/>
      <c r="H43" s="2"/>
      <c r="I43" s="2"/>
      <c r="J43" s="2"/>
      <c r="K43" s="2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2"/>
      <c r="B44" s="2"/>
      <c r="C44" s="2"/>
      <c r="D44" s="2"/>
      <c r="E44" s="2"/>
      <c r="F44" s="3"/>
      <c r="G44" s="3"/>
      <c r="H44" s="2"/>
      <c r="I44" s="3"/>
      <c r="J44" s="2"/>
      <c r="K44" s="2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24"/>
      <c r="B45" s="2"/>
      <c r="C45" s="2"/>
      <c r="D45" s="2"/>
      <c r="E45" s="2"/>
      <c r="F45" s="3"/>
      <c r="G45" s="3"/>
      <c r="H45" s="2"/>
      <c r="I45" s="3"/>
      <c r="J45" s="2"/>
      <c r="K45" s="2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/>
      <c r="B46" s="22"/>
      <c r="C46" s="2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2"/>
      <c r="C50" s="2"/>
      <c r="D50" s="2"/>
      <c r="E50" s="22"/>
      <c r="F50" s="22"/>
      <c r="G50" s="22"/>
      <c r="H50" s="22"/>
      <c r="I50" s="2"/>
      <c r="J50" s="22"/>
      <c r="K50" s="22"/>
      <c r="L50" s="22"/>
      <c r="M50" s="22"/>
      <c r="N50" s="22"/>
      <c r="O50" s="2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"/>
      <c r="C51" s="22"/>
      <c r="D51" s="22"/>
      <c r="E51" s="2"/>
      <c r="F51" s="2"/>
      <c r="G51" s="2"/>
      <c r="H51" s="2"/>
      <c r="I51" s="2"/>
      <c r="J51" s="2"/>
      <c r="K51" s="2"/>
      <c r="L51" s="2"/>
      <c r="M51" s="2"/>
      <c r="N51" s="2"/>
      <c r="O51" s="2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2"/>
      <c r="D52" s="22"/>
      <c r="E52" s="2"/>
      <c r="F52" s="2"/>
      <c r="G52" s="2"/>
      <c r="H52" s="2"/>
      <c r="I52" s="2"/>
      <c r="J52" s="2"/>
      <c r="K52" s="2"/>
      <c r="L52" s="2"/>
      <c r="M52" s="2"/>
      <c r="N52" s="2"/>
      <c r="O52" s="2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mergeCells count="19">
    <mergeCell ref="D31:D32"/>
    <mergeCell ref="E31:E32"/>
    <mergeCell ref="F31:F32"/>
    <mergeCell ref="G31:G32"/>
    <mergeCell ref="H31:H32"/>
    <mergeCell ref="I17:J17"/>
    <mergeCell ref="E5:E6"/>
    <mergeCell ref="C5:C6"/>
    <mergeCell ref="G5:G6"/>
    <mergeCell ref="D15:D16"/>
    <mergeCell ref="E15:E16"/>
    <mergeCell ref="F15:F16"/>
    <mergeCell ref="G15:G16"/>
    <mergeCell ref="H15:H16"/>
    <mergeCell ref="D23:D24"/>
    <mergeCell ref="E23:E24"/>
    <mergeCell ref="F23:F24"/>
    <mergeCell ref="G23:G24"/>
    <mergeCell ref="H23:H24"/>
  </mergeCells>
  <phoneticPr fontId="2" type="noConversion"/>
  <pageMargins left="0.511811024" right="0.511811024" top="0.78740157499999996" bottom="0.78740157499999996" header="0.31496062000000002" footer="0.31496062000000002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 de Souza Ribeiro</dc:creator>
  <cp:lastModifiedBy>.</cp:lastModifiedBy>
  <cp:lastPrinted>2012-09-10T11:45:17Z</cp:lastPrinted>
  <dcterms:created xsi:type="dcterms:W3CDTF">2011-09-16T11:13:58Z</dcterms:created>
  <dcterms:modified xsi:type="dcterms:W3CDTF">2020-10-16T16:59:35Z</dcterms:modified>
</cp:coreProperties>
</file>