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3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0" i="1"/>
  <c r="D10" i="1"/>
  <c r="C15" i="1"/>
  <c r="C14" i="1"/>
  <c r="C16" i="1"/>
  <c r="C17" i="1"/>
  <c r="C18" i="1"/>
  <c r="C19" i="1"/>
  <c r="B9" i="1"/>
  <c r="B10" i="1"/>
  <c r="C12" i="1"/>
  <c r="B15" i="1"/>
  <c r="B16" i="1"/>
  <c r="B17" i="1"/>
  <c r="B18" i="1"/>
  <c r="B19" i="1"/>
  <c r="C22" i="1"/>
  <c r="B22" i="1"/>
  <c r="C21" i="1"/>
  <c r="B21" i="1"/>
</calcChain>
</file>

<file path=xl/sharedStrings.xml><?xml version="1.0" encoding="utf-8"?>
<sst xmlns="http://schemas.openxmlformats.org/spreadsheetml/2006/main" count="20" uniqueCount="20">
  <si>
    <t>B</t>
  </si>
  <si>
    <t># ações</t>
  </si>
  <si>
    <t>rB</t>
  </si>
  <si>
    <t>preço por ação</t>
  </si>
  <si>
    <t>S</t>
  </si>
  <si>
    <t>B + S</t>
  </si>
  <si>
    <t>Lajir</t>
  </si>
  <si>
    <t>= LaIR</t>
  </si>
  <si>
    <t>- juros</t>
  </si>
  <si>
    <t>-IR</t>
  </si>
  <si>
    <t>t</t>
  </si>
  <si>
    <t>=LL</t>
  </si>
  <si>
    <t>LPA</t>
  </si>
  <si>
    <t>LL / S</t>
  </si>
  <si>
    <t>Lajir / (B + S)</t>
  </si>
  <si>
    <t>Não Alavancada</t>
  </si>
  <si>
    <t>Alavancada</t>
  </si>
  <si>
    <t>Since Levered’s market value is less than Unlevered’s market value, Levered is relatively underpriced and an investor should buy shares of the firm’s stock.</t>
  </si>
  <si>
    <t>The market value of Levered’s equity needs to be $360 million, $27.5 million higher than its current market value of $332.5 million, for MM Proposition I to hold.</t>
  </si>
  <si>
    <t>RWJL Ex. 16.16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</si>
</sst>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%"/>
    <numFmt numFmtId="166" formatCode="_-* #,##0_-;\-* #,##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u val="singleAccounting"/>
      <sz val="12"/>
      <color theme="1"/>
      <name val="Calibri"/>
      <scheme val="minor"/>
    </font>
    <font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164" fontId="0" fillId="0" borderId="0" xfId="1" applyFont="1"/>
    <xf numFmtId="165" fontId="0" fillId="0" borderId="0" xfId="2" applyNumberFormat="1" applyFont="1"/>
    <xf numFmtId="166" fontId="0" fillId="0" borderId="0" xfId="1" applyNumberFormat="1" applyFont="1"/>
    <xf numFmtId="164" fontId="0" fillId="0" borderId="0" xfId="0" applyNumberFormat="1"/>
    <xf numFmtId="0" fontId="5" fillId="0" borderId="0" xfId="0" quotePrefix="1" applyFont="1"/>
    <xf numFmtId="164" fontId="5" fillId="0" borderId="0" xfId="1" applyFont="1"/>
    <xf numFmtId="10" fontId="0" fillId="0" borderId="0" xfId="2" applyNumberFormat="1" applyFont="1"/>
    <xf numFmtId="0" fontId="2" fillId="0" borderId="0" xfId="0" applyFont="1" applyAlignment="1">
      <alignment horizontal="left"/>
    </xf>
    <xf numFmtId="0" fontId="5" fillId="0" borderId="0" xfId="0" applyFont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10" fontId="0" fillId="0" borderId="0" xfId="0" applyNumberFormat="1" applyFill="1"/>
    <xf numFmtId="164" fontId="6" fillId="0" borderId="0" xfId="0" applyNumberFormat="1" applyFont="1" applyFill="1"/>
    <xf numFmtId="0" fontId="7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horizontal="right" wrapText="1"/>
    </xf>
  </cellXfs>
  <cellStyles count="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B3" sqref="B3"/>
    </sheetView>
  </sheetViews>
  <sheetFormatPr baseColWidth="10" defaultRowHeight="15" x14ac:dyDescent="0"/>
  <cols>
    <col min="1" max="1" width="13.33203125" bestFit="1" customWidth="1"/>
    <col min="2" max="2" width="11.5" bestFit="1" customWidth="1"/>
    <col min="3" max="3" width="13.1640625" bestFit="1" customWidth="1"/>
    <col min="4" max="4" width="13.33203125" customWidth="1"/>
    <col min="5" max="5" width="14.5" customWidth="1"/>
    <col min="6" max="6" width="11.5" bestFit="1" customWidth="1"/>
    <col min="7" max="7" width="17.33203125" bestFit="1" customWidth="1"/>
    <col min="8" max="8" width="16.83203125" bestFit="1" customWidth="1"/>
  </cols>
  <sheetData>
    <row r="1" spans="1:12">
      <c r="A1" s="18" t="s">
        <v>19</v>
      </c>
    </row>
    <row r="3" spans="1:12" ht="30">
      <c r="B3" s="19" t="s">
        <v>15</v>
      </c>
      <c r="C3" s="1" t="s">
        <v>16</v>
      </c>
      <c r="E3" s="10"/>
    </row>
    <row r="4" spans="1:12">
      <c r="F4" s="11"/>
    </row>
    <row r="5" spans="1:12">
      <c r="A5" t="s">
        <v>0</v>
      </c>
      <c r="B5" s="3">
        <v>0</v>
      </c>
      <c r="C5" s="3">
        <v>91000</v>
      </c>
      <c r="E5" s="6"/>
    </row>
    <row r="6" spans="1:12">
      <c r="A6" t="s">
        <v>1</v>
      </c>
      <c r="B6" s="5">
        <v>4500</v>
      </c>
      <c r="C6" s="5">
        <v>2300</v>
      </c>
      <c r="E6" s="6"/>
    </row>
    <row r="7" spans="1:12">
      <c r="A7" t="s">
        <v>2</v>
      </c>
      <c r="B7" s="4"/>
      <c r="C7" s="9">
        <v>0.08</v>
      </c>
    </row>
    <row r="8" spans="1:12">
      <c r="A8" t="s">
        <v>3</v>
      </c>
      <c r="B8" s="3">
        <v>80</v>
      </c>
      <c r="C8" s="3">
        <v>105</v>
      </c>
    </row>
    <row r="9" spans="1:12">
      <c r="A9" t="s">
        <v>4</v>
      </c>
      <c r="B9" s="3">
        <f>B6*B8</f>
        <v>360000</v>
      </c>
      <c r="C9" s="3">
        <f>C6*C8</f>
        <v>241500</v>
      </c>
      <c r="E9" s="6"/>
    </row>
    <row r="10" spans="1:12">
      <c r="A10" s="2" t="s">
        <v>5</v>
      </c>
      <c r="B10" s="3">
        <f>B5+B9</f>
        <v>360000</v>
      </c>
      <c r="C10" s="3">
        <f>C5+C9</f>
        <v>332500</v>
      </c>
      <c r="D10" s="6">
        <f>B10-C10</f>
        <v>27500</v>
      </c>
      <c r="E10" s="17" t="s">
        <v>18</v>
      </c>
      <c r="G10" s="17"/>
      <c r="H10" s="17"/>
      <c r="I10" s="17"/>
      <c r="J10" s="17"/>
      <c r="K10" s="17"/>
      <c r="L10" s="17"/>
    </row>
    <row r="11" spans="1:12">
      <c r="E11" s="17" t="s">
        <v>17</v>
      </c>
    </row>
    <row r="12" spans="1:12">
      <c r="A12" t="s">
        <v>10</v>
      </c>
      <c r="B12">
        <v>0</v>
      </c>
      <c r="C12">
        <f>B12</f>
        <v>0</v>
      </c>
    </row>
    <row r="14" spans="1:12">
      <c r="A14" t="s">
        <v>6</v>
      </c>
      <c r="B14" s="3">
        <v>29000</v>
      </c>
      <c r="C14" s="3">
        <f>B14</f>
        <v>29000</v>
      </c>
      <c r="E14" s="3"/>
    </row>
    <row r="15" spans="1:12">
      <c r="A15" s="7" t="s">
        <v>8</v>
      </c>
      <c r="B15" s="8">
        <f>-B5*B7</f>
        <v>0</v>
      </c>
      <c r="C15" s="8">
        <f>-C5*C7</f>
        <v>-7280</v>
      </c>
      <c r="E15" s="8"/>
    </row>
    <row r="16" spans="1:12">
      <c r="A16" s="2" t="s">
        <v>7</v>
      </c>
      <c r="B16" s="6">
        <f>B14+B15</f>
        <v>29000</v>
      </c>
      <c r="C16" s="6">
        <f t="shared" ref="C16" si="0">C14+C15</f>
        <v>21720</v>
      </c>
      <c r="E16" s="6"/>
    </row>
    <row r="17" spans="1:5">
      <c r="A17" s="7" t="s">
        <v>9</v>
      </c>
      <c r="B17" s="8">
        <f>-B16*B12</f>
        <v>0</v>
      </c>
      <c r="C17" s="8">
        <f t="shared" ref="C17" si="1">-C16*C12</f>
        <v>0</v>
      </c>
      <c r="E17" s="8"/>
    </row>
    <row r="18" spans="1:5">
      <c r="A18" s="2" t="s">
        <v>11</v>
      </c>
      <c r="B18" s="6">
        <f>B16+B17</f>
        <v>29000</v>
      </c>
      <c r="C18" s="6">
        <f t="shared" ref="C18" si="2">C16+C17</f>
        <v>21720</v>
      </c>
      <c r="E18" s="6"/>
    </row>
    <row r="19" spans="1:5">
      <c r="A19" t="s">
        <v>12</v>
      </c>
      <c r="B19" s="3">
        <f>B18/B6</f>
        <v>6.4444444444444446</v>
      </c>
      <c r="C19" s="3">
        <f t="shared" ref="C19" si="3">C18/C6</f>
        <v>9.4434782608695649</v>
      </c>
      <c r="E19" s="3"/>
    </row>
    <row r="21" spans="1:5">
      <c r="A21" s="2" t="s">
        <v>13</v>
      </c>
      <c r="B21" s="9">
        <f>B18/B9</f>
        <v>8.0555555555555561E-2</v>
      </c>
      <c r="C21" s="9">
        <f>C18/C9</f>
        <v>8.9937888198757768E-2</v>
      </c>
      <c r="E21" s="9"/>
    </row>
    <row r="22" spans="1:5">
      <c r="A22" s="2" t="s">
        <v>14</v>
      </c>
      <c r="B22" s="9">
        <f>B14/B10</f>
        <v>8.0555555555555561E-2</v>
      </c>
      <c r="C22" s="9">
        <f>C14/C10</f>
        <v>8.7218045112781958E-2</v>
      </c>
      <c r="E22" s="9"/>
    </row>
    <row r="24" spans="1:5">
      <c r="A24" s="12"/>
      <c r="B24" s="12"/>
      <c r="C24" s="12"/>
      <c r="D24" s="12"/>
    </row>
    <row r="25" spans="1:5">
      <c r="A25" s="12"/>
      <c r="B25" s="12"/>
      <c r="C25" s="12"/>
      <c r="D25" s="12"/>
    </row>
    <row r="26" spans="1:5">
      <c r="A26" s="12"/>
      <c r="B26" s="13"/>
      <c r="C26" s="13"/>
      <c r="D26" s="12"/>
    </row>
    <row r="27" spans="1:5">
      <c r="A27" s="12"/>
      <c r="B27" s="14"/>
      <c r="C27" s="14"/>
      <c r="D27" s="12"/>
    </row>
    <row r="28" spans="1:5">
      <c r="A28" s="12"/>
      <c r="B28" s="12"/>
      <c r="C28" s="12"/>
      <c r="D28" s="12"/>
    </row>
    <row r="29" spans="1:5">
      <c r="A29" s="12"/>
      <c r="B29" s="12"/>
      <c r="C29" s="12"/>
      <c r="D29" s="12"/>
    </row>
    <row r="30" spans="1:5">
      <c r="A30" s="12"/>
      <c r="B30" s="12"/>
      <c r="C30" s="12"/>
      <c r="D30" s="12"/>
    </row>
    <row r="31" spans="1:5">
      <c r="A31" s="12"/>
      <c r="B31" s="12"/>
      <c r="C31" s="12"/>
      <c r="D31" s="12"/>
    </row>
    <row r="32" spans="1:5">
      <c r="A32" s="12"/>
      <c r="B32" s="12"/>
      <c r="C32" s="12"/>
      <c r="D32" s="12"/>
    </row>
    <row r="33" spans="1:4">
      <c r="A33" s="12"/>
      <c r="B33" s="12"/>
      <c r="C33" s="13"/>
      <c r="D33" s="12"/>
    </row>
    <row r="34" spans="1:4">
      <c r="A34" s="12"/>
      <c r="B34" s="12"/>
      <c r="C34" s="15"/>
      <c r="D34" s="12"/>
    </row>
    <row r="35" spans="1:4">
      <c r="A35" s="12"/>
      <c r="B35" s="12"/>
      <c r="C35" s="13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 ht="18">
      <c r="A38" s="12"/>
      <c r="B38" s="12"/>
      <c r="C38" s="16"/>
      <c r="D38" s="12"/>
    </row>
    <row r="39" spans="1:4">
      <c r="A39" s="12"/>
      <c r="B39" s="12"/>
      <c r="C39" s="13"/>
      <c r="D39" s="12"/>
    </row>
    <row r="40" spans="1:4" ht="18">
      <c r="A40" s="12"/>
      <c r="B40" s="12"/>
      <c r="C40" s="16"/>
      <c r="D40" s="12"/>
    </row>
    <row r="41" spans="1:4">
      <c r="A41" s="12"/>
      <c r="B41" s="12"/>
      <c r="C41" s="13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 Valle</dc:creator>
  <cp:lastModifiedBy>Mauricio R Valle</cp:lastModifiedBy>
  <dcterms:created xsi:type="dcterms:W3CDTF">2015-10-11T14:56:45Z</dcterms:created>
  <dcterms:modified xsi:type="dcterms:W3CDTF">2020-09-13T20:02:32Z</dcterms:modified>
</cp:coreProperties>
</file>