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her\Dropbox\aaFrequentes último\EACH\aDisciplinas\aAplicações de Pesquisa de Marketing\aAplicações de Pesquisa de Marketing 2-2020\"/>
    </mc:Choice>
  </mc:AlternateContent>
  <xr:revisionPtr revIDLastSave="0" documentId="13_ncr:1_{8D1D7787-63E7-4B5C-95E9-46000FF0D597}" xr6:coauthVersionLast="45" xr6:coauthVersionMax="45" xr10:uidLastSave="{00000000-0000-0000-0000-000000000000}"/>
  <bookViews>
    <workbookView xWindow="-110" yWindow="-110" windowWidth="19420" windowHeight="11020" activeTab="2" xr2:uid="{00000000-000D-0000-FFFF-FFFF00000000}"/>
  </bookViews>
  <sheets>
    <sheet name="Survey Data" sheetId="1" r:id="rId1"/>
    <sheet name="Sheet3" sheetId="4" r:id="rId2"/>
    <sheet name="Clust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I11" i="1" s="1"/>
  <c r="J9" i="4"/>
  <c r="J8" i="4"/>
  <c r="J7" i="4"/>
  <c r="J6" i="4"/>
  <c r="J5" i="4"/>
  <c r="J4" i="4"/>
  <c r="A9" i="4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J118" i="3"/>
  <c r="AJ117" i="3"/>
  <c r="AJ116" i="3"/>
  <c r="AJ115" i="3"/>
  <c r="AJ114" i="3"/>
  <c r="AJ113" i="3"/>
  <c r="AJ112" i="3"/>
  <c r="AJ111" i="3"/>
  <c r="AJ110" i="3"/>
  <c r="AJ109" i="3"/>
  <c r="AJ108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AJ3" i="3"/>
  <c r="AJ2" i="3"/>
  <c r="FB2" i="1"/>
  <c r="FA2" i="1"/>
  <c r="FA141" i="1" s="1"/>
  <c r="EZ2" i="1"/>
  <c r="EZ141" i="1" s="1"/>
  <c r="EY2" i="1"/>
  <c r="EY141" i="1" s="1"/>
  <c r="EX2" i="1"/>
  <c r="EX130" i="1" s="1"/>
  <c r="EW2" i="1"/>
  <c r="EW140" i="1" s="1"/>
  <c r="EV2" i="1"/>
  <c r="EV139" i="1" s="1"/>
  <c r="ET2" i="1"/>
  <c r="ET138" i="1" s="1"/>
  <c r="ES2" i="1"/>
  <c r="ER2" i="1"/>
  <c r="ER140" i="1" s="1"/>
  <c r="EQ2" i="1"/>
  <c r="EQ137" i="1" s="1"/>
  <c r="EP2" i="1"/>
  <c r="EO2" i="1"/>
  <c r="EO83" i="1" s="1"/>
  <c r="EN2" i="1"/>
  <c r="EN134" i="1" s="1"/>
  <c r="EL2" i="1"/>
  <c r="EL141" i="1" s="1"/>
  <c r="EK2" i="1"/>
  <c r="EJ2" i="1"/>
  <c r="EJ131" i="1" s="1"/>
  <c r="EI2" i="1"/>
  <c r="EI140" i="1" s="1"/>
  <c r="EH2" i="1"/>
  <c r="EH141" i="1" s="1"/>
  <c r="EG2" i="1"/>
  <c r="EF2" i="1"/>
  <c r="EF140" i="1" s="1"/>
  <c r="ED2" i="1"/>
  <c r="EC2" i="1"/>
  <c r="EC140" i="1" s="1"/>
  <c r="EB2" i="1"/>
  <c r="EB141" i="1" s="1"/>
  <c r="EA2" i="1"/>
  <c r="EA8" i="1" s="1"/>
  <c r="DZ2" i="1"/>
  <c r="DY2" i="1"/>
  <c r="DY141" i="1" s="1"/>
  <c r="DX2" i="1"/>
  <c r="DV2" i="1"/>
  <c r="DV141" i="1" s="1"/>
  <c r="DU2" i="1"/>
  <c r="DU141" i="1" s="1"/>
  <c r="DT2" i="1"/>
  <c r="DT140" i="1" s="1"/>
  <c r="DS2" i="1"/>
  <c r="DS130" i="1" s="1"/>
  <c r="DR2" i="1"/>
  <c r="DQ2" i="1"/>
  <c r="DP2" i="1"/>
  <c r="DP140" i="1" s="1"/>
  <c r="EW136" i="1"/>
  <c r="EW131" i="1"/>
  <c r="FA130" i="1"/>
  <c r="EW130" i="1"/>
  <c r="EW129" i="1"/>
  <c r="EW127" i="1"/>
  <c r="FA126" i="1"/>
  <c r="EW126" i="1"/>
  <c r="FA123" i="1"/>
  <c r="EW123" i="1"/>
  <c r="FA122" i="1"/>
  <c r="EW120" i="1"/>
  <c r="EX119" i="1"/>
  <c r="EW119" i="1"/>
  <c r="FA118" i="1"/>
  <c r="FA115" i="1"/>
  <c r="FA112" i="1"/>
  <c r="FA111" i="1"/>
  <c r="EY111" i="1"/>
  <c r="EY110" i="1"/>
  <c r="EY109" i="1"/>
  <c r="FA108" i="1"/>
  <c r="EW107" i="1"/>
  <c r="EY106" i="1"/>
  <c r="EW106" i="1"/>
  <c r="EY105" i="1"/>
  <c r="EW105" i="1"/>
  <c r="FA104" i="1"/>
  <c r="FA103" i="1"/>
  <c r="EW102" i="1"/>
  <c r="EY101" i="1"/>
  <c r="EW101" i="1"/>
  <c r="FA100" i="1"/>
  <c r="EY100" i="1"/>
  <c r="EY99" i="1"/>
  <c r="EY98" i="1"/>
  <c r="EY97" i="1"/>
  <c r="EY96" i="1"/>
  <c r="EY95" i="1"/>
  <c r="EY94" i="1"/>
  <c r="EZ93" i="1"/>
  <c r="EY92" i="1"/>
  <c r="EY91" i="1"/>
  <c r="FA90" i="1"/>
  <c r="EY90" i="1"/>
  <c r="FA87" i="1"/>
  <c r="FA85" i="1"/>
  <c r="EY85" i="1"/>
  <c r="EY82" i="1"/>
  <c r="EY81" i="1"/>
  <c r="FA80" i="1"/>
  <c r="EY80" i="1"/>
  <c r="FA75" i="1"/>
  <c r="EW74" i="1"/>
  <c r="FA73" i="1"/>
  <c r="EY73" i="1"/>
  <c r="FA70" i="1"/>
  <c r="EZ69" i="1"/>
  <c r="EW69" i="1"/>
  <c r="FA68" i="1"/>
  <c r="EW68" i="1"/>
  <c r="EW65" i="1"/>
  <c r="EW64" i="1"/>
  <c r="EY61" i="1"/>
  <c r="FA58" i="1"/>
  <c r="EY57" i="1"/>
  <c r="EY56" i="1"/>
  <c r="FA55" i="1"/>
  <c r="EY55" i="1"/>
  <c r="EY54" i="1"/>
  <c r="FA53" i="1"/>
  <c r="EY52" i="1"/>
  <c r="EY51" i="1"/>
  <c r="FA48" i="1"/>
  <c r="EY47" i="1"/>
  <c r="EY46" i="1"/>
  <c r="EY45" i="1"/>
  <c r="EW45" i="1"/>
  <c r="EY44" i="1"/>
  <c r="EW44" i="1"/>
  <c r="FA43" i="1"/>
  <c r="EY43" i="1"/>
  <c r="EY42" i="1"/>
  <c r="FA41" i="1"/>
  <c r="EY41" i="1"/>
  <c r="EY40" i="1"/>
  <c r="FA38" i="1"/>
  <c r="EY37" i="1"/>
  <c r="FA36" i="1"/>
  <c r="EY36" i="1"/>
  <c r="EY35" i="1"/>
  <c r="EY32" i="1"/>
  <c r="EY31" i="1"/>
  <c r="EX29" i="1"/>
  <c r="EY27" i="1"/>
  <c r="FA26" i="1"/>
  <c r="EY26" i="1"/>
  <c r="EW26" i="1"/>
  <c r="EY25" i="1"/>
  <c r="EW25" i="1"/>
  <c r="EY24" i="1"/>
  <c r="EX24" i="1"/>
  <c r="EW24" i="1"/>
  <c r="FA23" i="1"/>
  <c r="EW23" i="1"/>
  <c r="EW22" i="1"/>
  <c r="FA21" i="1"/>
  <c r="EY21" i="1"/>
  <c r="EY18" i="1"/>
  <c r="EY17" i="1"/>
  <c r="FA16" i="1"/>
  <c r="EY16" i="1"/>
  <c r="EY15" i="1"/>
  <c r="FA14" i="1"/>
  <c r="EY14" i="1"/>
  <c r="EY13" i="1"/>
  <c r="FA12" i="1"/>
  <c r="EY12" i="1"/>
  <c r="EY11" i="1"/>
  <c r="FA10" i="1"/>
  <c r="EW8" i="1"/>
  <c r="EW7" i="1"/>
  <c r="EZ4" i="1"/>
  <c r="EY3" i="1"/>
  <c r="ET141" i="1"/>
  <c r="EP141" i="1"/>
  <c r="EP140" i="1"/>
  <c r="EN140" i="1"/>
  <c r="EP139" i="1"/>
  <c r="EN139" i="1"/>
  <c r="EP138" i="1"/>
  <c r="EP137" i="1"/>
  <c r="EP136" i="1"/>
  <c r="EN136" i="1"/>
  <c r="ET135" i="1"/>
  <c r="EP135" i="1"/>
  <c r="EN135" i="1"/>
  <c r="ET134" i="1"/>
  <c r="EP134" i="1"/>
  <c r="EP133" i="1"/>
  <c r="EO133" i="1"/>
  <c r="EP132" i="1"/>
  <c r="EQ131" i="1"/>
  <c r="EP131" i="1"/>
  <c r="EP130" i="1"/>
  <c r="EP129" i="1"/>
  <c r="ET128" i="1"/>
  <c r="EP128" i="1"/>
  <c r="EP127" i="1"/>
  <c r="EN127" i="1"/>
  <c r="ER126" i="1"/>
  <c r="EP126" i="1"/>
  <c r="EN126" i="1"/>
  <c r="EP125" i="1"/>
  <c r="ER124" i="1"/>
  <c r="EP124" i="1"/>
  <c r="EP123" i="1"/>
  <c r="EP122" i="1"/>
  <c r="EP121" i="1"/>
  <c r="EP120" i="1"/>
  <c r="EP119" i="1"/>
  <c r="ER118" i="1"/>
  <c r="EP118" i="1"/>
  <c r="ER117" i="1"/>
  <c r="EP117" i="1"/>
  <c r="EN117" i="1"/>
  <c r="EP116" i="1"/>
  <c r="ER115" i="1"/>
  <c r="EP115" i="1"/>
  <c r="ER114" i="1"/>
  <c r="EP114" i="1"/>
  <c r="ER113" i="1"/>
  <c r="EP113" i="1"/>
  <c r="EP112" i="1"/>
  <c r="ER111" i="1"/>
  <c r="EP111" i="1"/>
  <c r="ET110" i="1"/>
  <c r="ER110" i="1"/>
  <c r="EP110" i="1"/>
  <c r="EN110" i="1"/>
  <c r="EP109" i="1"/>
  <c r="EP108" i="1"/>
  <c r="ER107" i="1"/>
  <c r="EP107" i="1"/>
  <c r="ER106" i="1"/>
  <c r="EP106" i="1"/>
  <c r="EP105" i="1"/>
  <c r="EP104" i="1"/>
  <c r="EP103" i="1"/>
  <c r="ER102" i="1"/>
  <c r="EP102" i="1"/>
  <c r="EN102" i="1"/>
  <c r="EP101" i="1"/>
  <c r="EP100" i="1"/>
  <c r="ER99" i="1"/>
  <c r="EP99" i="1"/>
  <c r="ER98" i="1"/>
  <c r="EP98" i="1"/>
  <c r="EP97" i="1"/>
  <c r="EP96" i="1"/>
  <c r="EP95" i="1"/>
  <c r="ET94" i="1"/>
  <c r="EP94" i="1"/>
  <c r="EP93" i="1"/>
  <c r="ER92" i="1"/>
  <c r="EP92" i="1"/>
  <c r="ER91" i="1"/>
  <c r="EP91" i="1"/>
  <c r="ER90" i="1"/>
  <c r="EP90" i="1"/>
  <c r="ER89" i="1"/>
  <c r="EP89" i="1"/>
  <c r="ER88" i="1"/>
  <c r="EP88" i="1"/>
  <c r="EN88" i="1"/>
  <c r="ER87" i="1"/>
  <c r="EP87" i="1"/>
  <c r="EN87" i="1"/>
  <c r="ER86" i="1"/>
  <c r="EP86" i="1"/>
  <c r="EN86" i="1"/>
  <c r="EP85" i="1"/>
  <c r="EP84" i="1"/>
  <c r="EP83" i="1"/>
  <c r="EP82" i="1"/>
  <c r="EN82" i="1"/>
  <c r="ER81" i="1"/>
  <c r="EP81" i="1"/>
  <c r="ER80" i="1"/>
  <c r="EP80" i="1"/>
  <c r="ER79" i="1"/>
  <c r="EP79" i="1"/>
  <c r="ET78" i="1"/>
  <c r="ER78" i="1"/>
  <c r="EP78" i="1"/>
  <c r="ER77" i="1"/>
  <c r="EP77" i="1"/>
  <c r="EP76" i="1"/>
  <c r="EP75" i="1"/>
  <c r="EP74" i="1"/>
  <c r="EP73" i="1"/>
  <c r="EO73" i="1"/>
  <c r="EP72" i="1"/>
  <c r="EP71" i="1"/>
  <c r="EN71" i="1"/>
  <c r="EP70" i="1"/>
  <c r="EP69" i="1"/>
  <c r="ER68" i="1"/>
  <c r="EP68" i="1"/>
  <c r="EN68" i="1"/>
  <c r="ER67" i="1"/>
  <c r="EP67" i="1"/>
  <c r="EP66" i="1"/>
  <c r="EP65" i="1"/>
  <c r="EP64" i="1"/>
  <c r="EN64" i="1"/>
  <c r="EP63" i="1"/>
  <c r="ET62" i="1"/>
  <c r="ER62" i="1"/>
  <c r="EQ62" i="1"/>
  <c r="EP62" i="1"/>
  <c r="ER61" i="1"/>
  <c r="EP61" i="1"/>
  <c r="EN61" i="1"/>
  <c r="EP60" i="1"/>
  <c r="ER59" i="1"/>
  <c r="EP59" i="1"/>
  <c r="ER58" i="1"/>
  <c r="EP58" i="1"/>
  <c r="ER57" i="1"/>
  <c r="EP57" i="1"/>
  <c r="ER56" i="1"/>
  <c r="EP56" i="1"/>
  <c r="ER55" i="1"/>
  <c r="EP55" i="1"/>
  <c r="EP54" i="1"/>
  <c r="EP53" i="1"/>
  <c r="EN53" i="1"/>
  <c r="ER52" i="1"/>
  <c r="EP52" i="1"/>
  <c r="EP51" i="1"/>
  <c r="EP50" i="1"/>
  <c r="EP49" i="1"/>
  <c r="EN49" i="1"/>
  <c r="ER48" i="1"/>
  <c r="EP48" i="1"/>
  <c r="EP47" i="1"/>
  <c r="ET46" i="1"/>
  <c r="EP46" i="1"/>
  <c r="ES45" i="1"/>
  <c r="ER45" i="1"/>
  <c r="EP45" i="1"/>
  <c r="ER44" i="1"/>
  <c r="EP44" i="1"/>
  <c r="EP43" i="1"/>
  <c r="EN43" i="1"/>
  <c r="ER42" i="1"/>
  <c r="EP42" i="1"/>
  <c r="ET41" i="1"/>
  <c r="ER41" i="1"/>
  <c r="EP41" i="1"/>
  <c r="EO41" i="1"/>
  <c r="EP40" i="1"/>
  <c r="EP39" i="1"/>
  <c r="EP38" i="1"/>
  <c r="ER37" i="1"/>
  <c r="EP37" i="1"/>
  <c r="ER36" i="1"/>
  <c r="EP36" i="1"/>
  <c r="ER35" i="1"/>
  <c r="EQ35" i="1"/>
  <c r="EP35" i="1"/>
  <c r="EN35" i="1"/>
  <c r="EP34" i="1"/>
  <c r="EP33" i="1"/>
  <c r="EP32" i="1"/>
  <c r="ER31" i="1"/>
  <c r="EP31" i="1"/>
  <c r="EO31" i="1"/>
  <c r="ER30" i="1"/>
  <c r="EP30" i="1"/>
  <c r="EN30" i="1"/>
  <c r="ER29" i="1"/>
  <c r="EP29" i="1"/>
  <c r="ET28" i="1"/>
  <c r="EP28" i="1"/>
  <c r="EN28" i="1"/>
  <c r="EP27" i="1"/>
  <c r="EP26" i="1"/>
  <c r="EO26" i="1"/>
  <c r="EN26" i="1"/>
  <c r="ER25" i="1"/>
  <c r="EP25" i="1"/>
  <c r="EN25" i="1"/>
  <c r="ER24" i="1"/>
  <c r="EP24" i="1"/>
  <c r="ER23" i="1"/>
  <c r="EP23" i="1"/>
  <c r="EP22" i="1"/>
  <c r="EP21" i="1"/>
  <c r="EP20" i="1"/>
  <c r="EN20" i="1"/>
  <c r="ER19" i="1"/>
  <c r="EP19" i="1"/>
  <c r="EO19" i="1"/>
  <c r="ER18" i="1"/>
  <c r="EP18" i="1"/>
  <c r="EN18" i="1"/>
  <c r="ER17" i="1"/>
  <c r="EP17" i="1"/>
  <c r="EP16" i="1"/>
  <c r="EO16" i="1"/>
  <c r="ET15" i="1"/>
  <c r="EP15" i="1"/>
  <c r="ER14" i="1"/>
  <c r="EP14" i="1"/>
  <c r="ER13" i="1"/>
  <c r="EP13" i="1"/>
  <c r="ER12" i="1"/>
  <c r="EP12" i="1"/>
  <c r="EO12" i="1"/>
  <c r="EN12" i="1"/>
  <c r="EP11" i="1"/>
  <c r="EP10" i="1"/>
  <c r="ET9" i="1"/>
  <c r="ER9" i="1"/>
  <c r="EP9" i="1"/>
  <c r="EO9" i="1"/>
  <c r="ER8" i="1"/>
  <c r="EP8" i="1"/>
  <c r="EN8" i="1"/>
  <c r="EP7" i="1"/>
  <c r="EP6" i="1"/>
  <c r="EN6" i="1"/>
  <c r="EP5" i="1"/>
  <c r="EN5" i="1"/>
  <c r="ER4" i="1"/>
  <c r="EP4" i="1"/>
  <c r="ER3" i="1"/>
  <c r="EP3" i="1"/>
  <c r="EN3" i="1"/>
  <c r="EK141" i="1"/>
  <c r="EJ141" i="1"/>
  <c r="EG141" i="1"/>
  <c r="EK140" i="1"/>
  <c r="EG140" i="1"/>
  <c r="EK139" i="1"/>
  <c r="EG139" i="1"/>
  <c r="EK138" i="1"/>
  <c r="EG138" i="1"/>
  <c r="EK137" i="1"/>
  <c r="EG137" i="1"/>
  <c r="EK136" i="1"/>
  <c r="EG136" i="1"/>
  <c r="EK135" i="1"/>
  <c r="EJ135" i="1"/>
  <c r="EG135" i="1"/>
  <c r="EK134" i="1"/>
  <c r="EI134" i="1"/>
  <c r="EG134" i="1"/>
  <c r="EK133" i="1"/>
  <c r="EG133" i="1"/>
  <c r="EK132" i="1"/>
  <c r="EG132" i="1"/>
  <c r="EK131" i="1"/>
  <c r="EG131" i="1"/>
  <c r="EK130" i="1"/>
  <c r="EG130" i="1"/>
  <c r="EK129" i="1"/>
  <c r="EG129" i="1"/>
  <c r="EK128" i="1"/>
  <c r="EG128" i="1"/>
  <c r="EK127" i="1"/>
  <c r="EJ127" i="1"/>
  <c r="EG127" i="1"/>
  <c r="EK126" i="1"/>
  <c r="EI126" i="1"/>
  <c r="EG126" i="1"/>
  <c r="EK125" i="1"/>
  <c r="EG125" i="1"/>
  <c r="EK124" i="1"/>
  <c r="EG124" i="1"/>
  <c r="EL123" i="1"/>
  <c r="EK123" i="1"/>
  <c r="EG123" i="1"/>
  <c r="EK122" i="1"/>
  <c r="EG122" i="1"/>
  <c r="EK121" i="1"/>
  <c r="EG121" i="1"/>
  <c r="EK120" i="1"/>
  <c r="EJ120" i="1"/>
  <c r="EG120" i="1"/>
  <c r="EK119" i="1"/>
  <c r="EG119" i="1"/>
  <c r="EK118" i="1"/>
  <c r="EI118" i="1"/>
  <c r="EG118" i="1"/>
  <c r="EK117" i="1"/>
  <c r="EG117" i="1"/>
  <c r="EK116" i="1"/>
  <c r="EG116" i="1"/>
  <c r="EK115" i="1"/>
  <c r="EG115" i="1"/>
  <c r="EK114" i="1"/>
  <c r="EH114" i="1"/>
  <c r="EG114" i="1"/>
  <c r="EK113" i="1"/>
  <c r="EG113" i="1"/>
  <c r="EK112" i="1"/>
  <c r="EG112" i="1"/>
  <c r="EK111" i="1"/>
  <c r="EH111" i="1"/>
  <c r="EG111" i="1"/>
  <c r="EK110" i="1"/>
  <c r="EI110" i="1"/>
  <c r="EG110" i="1"/>
  <c r="EK109" i="1"/>
  <c r="EG109" i="1"/>
  <c r="EK108" i="1"/>
  <c r="EG108" i="1"/>
  <c r="EK107" i="1"/>
  <c r="EG107" i="1"/>
  <c r="EK106" i="1"/>
  <c r="EG106" i="1"/>
  <c r="EK105" i="1"/>
  <c r="EG105" i="1"/>
  <c r="EK104" i="1"/>
  <c r="EJ104" i="1"/>
  <c r="EG104" i="1"/>
  <c r="EK103" i="1"/>
  <c r="EG103" i="1"/>
  <c r="EK102" i="1"/>
  <c r="EG102" i="1"/>
  <c r="EK101" i="1"/>
  <c r="EG101" i="1"/>
  <c r="EK100" i="1"/>
  <c r="EG100" i="1"/>
  <c r="EK99" i="1"/>
  <c r="EH99" i="1"/>
  <c r="EG99" i="1"/>
  <c r="EK98" i="1"/>
  <c r="EG98" i="1"/>
  <c r="EK97" i="1"/>
  <c r="EG97" i="1"/>
  <c r="EK96" i="1"/>
  <c r="EJ96" i="1"/>
  <c r="EG96" i="1"/>
  <c r="EK95" i="1"/>
  <c r="EG95" i="1"/>
  <c r="EK94" i="1"/>
  <c r="EI94" i="1"/>
  <c r="EG94" i="1"/>
  <c r="EK93" i="1"/>
  <c r="EG93" i="1"/>
  <c r="EK92" i="1"/>
  <c r="EH92" i="1"/>
  <c r="EG92" i="1"/>
  <c r="EK91" i="1"/>
  <c r="EG91" i="1"/>
  <c r="EK90" i="1"/>
  <c r="EJ90" i="1"/>
  <c r="EG90" i="1"/>
  <c r="EK89" i="1"/>
  <c r="EG89" i="1"/>
  <c r="EK88" i="1"/>
  <c r="EG88" i="1"/>
  <c r="EK87" i="1"/>
  <c r="EG87" i="1"/>
  <c r="EK86" i="1"/>
  <c r="EG86" i="1"/>
  <c r="EK85" i="1"/>
  <c r="EG85" i="1"/>
  <c r="EK84" i="1"/>
  <c r="EG84" i="1"/>
  <c r="EK83" i="1"/>
  <c r="EG83" i="1"/>
  <c r="EK82" i="1"/>
  <c r="EJ82" i="1"/>
  <c r="EG82" i="1"/>
  <c r="EK81" i="1"/>
  <c r="EG81" i="1"/>
  <c r="EK80" i="1"/>
  <c r="EG80" i="1"/>
  <c r="EK79" i="1"/>
  <c r="EH79" i="1"/>
  <c r="EG79" i="1"/>
  <c r="EK78" i="1"/>
  <c r="EG78" i="1"/>
  <c r="EK77" i="1"/>
  <c r="EG77" i="1"/>
  <c r="EK76" i="1"/>
  <c r="EJ76" i="1"/>
  <c r="EG76" i="1"/>
  <c r="EK75" i="1"/>
  <c r="EG75" i="1"/>
  <c r="EK74" i="1"/>
  <c r="EG74" i="1"/>
  <c r="EK73" i="1"/>
  <c r="EG73" i="1"/>
  <c r="EK72" i="1"/>
  <c r="EG72" i="1"/>
  <c r="EL71" i="1"/>
  <c r="EK71" i="1"/>
  <c r="EG71" i="1"/>
  <c r="EK70" i="1"/>
  <c r="EH70" i="1"/>
  <c r="EG70" i="1"/>
  <c r="EK69" i="1"/>
  <c r="EG69" i="1"/>
  <c r="EK68" i="1"/>
  <c r="EG68" i="1"/>
  <c r="EK67" i="1"/>
  <c r="EJ67" i="1"/>
  <c r="EG67" i="1"/>
  <c r="EK66" i="1"/>
  <c r="EG66" i="1"/>
  <c r="EK65" i="1"/>
  <c r="EH65" i="1"/>
  <c r="EG65" i="1"/>
  <c r="EK64" i="1"/>
  <c r="EG64" i="1"/>
  <c r="EK63" i="1"/>
  <c r="EG63" i="1"/>
  <c r="EK62" i="1"/>
  <c r="EG62" i="1"/>
  <c r="EK61" i="1"/>
  <c r="EJ61" i="1"/>
  <c r="EG61" i="1"/>
  <c r="EK60" i="1"/>
  <c r="EG60" i="1"/>
  <c r="EK59" i="1"/>
  <c r="EG59" i="1"/>
  <c r="EK58" i="1"/>
  <c r="EG58" i="1"/>
  <c r="EK57" i="1"/>
  <c r="EG57" i="1"/>
  <c r="EK56" i="1"/>
  <c r="EG56" i="1"/>
  <c r="EK55" i="1"/>
  <c r="EH55" i="1"/>
  <c r="EG55" i="1"/>
  <c r="EK54" i="1"/>
  <c r="EG54" i="1"/>
  <c r="EK53" i="1"/>
  <c r="EJ53" i="1"/>
  <c r="EG53" i="1"/>
  <c r="EK52" i="1"/>
  <c r="EG52" i="1"/>
  <c r="EK51" i="1"/>
  <c r="EG51" i="1"/>
  <c r="EK50" i="1"/>
  <c r="EH50" i="1"/>
  <c r="EG50" i="1"/>
  <c r="EK49" i="1"/>
  <c r="EG49" i="1"/>
  <c r="EK48" i="1"/>
  <c r="EH48" i="1"/>
  <c r="EG48" i="1"/>
  <c r="EK47" i="1"/>
  <c r="EG47" i="1"/>
  <c r="EK46" i="1"/>
  <c r="EJ46" i="1"/>
  <c r="EG46" i="1"/>
  <c r="EK45" i="1"/>
  <c r="EG45" i="1"/>
  <c r="EK44" i="1"/>
  <c r="EG44" i="1"/>
  <c r="EK43" i="1"/>
  <c r="EG43" i="1"/>
  <c r="EK42" i="1"/>
  <c r="EG42" i="1"/>
  <c r="EK41" i="1"/>
  <c r="EG41" i="1"/>
  <c r="EK40" i="1"/>
  <c r="EG40" i="1"/>
  <c r="EK39" i="1"/>
  <c r="EH39" i="1"/>
  <c r="EG39" i="1"/>
  <c r="EK38" i="1"/>
  <c r="EG38" i="1"/>
  <c r="EK37" i="1"/>
  <c r="EJ37" i="1"/>
  <c r="EG37" i="1"/>
  <c r="EK36" i="1"/>
  <c r="EG36" i="1"/>
  <c r="EK35" i="1"/>
  <c r="EG35" i="1"/>
  <c r="EK34" i="1"/>
  <c r="EH34" i="1"/>
  <c r="EG34" i="1"/>
  <c r="EK33" i="1"/>
  <c r="EG33" i="1"/>
  <c r="EK32" i="1"/>
  <c r="EH32" i="1"/>
  <c r="EG32" i="1"/>
  <c r="EK31" i="1"/>
  <c r="EG31" i="1"/>
  <c r="EK30" i="1"/>
  <c r="EG30" i="1"/>
  <c r="EK29" i="1"/>
  <c r="EG29" i="1"/>
  <c r="EK28" i="1"/>
  <c r="EG28" i="1"/>
  <c r="EK27" i="1"/>
  <c r="EJ27" i="1"/>
  <c r="EG27" i="1"/>
  <c r="EK26" i="1"/>
  <c r="EG26" i="1"/>
  <c r="EK25" i="1"/>
  <c r="EG25" i="1"/>
  <c r="EK24" i="1"/>
  <c r="EG24" i="1"/>
  <c r="EK23" i="1"/>
  <c r="EH23" i="1"/>
  <c r="EG23" i="1"/>
  <c r="EK22" i="1"/>
  <c r="EG22" i="1"/>
  <c r="EK21" i="1"/>
  <c r="EG21" i="1"/>
  <c r="EK20" i="1"/>
  <c r="EG20" i="1"/>
  <c r="EK19" i="1"/>
  <c r="EG19" i="1"/>
  <c r="EK18" i="1"/>
  <c r="EJ18" i="1"/>
  <c r="EH18" i="1"/>
  <c r="EG18" i="1"/>
  <c r="EK17" i="1"/>
  <c r="EJ17" i="1"/>
  <c r="EG17" i="1"/>
  <c r="EK16" i="1"/>
  <c r="EH16" i="1"/>
  <c r="EG16" i="1"/>
  <c r="EK15" i="1"/>
  <c r="EG15" i="1"/>
  <c r="EK14" i="1"/>
  <c r="EG14" i="1"/>
  <c r="EK13" i="1"/>
  <c r="EG13" i="1"/>
  <c r="EK12" i="1"/>
  <c r="EG12" i="1"/>
  <c r="EK11" i="1"/>
  <c r="EG11" i="1"/>
  <c r="EK10" i="1"/>
  <c r="EG10" i="1"/>
  <c r="EK9" i="1"/>
  <c r="EJ9" i="1"/>
  <c r="EG9" i="1"/>
  <c r="EK8" i="1"/>
  <c r="EG8" i="1"/>
  <c r="EK7" i="1"/>
  <c r="EH7" i="1"/>
  <c r="EG7" i="1"/>
  <c r="EK6" i="1"/>
  <c r="EG6" i="1"/>
  <c r="EK5" i="1"/>
  <c r="EG5" i="1"/>
  <c r="EK4" i="1"/>
  <c r="EG4" i="1"/>
  <c r="EK3" i="1"/>
  <c r="EJ3" i="1"/>
  <c r="EG3" i="1"/>
  <c r="ED141" i="1"/>
  <c r="DZ141" i="1"/>
  <c r="DX141" i="1"/>
  <c r="ED140" i="1"/>
  <c r="DZ140" i="1"/>
  <c r="DX140" i="1"/>
  <c r="ED139" i="1"/>
  <c r="DZ139" i="1"/>
  <c r="DX139" i="1"/>
  <c r="ED138" i="1"/>
  <c r="EB138" i="1"/>
  <c r="DZ138" i="1"/>
  <c r="DX138" i="1"/>
  <c r="ED137" i="1"/>
  <c r="DZ137" i="1"/>
  <c r="DX137" i="1"/>
  <c r="ED136" i="1"/>
  <c r="EB136" i="1"/>
  <c r="DZ136" i="1"/>
  <c r="DY136" i="1"/>
  <c r="DX136" i="1"/>
  <c r="ED135" i="1"/>
  <c r="DZ135" i="1"/>
  <c r="DY135" i="1"/>
  <c r="DX135" i="1"/>
  <c r="ED134" i="1"/>
  <c r="DZ134" i="1"/>
  <c r="DX134" i="1"/>
  <c r="ED133" i="1"/>
  <c r="DZ133" i="1"/>
  <c r="DX133" i="1"/>
  <c r="ED132" i="1"/>
  <c r="DZ132" i="1"/>
  <c r="DX132" i="1"/>
  <c r="ED131" i="1"/>
  <c r="EB131" i="1"/>
  <c r="DZ131" i="1"/>
  <c r="DX131" i="1"/>
  <c r="ED130" i="1"/>
  <c r="DZ130" i="1"/>
  <c r="DX130" i="1"/>
  <c r="ED129" i="1"/>
  <c r="EB129" i="1"/>
  <c r="DZ129" i="1"/>
  <c r="DX129" i="1"/>
  <c r="ED128" i="1"/>
  <c r="DZ128" i="1"/>
  <c r="DY128" i="1"/>
  <c r="DX128" i="1"/>
  <c r="ED127" i="1"/>
  <c r="DZ127" i="1"/>
  <c r="DY127" i="1"/>
  <c r="DX127" i="1"/>
  <c r="ED126" i="1"/>
  <c r="EC126" i="1"/>
  <c r="DZ126" i="1"/>
  <c r="DX126" i="1"/>
  <c r="ED125" i="1"/>
  <c r="EC125" i="1"/>
  <c r="DZ125" i="1"/>
  <c r="DX125" i="1"/>
  <c r="ED124" i="1"/>
  <c r="EA124" i="1"/>
  <c r="DZ124" i="1"/>
  <c r="DX124" i="1"/>
  <c r="ED123" i="1"/>
  <c r="EC123" i="1"/>
  <c r="DZ123" i="1"/>
  <c r="DX123" i="1"/>
  <c r="ED122" i="1"/>
  <c r="EB122" i="1"/>
  <c r="DZ122" i="1"/>
  <c r="DX122" i="1"/>
  <c r="ED121" i="1"/>
  <c r="DZ121" i="1"/>
  <c r="DX121" i="1"/>
  <c r="ED120" i="1"/>
  <c r="EB120" i="1"/>
  <c r="EA120" i="1"/>
  <c r="DZ120" i="1"/>
  <c r="DX120" i="1"/>
  <c r="ED119" i="1"/>
  <c r="DZ119" i="1"/>
  <c r="DX119" i="1"/>
  <c r="ED118" i="1"/>
  <c r="DZ118" i="1"/>
  <c r="DX118" i="1"/>
  <c r="ED117" i="1"/>
  <c r="DZ117" i="1"/>
  <c r="DX117" i="1"/>
  <c r="ED116" i="1"/>
  <c r="DZ116" i="1"/>
  <c r="DX116" i="1"/>
  <c r="ED115" i="1"/>
  <c r="EB115" i="1"/>
  <c r="DZ115" i="1"/>
  <c r="DX115" i="1"/>
  <c r="ED114" i="1"/>
  <c r="DZ114" i="1"/>
  <c r="DX114" i="1"/>
  <c r="ED113" i="1"/>
  <c r="EB113" i="1"/>
  <c r="DZ113" i="1"/>
  <c r="DX113" i="1"/>
  <c r="ED112" i="1"/>
  <c r="DZ112" i="1"/>
  <c r="DX112" i="1"/>
  <c r="ED111" i="1"/>
  <c r="DZ111" i="1"/>
  <c r="DX111" i="1"/>
  <c r="ED110" i="1"/>
  <c r="DZ110" i="1"/>
  <c r="DX110" i="1"/>
  <c r="ED109" i="1"/>
  <c r="DZ109" i="1"/>
  <c r="DX109" i="1"/>
  <c r="ED108" i="1"/>
  <c r="DZ108" i="1"/>
  <c r="DY108" i="1"/>
  <c r="DX108" i="1"/>
  <c r="ED107" i="1"/>
  <c r="DZ107" i="1"/>
  <c r="DX107" i="1"/>
  <c r="ED106" i="1"/>
  <c r="EB106" i="1"/>
  <c r="DZ106" i="1"/>
  <c r="DX106" i="1"/>
  <c r="ED105" i="1"/>
  <c r="DZ105" i="1"/>
  <c r="DX105" i="1"/>
  <c r="ED104" i="1"/>
  <c r="EB104" i="1"/>
  <c r="DZ104" i="1"/>
  <c r="DX104" i="1"/>
  <c r="ED103" i="1"/>
  <c r="DZ103" i="1"/>
  <c r="DX103" i="1"/>
  <c r="ED102" i="1"/>
  <c r="DZ102" i="1"/>
  <c r="DX102" i="1"/>
  <c r="ED101" i="1"/>
  <c r="DZ101" i="1"/>
  <c r="DY101" i="1"/>
  <c r="DX101" i="1"/>
  <c r="ED100" i="1"/>
  <c r="DZ100" i="1"/>
  <c r="DX100" i="1"/>
  <c r="ED99" i="1"/>
  <c r="EB99" i="1"/>
  <c r="DZ99" i="1"/>
  <c r="DX99" i="1"/>
  <c r="ED98" i="1"/>
  <c r="DZ98" i="1"/>
  <c r="DX98" i="1"/>
  <c r="ED97" i="1"/>
  <c r="EB97" i="1"/>
  <c r="DZ97" i="1"/>
  <c r="DY97" i="1"/>
  <c r="DX97" i="1"/>
  <c r="ED96" i="1"/>
  <c r="DZ96" i="1"/>
  <c r="DX96" i="1"/>
  <c r="ED95" i="1"/>
  <c r="DZ95" i="1"/>
  <c r="DX95" i="1"/>
  <c r="ED94" i="1"/>
  <c r="DZ94" i="1"/>
  <c r="DX94" i="1"/>
  <c r="ED93" i="1"/>
  <c r="DZ93" i="1"/>
  <c r="DX93" i="1"/>
  <c r="ED92" i="1"/>
  <c r="DZ92" i="1"/>
  <c r="DX92" i="1"/>
  <c r="ED91" i="1"/>
  <c r="DZ91" i="1"/>
  <c r="DX91" i="1"/>
  <c r="ED90" i="1"/>
  <c r="EB90" i="1"/>
  <c r="DZ90" i="1"/>
  <c r="DX90" i="1"/>
  <c r="ED89" i="1"/>
  <c r="DZ89" i="1"/>
  <c r="DX89" i="1"/>
  <c r="ED88" i="1"/>
  <c r="EB88" i="1"/>
  <c r="DZ88" i="1"/>
  <c r="DX88" i="1"/>
  <c r="ED87" i="1"/>
  <c r="DZ87" i="1"/>
  <c r="DX87" i="1"/>
  <c r="ED86" i="1"/>
  <c r="DZ86" i="1"/>
  <c r="DX86" i="1"/>
  <c r="ED85" i="1"/>
  <c r="DZ85" i="1"/>
  <c r="DX85" i="1"/>
  <c r="ED84" i="1"/>
  <c r="DZ84" i="1"/>
  <c r="DX84" i="1"/>
  <c r="ED83" i="1"/>
  <c r="EB83" i="1"/>
  <c r="DZ83" i="1"/>
  <c r="DX83" i="1"/>
  <c r="ED82" i="1"/>
  <c r="DZ82" i="1"/>
  <c r="DX82" i="1"/>
  <c r="ED81" i="1"/>
  <c r="EB81" i="1"/>
  <c r="DZ81" i="1"/>
  <c r="DX81" i="1"/>
  <c r="ED80" i="1"/>
  <c r="DZ80" i="1"/>
  <c r="DX80" i="1"/>
  <c r="ED79" i="1"/>
  <c r="DZ79" i="1"/>
  <c r="DX79" i="1"/>
  <c r="ED78" i="1"/>
  <c r="DZ78" i="1"/>
  <c r="DX78" i="1"/>
  <c r="ED77" i="1"/>
  <c r="DZ77" i="1"/>
  <c r="DX77" i="1"/>
  <c r="ED76" i="1"/>
  <c r="DZ76" i="1"/>
  <c r="DX76" i="1"/>
  <c r="ED75" i="1"/>
  <c r="DZ75" i="1"/>
  <c r="DX75" i="1"/>
  <c r="ED74" i="1"/>
  <c r="EB74" i="1"/>
  <c r="DZ74" i="1"/>
  <c r="DX74" i="1"/>
  <c r="ED73" i="1"/>
  <c r="DZ73" i="1"/>
  <c r="DX73" i="1"/>
  <c r="ED72" i="1"/>
  <c r="EB72" i="1"/>
  <c r="DZ72" i="1"/>
  <c r="DY72" i="1"/>
  <c r="DX72" i="1"/>
  <c r="ED71" i="1"/>
  <c r="DZ71" i="1"/>
  <c r="DY71" i="1"/>
  <c r="DX71" i="1"/>
  <c r="ED70" i="1"/>
  <c r="DZ70" i="1"/>
  <c r="DX70" i="1"/>
  <c r="ED69" i="1"/>
  <c r="DZ69" i="1"/>
  <c r="DX69" i="1"/>
  <c r="ED68" i="1"/>
  <c r="DZ68" i="1"/>
  <c r="DX68" i="1"/>
  <c r="ED67" i="1"/>
  <c r="EB67" i="1"/>
  <c r="DZ67" i="1"/>
  <c r="DX67" i="1"/>
  <c r="ED66" i="1"/>
  <c r="DZ66" i="1"/>
  <c r="DX66" i="1"/>
  <c r="ED65" i="1"/>
  <c r="EB65" i="1"/>
  <c r="DZ65" i="1"/>
  <c r="DX65" i="1"/>
  <c r="ED64" i="1"/>
  <c r="DZ64" i="1"/>
  <c r="DY64" i="1"/>
  <c r="DX64" i="1"/>
  <c r="ED63" i="1"/>
  <c r="DZ63" i="1"/>
  <c r="DY63" i="1"/>
  <c r="DX63" i="1"/>
  <c r="ED62" i="1"/>
  <c r="DZ62" i="1"/>
  <c r="DX62" i="1"/>
  <c r="ED61" i="1"/>
  <c r="DZ61" i="1"/>
  <c r="DX61" i="1"/>
  <c r="ED60" i="1"/>
  <c r="DZ60" i="1"/>
  <c r="DX60" i="1"/>
  <c r="ED59" i="1"/>
  <c r="DZ59" i="1"/>
  <c r="DX59" i="1"/>
  <c r="ED58" i="1"/>
  <c r="EB58" i="1"/>
  <c r="DZ58" i="1"/>
  <c r="DX58" i="1"/>
  <c r="ED57" i="1"/>
  <c r="DZ57" i="1"/>
  <c r="DX57" i="1"/>
  <c r="ED56" i="1"/>
  <c r="EB56" i="1"/>
  <c r="DZ56" i="1"/>
  <c r="DX56" i="1"/>
  <c r="ED55" i="1"/>
  <c r="DZ55" i="1"/>
  <c r="DX55" i="1"/>
  <c r="ED54" i="1"/>
  <c r="DZ54" i="1"/>
  <c r="DX54" i="1"/>
  <c r="ED53" i="1"/>
  <c r="DZ53" i="1"/>
  <c r="DX53" i="1"/>
  <c r="ED52" i="1"/>
  <c r="DZ52" i="1"/>
  <c r="DX52" i="1"/>
  <c r="ED51" i="1"/>
  <c r="EB51" i="1"/>
  <c r="DZ51" i="1"/>
  <c r="DX51" i="1"/>
  <c r="ED50" i="1"/>
  <c r="DZ50" i="1"/>
  <c r="DX50" i="1"/>
  <c r="ED49" i="1"/>
  <c r="EB49" i="1"/>
  <c r="DZ49" i="1"/>
  <c r="DX49" i="1"/>
  <c r="ED48" i="1"/>
  <c r="DZ48" i="1"/>
  <c r="DX48" i="1"/>
  <c r="ED47" i="1"/>
  <c r="DZ47" i="1"/>
  <c r="DX47" i="1"/>
  <c r="ED46" i="1"/>
  <c r="DZ46" i="1"/>
  <c r="DX46" i="1"/>
  <c r="ED45" i="1"/>
  <c r="DZ45" i="1"/>
  <c r="DX45" i="1"/>
  <c r="ED44" i="1"/>
  <c r="EA44" i="1"/>
  <c r="DZ44" i="1"/>
  <c r="DY44" i="1"/>
  <c r="DX44" i="1"/>
  <c r="ED43" i="1"/>
  <c r="DZ43" i="1"/>
  <c r="DX43" i="1"/>
  <c r="ED42" i="1"/>
  <c r="EB42" i="1"/>
  <c r="DZ42" i="1"/>
  <c r="DX42" i="1"/>
  <c r="ED41" i="1"/>
  <c r="DZ41" i="1"/>
  <c r="DX41" i="1"/>
  <c r="ED40" i="1"/>
  <c r="EB40" i="1"/>
  <c r="EA40" i="1"/>
  <c r="DZ40" i="1"/>
  <c r="DX40" i="1"/>
  <c r="ED39" i="1"/>
  <c r="DZ39" i="1"/>
  <c r="DX39" i="1"/>
  <c r="ED38" i="1"/>
  <c r="DZ38" i="1"/>
  <c r="DX38" i="1"/>
  <c r="ED37" i="1"/>
  <c r="DZ37" i="1"/>
  <c r="DY37" i="1"/>
  <c r="DX37" i="1"/>
  <c r="ED36" i="1"/>
  <c r="DZ36" i="1"/>
  <c r="DX36" i="1"/>
  <c r="ED35" i="1"/>
  <c r="EB35" i="1"/>
  <c r="DZ35" i="1"/>
  <c r="DX35" i="1"/>
  <c r="ED34" i="1"/>
  <c r="DZ34" i="1"/>
  <c r="DX34" i="1"/>
  <c r="ED33" i="1"/>
  <c r="EB33" i="1"/>
  <c r="DZ33" i="1"/>
  <c r="DY33" i="1"/>
  <c r="DX33" i="1"/>
  <c r="ED32" i="1"/>
  <c r="DZ32" i="1"/>
  <c r="DX32" i="1"/>
  <c r="ED31" i="1"/>
  <c r="DZ31" i="1"/>
  <c r="DX31" i="1"/>
  <c r="ED30" i="1"/>
  <c r="DZ30" i="1"/>
  <c r="DX30" i="1"/>
  <c r="ED29" i="1"/>
  <c r="DZ29" i="1"/>
  <c r="DY29" i="1"/>
  <c r="DX29" i="1"/>
  <c r="ED28" i="1"/>
  <c r="DZ28" i="1"/>
  <c r="DX28" i="1"/>
  <c r="ED27" i="1"/>
  <c r="DZ27" i="1"/>
  <c r="DX27" i="1"/>
  <c r="ED26" i="1"/>
  <c r="EB26" i="1"/>
  <c r="DZ26" i="1"/>
  <c r="DY26" i="1"/>
  <c r="DX26" i="1"/>
  <c r="ED25" i="1"/>
  <c r="DZ25" i="1"/>
  <c r="DY25" i="1"/>
  <c r="DX25" i="1"/>
  <c r="ED24" i="1"/>
  <c r="EB24" i="1"/>
  <c r="DZ24" i="1"/>
  <c r="DX24" i="1"/>
  <c r="ED23" i="1"/>
  <c r="DZ23" i="1"/>
  <c r="DX23" i="1"/>
  <c r="ED22" i="1"/>
  <c r="DZ22" i="1"/>
  <c r="DY22" i="1"/>
  <c r="DX22" i="1"/>
  <c r="ED21" i="1"/>
  <c r="DZ21" i="1"/>
  <c r="DX21" i="1"/>
  <c r="ED20" i="1"/>
  <c r="DZ20" i="1"/>
  <c r="DX20" i="1"/>
  <c r="ED19" i="1"/>
  <c r="EB19" i="1"/>
  <c r="DZ19" i="1"/>
  <c r="DY19" i="1"/>
  <c r="DX19" i="1"/>
  <c r="ED18" i="1"/>
  <c r="DZ18" i="1"/>
  <c r="DY18" i="1"/>
  <c r="DX18" i="1"/>
  <c r="ED17" i="1"/>
  <c r="EB17" i="1"/>
  <c r="DZ17" i="1"/>
  <c r="DX17" i="1"/>
  <c r="ED16" i="1"/>
  <c r="DZ16" i="1"/>
  <c r="DX16" i="1"/>
  <c r="ED15" i="1"/>
  <c r="DZ15" i="1"/>
  <c r="DX15" i="1"/>
  <c r="ED14" i="1"/>
  <c r="DZ14" i="1"/>
  <c r="DX14" i="1"/>
  <c r="ED13" i="1"/>
  <c r="DZ13" i="1"/>
  <c r="DX13" i="1"/>
  <c r="ED12" i="1"/>
  <c r="DZ12" i="1"/>
  <c r="DX12" i="1"/>
  <c r="ED11" i="1"/>
  <c r="DZ11" i="1"/>
  <c r="DX11" i="1"/>
  <c r="ED10" i="1"/>
  <c r="EB10" i="1"/>
  <c r="DZ10" i="1"/>
  <c r="DX10" i="1"/>
  <c r="ED9" i="1"/>
  <c r="DZ9" i="1"/>
  <c r="DX9" i="1"/>
  <c r="ED8" i="1"/>
  <c r="EB8" i="1"/>
  <c r="DZ8" i="1"/>
  <c r="DY8" i="1"/>
  <c r="DX8" i="1"/>
  <c r="ED7" i="1"/>
  <c r="DZ7" i="1"/>
  <c r="DY7" i="1"/>
  <c r="DX7" i="1"/>
  <c r="ED6" i="1"/>
  <c r="DZ6" i="1"/>
  <c r="DX6" i="1"/>
  <c r="ED5" i="1"/>
  <c r="DZ5" i="1"/>
  <c r="DX5" i="1"/>
  <c r="ED4" i="1"/>
  <c r="DZ4" i="1"/>
  <c r="DX4" i="1"/>
  <c r="ED3" i="1"/>
  <c r="EB3" i="1"/>
  <c r="DZ3" i="1"/>
  <c r="DX3" i="1"/>
  <c r="DQ141" i="1"/>
  <c r="DP141" i="1"/>
  <c r="DQ140" i="1"/>
  <c r="DT139" i="1"/>
  <c r="DQ139" i="1"/>
  <c r="DT138" i="1"/>
  <c r="DQ138" i="1"/>
  <c r="DQ137" i="1"/>
  <c r="DQ136" i="1"/>
  <c r="DT135" i="1"/>
  <c r="DQ135" i="1"/>
  <c r="DT134" i="1"/>
  <c r="DQ134" i="1"/>
  <c r="DQ133" i="1"/>
  <c r="DQ132" i="1"/>
  <c r="DT131" i="1"/>
  <c r="DQ131" i="1"/>
  <c r="DT130" i="1"/>
  <c r="DQ130" i="1"/>
  <c r="DQ129" i="1"/>
  <c r="DP129" i="1"/>
  <c r="DQ128" i="1"/>
  <c r="DT127" i="1"/>
  <c r="DQ127" i="1"/>
  <c r="DT126" i="1"/>
  <c r="DQ126" i="1"/>
  <c r="DQ125" i="1"/>
  <c r="DQ124" i="1"/>
  <c r="DT123" i="1"/>
  <c r="DQ123" i="1"/>
  <c r="DT122" i="1"/>
  <c r="DQ122" i="1"/>
  <c r="DV121" i="1"/>
  <c r="DQ121" i="1"/>
  <c r="DQ120" i="1"/>
  <c r="DT119" i="1"/>
  <c r="DQ119" i="1"/>
  <c r="DT118" i="1"/>
  <c r="DQ118" i="1"/>
  <c r="DQ117" i="1"/>
  <c r="DQ116" i="1"/>
  <c r="DT115" i="1"/>
  <c r="DQ115" i="1"/>
  <c r="DT114" i="1"/>
  <c r="DQ114" i="1"/>
  <c r="DQ113" i="1"/>
  <c r="DQ112" i="1"/>
  <c r="DT111" i="1"/>
  <c r="DQ111" i="1"/>
  <c r="DT110" i="1"/>
  <c r="DQ110" i="1"/>
  <c r="DQ109" i="1"/>
  <c r="DQ108" i="1"/>
  <c r="DT107" i="1"/>
  <c r="DQ107" i="1"/>
  <c r="DT106" i="1"/>
  <c r="DQ106" i="1"/>
  <c r="DQ105" i="1"/>
  <c r="DQ104" i="1"/>
  <c r="DT103" i="1"/>
  <c r="DQ103" i="1"/>
  <c r="DT102" i="1"/>
  <c r="DQ102" i="1"/>
  <c r="DQ101" i="1"/>
  <c r="DQ100" i="1"/>
  <c r="DT99" i="1"/>
  <c r="DQ99" i="1"/>
  <c r="DT98" i="1"/>
  <c r="DQ98" i="1"/>
  <c r="DQ97" i="1"/>
  <c r="DQ96" i="1"/>
  <c r="DV95" i="1"/>
  <c r="DT95" i="1"/>
  <c r="DQ95" i="1"/>
  <c r="DP95" i="1"/>
  <c r="DT94" i="1"/>
  <c r="DQ94" i="1"/>
  <c r="DQ93" i="1"/>
  <c r="DQ92" i="1"/>
  <c r="DT91" i="1"/>
  <c r="DQ91" i="1"/>
  <c r="DT90" i="1"/>
  <c r="DS90" i="1"/>
  <c r="DQ90" i="1"/>
  <c r="DQ89" i="1"/>
  <c r="DQ88" i="1"/>
  <c r="DT87" i="1"/>
  <c r="DQ87" i="1"/>
  <c r="DT86" i="1"/>
  <c r="DQ86" i="1"/>
  <c r="DQ85" i="1"/>
  <c r="DR84" i="1"/>
  <c r="DQ84" i="1"/>
  <c r="DT83" i="1"/>
  <c r="DQ83" i="1"/>
  <c r="DT82" i="1"/>
  <c r="DQ82" i="1"/>
  <c r="DQ81" i="1"/>
  <c r="DQ80" i="1"/>
  <c r="DT79" i="1"/>
  <c r="DQ79" i="1"/>
  <c r="DT78" i="1"/>
  <c r="DQ78" i="1"/>
  <c r="DQ77" i="1"/>
  <c r="DQ76" i="1"/>
  <c r="DT75" i="1"/>
  <c r="DQ75" i="1"/>
  <c r="DT74" i="1"/>
  <c r="DQ74" i="1"/>
  <c r="DQ73" i="1"/>
  <c r="DT72" i="1"/>
  <c r="DQ72" i="1"/>
  <c r="DT71" i="1"/>
  <c r="DQ71" i="1"/>
  <c r="DT70" i="1"/>
  <c r="DQ70" i="1"/>
  <c r="DQ69" i="1"/>
  <c r="DT68" i="1"/>
  <c r="DQ68" i="1"/>
  <c r="DT67" i="1"/>
  <c r="DQ67" i="1"/>
  <c r="DT66" i="1"/>
  <c r="DQ66" i="1"/>
  <c r="DQ65" i="1"/>
  <c r="DT64" i="1"/>
  <c r="DQ64" i="1"/>
  <c r="DP64" i="1"/>
  <c r="DT63" i="1"/>
  <c r="DQ63" i="1"/>
  <c r="DT62" i="1"/>
  <c r="DQ62" i="1"/>
  <c r="DQ61" i="1"/>
  <c r="DT60" i="1"/>
  <c r="DQ60" i="1"/>
  <c r="DT59" i="1"/>
  <c r="DQ59" i="1"/>
  <c r="DT58" i="1"/>
  <c r="DQ58" i="1"/>
  <c r="DT57" i="1"/>
  <c r="DQ57" i="1"/>
  <c r="DT56" i="1"/>
  <c r="DQ56" i="1"/>
  <c r="DT55" i="1"/>
  <c r="DQ55" i="1"/>
  <c r="DT54" i="1"/>
  <c r="DQ54" i="1"/>
  <c r="DT53" i="1"/>
  <c r="DQ53" i="1"/>
  <c r="DP53" i="1"/>
  <c r="DT52" i="1"/>
  <c r="DQ52" i="1"/>
  <c r="DT51" i="1"/>
  <c r="DQ51" i="1"/>
  <c r="DT50" i="1"/>
  <c r="DQ50" i="1"/>
  <c r="DT49" i="1"/>
  <c r="DQ49" i="1"/>
  <c r="DT48" i="1"/>
  <c r="DQ48" i="1"/>
  <c r="DT47" i="1"/>
  <c r="DQ47" i="1"/>
  <c r="DT46" i="1"/>
  <c r="DR46" i="1"/>
  <c r="DQ46" i="1"/>
  <c r="DT45" i="1"/>
  <c r="DQ45" i="1"/>
  <c r="DT44" i="1"/>
  <c r="DQ44" i="1"/>
  <c r="DT43" i="1"/>
  <c r="DQ43" i="1"/>
  <c r="DT42" i="1"/>
  <c r="DQ42" i="1"/>
  <c r="DT41" i="1"/>
  <c r="DQ41" i="1"/>
  <c r="DT40" i="1"/>
  <c r="DQ40" i="1"/>
  <c r="DT39" i="1"/>
  <c r="DQ39" i="1"/>
  <c r="DT38" i="1"/>
  <c r="DQ38" i="1"/>
  <c r="DT37" i="1"/>
  <c r="DQ37" i="1"/>
  <c r="DT36" i="1"/>
  <c r="DQ36" i="1"/>
  <c r="DT35" i="1"/>
  <c r="DQ35" i="1"/>
  <c r="DT34" i="1"/>
  <c r="DQ34" i="1"/>
  <c r="DT33" i="1"/>
  <c r="DQ33" i="1"/>
  <c r="DT32" i="1"/>
  <c r="DQ32" i="1"/>
  <c r="DT31" i="1"/>
  <c r="DQ31" i="1"/>
  <c r="DT30" i="1"/>
  <c r="DQ30" i="1"/>
  <c r="DP30" i="1"/>
  <c r="DT29" i="1"/>
  <c r="DQ29" i="1"/>
  <c r="DT28" i="1"/>
  <c r="DQ28" i="1"/>
  <c r="DT27" i="1"/>
  <c r="DQ27" i="1"/>
  <c r="DT26" i="1"/>
  <c r="DQ26" i="1"/>
  <c r="DT25" i="1"/>
  <c r="DQ25" i="1"/>
  <c r="DT24" i="1"/>
  <c r="DQ24" i="1"/>
  <c r="DT23" i="1"/>
  <c r="DQ23" i="1"/>
  <c r="DP23" i="1"/>
  <c r="DT22" i="1"/>
  <c r="DQ22" i="1"/>
  <c r="DT21" i="1"/>
  <c r="DR21" i="1"/>
  <c r="DQ21" i="1"/>
  <c r="DT20" i="1"/>
  <c r="DQ20" i="1"/>
  <c r="DT19" i="1"/>
  <c r="DQ19" i="1"/>
  <c r="DT18" i="1"/>
  <c r="DQ18" i="1"/>
  <c r="DT17" i="1"/>
  <c r="DQ17" i="1"/>
  <c r="DT16" i="1"/>
  <c r="DR16" i="1"/>
  <c r="DQ16" i="1"/>
  <c r="DT15" i="1"/>
  <c r="DS15" i="1"/>
  <c r="DQ15" i="1"/>
  <c r="DT14" i="1"/>
  <c r="DQ14" i="1"/>
  <c r="DT13" i="1"/>
  <c r="DR13" i="1"/>
  <c r="DQ13" i="1"/>
  <c r="DT12" i="1"/>
  <c r="DS12" i="1"/>
  <c r="DR12" i="1"/>
  <c r="DQ12" i="1"/>
  <c r="DT11" i="1"/>
  <c r="DQ11" i="1"/>
  <c r="DT10" i="1"/>
  <c r="DQ10" i="1"/>
  <c r="DT9" i="1"/>
  <c r="DQ9" i="1"/>
  <c r="DT8" i="1"/>
  <c r="DQ8" i="1"/>
  <c r="DT7" i="1"/>
  <c r="DQ7" i="1"/>
  <c r="DT6" i="1"/>
  <c r="DQ6" i="1"/>
  <c r="DT5" i="1"/>
  <c r="DQ5" i="1"/>
  <c r="DT4" i="1"/>
  <c r="DQ4" i="1"/>
  <c r="DP4" i="1"/>
  <c r="DT3" i="1"/>
  <c r="DQ3" i="1"/>
  <c r="DR136" i="1" l="1"/>
  <c r="DR134" i="1"/>
  <c r="DR138" i="1"/>
  <c r="ES138" i="1"/>
  <c r="ES137" i="1"/>
  <c r="ES132" i="1"/>
  <c r="ES125" i="1"/>
  <c r="ES113" i="1"/>
  <c r="ES112" i="1"/>
  <c r="ES85" i="1"/>
  <c r="ES72" i="1"/>
  <c r="ES69" i="1"/>
  <c r="ES64" i="1"/>
  <c r="ES60" i="1"/>
  <c r="ES133" i="1"/>
  <c r="ES92" i="1"/>
  <c r="ES73" i="1"/>
  <c r="ES65" i="1"/>
  <c r="ES57" i="1"/>
  <c r="ES56" i="1"/>
  <c r="ES120" i="1"/>
  <c r="ES117" i="1"/>
  <c r="ES108" i="1"/>
  <c r="ES104" i="1"/>
  <c r="ES100" i="1"/>
  <c r="ES96" i="1"/>
  <c r="ES93" i="1"/>
  <c r="ES77" i="1"/>
  <c r="ES76" i="1"/>
  <c r="ES53" i="1"/>
  <c r="ES52" i="1"/>
  <c r="ES49" i="1"/>
  <c r="ES48" i="1"/>
  <c r="ES42" i="1"/>
  <c r="ES116" i="1"/>
  <c r="ES101" i="1"/>
  <c r="ES97" i="1"/>
  <c r="ES84" i="1"/>
  <c r="ES41" i="1"/>
  <c r="ES40" i="1"/>
  <c r="ES31" i="1"/>
  <c r="ES30" i="1"/>
  <c r="ES20" i="1"/>
  <c r="ES19" i="1"/>
  <c r="ES18" i="1"/>
  <c r="ES14" i="1"/>
  <c r="ES13" i="1"/>
  <c r="ES12" i="1"/>
  <c r="ES10" i="1"/>
  <c r="ES9" i="1"/>
  <c r="ES8" i="1"/>
  <c r="ES6" i="1"/>
  <c r="ES5" i="1"/>
  <c r="ES4" i="1"/>
  <c r="ES3" i="1"/>
  <c r="ES109" i="1"/>
  <c r="ES105" i="1"/>
  <c r="ES88" i="1"/>
  <c r="ES80" i="1"/>
  <c r="ES37" i="1"/>
  <c r="ES36" i="1"/>
  <c r="ES35" i="1"/>
  <c r="ES32" i="1"/>
  <c r="ES29" i="1"/>
  <c r="ES26" i="1"/>
  <c r="ES25" i="1"/>
  <c r="ES21" i="1"/>
  <c r="ES17" i="1"/>
  <c r="FG17" i="1" s="1"/>
  <c r="ES16" i="1"/>
  <c r="ES15" i="1"/>
  <c r="ES11" i="1"/>
  <c r="ES7" i="1"/>
  <c r="ES124" i="1"/>
  <c r="ES89" i="1"/>
  <c r="ES81" i="1"/>
  <c r="ES68" i="1"/>
  <c r="ES61" i="1"/>
  <c r="ES44" i="1"/>
  <c r="ES38" i="1"/>
  <c r="ES33" i="1"/>
  <c r="ES28" i="1"/>
  <c r="ES27" i="1"/>
  <c r="ES24" i="1"/>
  <c r="ES23" i="1"/>
  <c r="ES22" i="1"/>
  <c r="FB141" i="1"/>
  <c r="FB101" i="1"/>
  <c r="FB100" i="1"/>
  <c r="FB99" i="1"/>
  <c r="FB82" i="1"/>
  <c r="FB76" i="1"/>
  <c r="FB60" i="1"/>
  <c r="FB16" i="1"/>
  <c r="FB15" i="1"/>
  <c r="FB4" i="1"/>
  <c r="FB124" i="1"/>
  <c r="FB112" i="1"/>
  <c r="FB95" i="1"/>
  <c r="FB85" i="1"/>
  <c r="FB84" i="1"/>
  <c r="FB78" i="1"/>
  <c r="FB70" i="1"/>
  <c r="FB36" i="1"/>
  <c r="FB35" i="1"/>
  <c r="FB6" i="1"/>
  <c r="FB119" i="1"/>
  <c r="FB114" i="1"/>
  <c r="FB108" i="1"/>
  <c r="FB91" i="1"/>
  <c r="FB73" i="1"/>
  <c r="FB72" i="1"/>
  <c r="FB47" i="1"/>
  <c r="FB19" i="1"/>
  <c r="FB58" i="1"/>
  <c r="FB53" i="1"/>
  <c r="FB121" i="1"/>
  <c r="FB39" i="1"/>
  <c r="FB9" i="1"/>
  <c r="DR50" i="1"/>
  <c r="DR55" i="1"/>
  <c r="DR67" i="1"/>
  <c r="DV84" i="1"/>
  <c r="DV86" i="1"/>
  <c r="DR88" i="1"/>
  <c r="DR105" i="1"/>
  <c r="EA92" i="1"/>
  <c r="EA112" i="1"/>
  <c r="EJ34" i="1"/>
  <c r="EJ58" i="1"/>
  <c r="EJ81" i="1"/>
  <c r="EJ89" i="1"/>
  <c r="EJ101" i="1"/>
  <c r="EJ111" i="1"/>
  <c r="EJ125" i="1"/>
  <c r="EO8" i="1"/>
  <c r="EO11" i="1"/>
  <c r="EO15" i="1"/>
  <c r="EO18" i="1"/>
  <c r="EO21" i="1"/>
  <c r="EO30" i="1"/>
  <c r="FG30" i="1" s="1"/>
  <c r="EX61" i="1"/>
  <c r="EX66" i="1"/>
  <c r="EX95" i="1"/>
  <c r="DV20" i="1"/>
  <c r="DR36" i="1"/>
  <c r="DR59" i="1"/>
  <c r="DR81" i="1"/>
  <c r="DR93" i="1"/>
  <c r="DR99" i="1"/>
  <c r="EJ13" i="1"/>
  <c r="EJ22" i="1"/>
  <c r="EJ23" i="1"/>
  <c r="EJ31" i="1"/>
  <c r="EJ32" i="1"/>
  <c r="EJ42" i="1"/>
  <c r="EJ57" i="1"/>
  <c r="EJ71" i="1"/>
  <c r="EJ72" i="1"/>
  <c r="EJ86" i="1"/>
  <c r="EJ100" i="1"/>
  <c r="EJ108" i="1"/>
  <c r="EJ116" i="1"/>
  <c r="EF139" i="1"/>
  <c r="EO4" i="1"/>
  <c r="EO5" i="1"/>
  <c r="EO7" i="1"/>
  <c r="EO14" i="1"/>
  <c r="ES39" i="1"/>
  <c r="ES121" i="1"/>
  <c r="EX57" i="1"/>
  <c r="EX90" i="1"/>
  <c r="EA141" i="1"/>
  <c r="EA132" i="1"/>
  <c r="EA76" i="1"/>
  <c r="EA52" i="1"/>
  <c r="EA84" i="1"/>
  <c r="EA60" i="1"/>
  <c r="EA28" i="1"/>
  <c r="EJ139" i="1"/>
  <c r="EJ138" i="1"/>
  <c r="EJ137" i="1"/>
  <c r="EJ132" i="1"/>
  <c r="EJ128" i="1"/>
  <c r="EJ122" i="1"/>
  <c r="EJ118" i="1"/>
  <c r="EJ117" i="1"/>
  <c r="EJ112" i="1"/>
  <c r="EJ106" i="1"/>
  <c r="EJ102" i="1"/>
  <c r="EJ97" i="1"/>
  <c r="EJ92" i="1"/>
  <c r="EJ91" i="1"/>
  <c r="EJ87" i="1"/>
  <c r="EJ83" i="1"/>
  <c r="EJ79" i="1"/>
  <c r="EJ78" i="1"/>
  <c r="EJ74" i="1"/>
  <c r="EJ68" i="1"/>
  <c r="EJ63" i="1"/>
  <c r="EJ59" i="1"/>
  <c r="EJ55" i="1"/>
  <c r="EJ54" i="1"/>
  <c r="EJ50" i="1"/>
  <c r="EJ49" i="1"/>
  <c r="EJ44" i="1"/>
  <c r="EJ40" i="1"/>
  <c r="EJ35" i="1"/>
  <c r="EJ29" i="1"/>
  <c r="EJ25" i="1"/>
  <c r="EJ20" i="1"/>
  <c r="EJ14" i="1"/>
  <c r="EJ10" i="1"/>
  <c r="EJ5" i="1"/>
  <c r="EJ140" i="1"/>
  <c r="EJ134" i="1"/>
  <c r="EJ133" i="1"/>
  <c r="EJ129" i="1"/>
  <c r="EJ124" i="1"/>
  <c r="EJ123" i="1"/>
  <c r="EJ119" i="1"/>
  <c r="EJ114" i="1"/>
  <c r="EJ113" i="1"/>
  <c r="EJ107" i="1"/>
  <c r="EJ103" i="1"/>
  <c r="EJ99" i="1"/>
  <c r="EJ98" i="1"/>
  <c r="EJ94" i="1"/>
  <c r="EJ93" i="1"/>
  <c r="EJ88" i="1"/>
  <c r="EJ84" i="1"/>
  <c r="EJ80" i="1"/>
  <c r="EJ75" i="1"/>
  <c r="EJ70" i="1"/>
  <c r="EJ69" i="1"/>
  <c r="EJ65" i="1"/>
  <c r="EJ64" i="1"/>
  <c r="EJ60" i="1"/>
  <c r="EJ56" i="1"/>
  <c r="EJ51" i="1"/>
  <c r="EJ45" i="1"/>
  <c r="EJ41" i="1"/>
  <c r="EJ36" i="1"/>
  <c r="EJ30" i="1"/>
  <c r="EJ26" i="1"/>
  <c r="EJ21" i="1"/>
  <c r="EJ16" i="1"/>
  <c r="EJ15" i="1"/>
  <c r="EJ11" i="1"/>
  <c r="EJ7" i="1"/>
  <c r="EJ6" i="1"/>
  <c r="EO139" i="1"/>
  <c r="EO136" i="1"/>
  <c r="FG136" i="1" s="1"/>
  <c r="EO135" i="1"/>
  <c r="EO134" i="1"/>
  <c r="EO128" i="1"/>
  <c r="EO123" i="1"/>
  <c r="EO120" i="1"/>
  <c r="EO115" i="1"/>
  <c r="EO108" i="1"/>
  <c r="EO104" i="1"/>
  <c r="EO100" i="1"/>
  <c r="EO96" i="1"/>
  <c r="EO93" i="1"/>
  <c r="EO92" i="1"/>
  <c r="EO76" i="1"/>
  <c r="EO74" i="1"/>
  <c r="EO71" i="1"/>
  <c r="EO66" i="1"/>
  <c r="EO58" i="1"/>
  <c r="EO57" i="1"/>
  <c r="EO56" i="1"/>
  <c r="EO53" i="1"/>
  <c r="EO49" i="1"/>
  <c r="EO140" i="1"/>
  <c r="EO131" i="1"/>
  <c r="EO129" i="1"/>
  <c r="EO121" i="1"/>
  <c r="EO118" i="1"/>
  <c r="EO117" i="1"/>
  <c r="EO116" i="1"/>
  <c r="EO111" i="1"/>
  <c r="EO110" i="1"/>
  <c r="EO109" i="1"/>
  <c r="EO105" i="1"/>
  <c r="EO102" i="1"/>
  <c r="EO101" i="1"/>
  <c r="EO97" i="1"/>
  <c r="EO94" i="1"/>
  <c r="EO84" i="1"/>
  <c r="EO82" i="1"/>
  <c r="EO79" i="1"/>
  <c r="EO78" i="1"/>
  <c r="FG78" i="1" s="1"/>
  <c r="EO77" i="1"/>
  <c r="EO63" i="1"/>
  <c r="EO59" i="1"/>
  <c r="EO54" i="1"/>
  <c r="EO52" i="1"/>
  <c r="EO50" i="1"/>
  <c r="EO137" i="1"/>
  <c r="EO132" i="1"/>
  <c r="EO127" i="1"/>
  <c r="EO126" i="1"/>
  <c r="EO125" i="1"/>
  <c r="EO124" i="1"/>
  <c r="FG124" i="1" s="1"/>
  <c r="EO122" i="1"/>
  <c r="EO119" i="1"/>
  <c r="EO112" i="1"/>
  <c r="EO106" i="1"/>
  <c r="EO103" i="1"/>
  <c r="EO98" i="1"/>
  <c r="EO95" i="1"/>
  <c r="EO90" i="1"/>
  <c r="EO89" i="1"/>
  <c r="EO88" i="1"/>
  <c r="EO87" i="1"/>
  <c r="EO86" i="1"/>
  <c r="FG86" i="1" s="1"/>
  <c r="EO85" i="1"/>
  <c r="EO81" i="1"/>
  <c r="EO80" i="1"/>
  <c r="EO75" i="1"/>
  <c r="EO72" i="1"/>
  <c r="EO69" i="1"/>
  <c r="EO68" i="1"/>
  <c r="EO67" i="1"/>
  <c r="EO64" i="1"/>
  <c r="EO62" i="1"/>
  <c r="EO61" i="1"/>
  <c r="EO60" i="1"/>
  <c r="EO46" i="1"/>
  <c r="EO45" i="1"/>
  <c r="EO44" i="1"/>
  <c r="EO130" i="1"/>
  <c r="EO70" i="1"/>
  <c r="EO51" i="1"/>
  <c r="EO47" i="1"/>
  <c r="EO38" i="1"/>
  <c r="EO37" i="1"/>
  <c r="EO36" i="1"/>
  <c r="EO33" i="1"/>
  <c r="EO29" i="1"/>
  <c r="EO28" i="1"/>
  <c r="EO27" i="1"/>
  <c r="EO25" i="1"/>
  <c r="EO22" i="1"/>
  <c r="EO17" i="1"/>
  <c r="EO138" i="1"/>
  <c r="EO113" i="1"/>
  <c r="EO99" i="1"/>
  <c r="EO55" i="1"/>
  <c r="EO39" i="1"/>
  <c r="EO35" i="1"/>
  <c r="EO34" i="1"/>
  <c r="EO24" i="1"/>
  <c r="EO23" i="1"/>
  <c r="EO114" i="1"/>
  <c r="EO107" i="1"/>
  <c r="EO65" i="1"/>
  <c r="EO48" i="1"/>
  <c r="EO43" i="1"/>
  <c r="EO42" i="1"/>
  <c r="EO40" i="1"/>
  <c r="EO20" i="1"/>
  <c r="EO10" i="1"/>
  <c r="EO6" i="1"/>
  <c r="EX139" i="1"/>
  <c r="EX131" i="1"/>
  <c r="EX125" i="1"/>
  <c r="EX121" i="1"/>
  <c r="EX113" i="1"/>
  <c r="EX108" i="1"/>
  <c r="EX98" i="1"/>
  <c r="EX96" i="1"/>
  <c r="EX91" i="1"/>
  <c r="EX89" i="1"/>
  <c r="EX86" i="1"/>
  <c r="EX85" i="1"/>
  <c r="EX81" i="1"/>
  <c r="EX79" i="1"/>
  <c r="EX74" i="1"/>
  <c r="EX71" i="1"/>
  <c r="EX68" i="1"/>
  <c r="EX65" i="1"/>
  <c r="EX63" i="1"/>
  <c r="EX55" i="1"/>
  <c r="EX47" i="1"/>
  <c r="EX45" i="1"/>
  <c r="EX41" i="1"/>
  <c r="EX39" i="1"/>
  <c r="EX37" i="1"/>
  <c r="EX36" i="1"/>
  <c r="EX34" i="1"/>
  <c r="EX28" i="1"/>
  <c r="EX25" i="1"/>
  <c r="EX22" i="1"/>
  <c r="EX21" i="1"/>
  <c r="EX11" i="1"/>
  <c r="EX9" i="1"/>
  <c r="EX3" i="1"/>
  <c r="EX135" i="1"/>
  <c r="EX129" i="1"/>
  <c r="EX115" i="1"/>
  <c r="EX111" i="1"/>
  <c r="EX109" i="1"/>
  <c r="EX94" i="1"/>
  <c r="EX92" i="1"/>
  <c r="EX88" i="1"/>
  <c r="EX76" i="1"/>
  <c r="EX73" i="1"/>
  <c r="EX69" i="1"/>
  <c r="EX62" i="1"/>
  <c r="EX60" i="1"/>
  <c r="EX58" i="1"/>
  <c r="EX56" i="1"/>
  <c r="EX53" i="1"/>
  <c r="EX51" i="1"/>
  <c r="EX48" i="1"/>
  <c r="EX42" i="1"/>
  <c r="EX33" i="1"/>
  <c r="EX31" i="1"/>
  <c r="EX26" i="1"/>
  <c r="FH26" i="1" s="1"/>
  <c r="EX20" i="1"/>
  <c r="EX18" i="1"/>
  <c r="EX14" i="1"/>
  <c r="EX8" i="1"/>
  <c r="EX140" i="1"/>
  <c r="EX134" i="1"/>
  <c r="EX126" i="1"/>
  <c r="EX124" i="1"/>
  <c r="EX122" i="1"/>
  <c r="EX118" i="1"/>
  <c r="EX105" i="1"/>
  <c r="EX103" i="1"/>
  <c r="EX101" i="1"/>
  <c r="EX99" i="1"/>
  <c r="EX97" i="1"/>
  <c r="EX84" i="1"/>
  <c r="EX82" i="1"/>
  <c r="EX78" i="1"/>
  <c r="EX67" i="1"/>
  <c r="EX64" i="1"/>
  <c r="EX59" i="1"/>
  <c r="EX54" i="1"/>
  <c r="EX50" i="1"/>
  <c r="EX46" i="1"/>
  <c r="EX40" i="1"/>
  <c r="EX38" i="1"/>
  <c r="EX30" i="1"/>
  <c r="EX27" i="1"/>
  <c r="FH27" i="1" s="1"/>
  <c r="EX23" i="1"/>
  <c r="EX15" i="1"/>
  <c r="EX12" i="1"/>
  <c r="EX10" i="1"/>
  <c r="EX6" i="1"/>
  <c r="EX4" i="1"/>
  <c r="EX132" i="1"/>
  <c r="EX114" i="1"/>
  <c r="FH114" i="1" s="1"/>
  <c r="EX83" i="1"/>
  <c r="EX75" i="1"/>
  <c r="EX72" i="1"/>
  <c r="EX44" i="1"/>
  <c r="EX43" i="1"/>
  <c r="EX16" i="1"/>
  <c r="EX7" i="1"/>
  <c r="EX110" i="1"/>
  <c r="EX100" i="1"/>
  <c r="EX87" i="1"/>
  <c r="EX80" i="1"/>
  <c r="EX49" i="1"/>
  <c r="EX32" i="1"/>
  <c r="EX17" i="1"/>
  <c r="EX13" i="1"/>
  <c r="EX137" i="1"/>
  <c r="EX127" i="1"/>
  <c r="EX116" i="1"/>
  <c r="EX106" i="1"/>
  <c r="EX93" i="1"/>
  <c r="EX77" i="1"/>
  <c r="EX70" i="1"/>
  <c r="EX19" i="1"/>
  <c r="EX5" i="1"/>
  <c r="DR32" i="1"/>
  <c r="DR115" i="1"/>
  <c r="EA16" i="1"/>
  <c r="EJ8" i="1"/>
  <c r="EJ24" i="1"/>
  <c r="EJ33" i="1"/>
  <c r="EJ43" i="1"/>
  <c r="EJ52" i="1"/>
  <c r="EJ66" i="1"/>
  <c r="EJ73" i="1"/>
  <c r="EJ95" i="1"/>
  <c r="EJ109" i="1"/>
  <c r="EJ110" i="1"/>
  <c r="EJ126" i="1"/>
  <c r="DR8" i="1"/>
  <c r="DR40" i="1"/>
  <c r="DV61" i="1"/>
  <c r="DR63" i="1"/>
  <c r="DR64" i="1"/>
  <c r="DR70" i="1"/>
  <c r="DR102" i="1"/>
  <c r="DR121" i="1"/>
  <c r="DV132" i="1"/>
  <c r="EJ4" i="1"/>
  <c r="EJ12" i="1"/>
  <c r="EJ19" i="1"/>
  <c r="EJ28" i="1"/>
  <c r="EJ38" i="1"/>
  <c r="EJ39" i="1"/>
  <c r="EJ47" i="1"/>
  <c r="EJ48" i="1"/>
  <c r="EJ62" i="1"/>
  <c r="EJ77" i="1"/>
  <c r="EJ85" i="1"/>
  <c r="EJ105" i="1"/>
  <c r="EJ115" i="1"/>
  <c r="EJ121" i="1"/>
  <c r="EJ130" i="1"/>
  <c r="EJ136" i="1"/>
  <c r="EF138" i="1"/>
  <c r="EO3" i="1"/>
  <c r="EO13" i="1"/>
  <c r="EO32" i="1"/>
  <c r="ES34" i="1"/>
  <c r="EO91" i="1"/>
  <c r="EO141" i="1"/>
  <c r="EX35" i="1"/>
  <c r="EX52" i="1"/>
  <c r="FB131" i="1"/>
  <c r="FB3" i="1"/>
  <c r="FB13" i="1"/>
  <c r="FB14" i="1"/>
  <c r="FB22" i="1"/>
  <c r="FB23" i="1"/>
  <c r="FB24" i="1"/>
  <c r="FB25" i="1"/>
  <c r="FB27" i="1"/>
  <c r="FB29" i="1"/>
  <c r="FB32" i="1"/>
  <c r="FB34" i="1"/>
  <c r="FB46" i="1"/>
  <c r="FB49" i="1"/>
  <c r="FB52" i="1"/>
  <c r="FB57" i="1"/>
  <c r="FB62" i="1"/>
  <c r="FB65" i="1"/>
  <c r="FB67" i="1"/>
  <c r="FB68" i="1"/>
  <c r="FB69" i="1"/>
  <c r="FB81" i="1"/>
  <c r="FB87" i="1"/>
  <c r="FB89" i="1"/>
  <c r="FB90" i="1"/>
  <c r="FB94" i="1"/>
  <c r="FB98" i="1"/>
  <c r="FB103" i="1"/>
  <c r="FB107" i="1"/>
  <c r="FB116" i="1"/>
  <c r="FB118" i="1"/>
  <c r="FB127" i="1"/>
  <c r="FB129" i="1"/>
  <c r="FB130" i="1"/>
  <c r="FB140" i="1"/>
  <c r="FB5" i="1"/>
  <c r="FB8" i="1"/>
  <c r="FB11" i="1"/>
  <c r="FB12" i="1"/>
  <c r="FB18" i="1"/>
  <c r="FB20" i="1"/>
  <c r="FB21" i="1"/>
  <c r="FB26" i="1"/>
  <c r="FB31" i="1"/>
  <c r="FB38" i="1"/>
  <c r="FB42" i="1"/>
  <c r="FB43" i="1"/>
  <c r="FB44" i="1"/>
  <c r="FB45" i="1"/>
  <c r="FB51" i="1"/>
  <c r="FB56" i="1"/>
  <c r="FB59" i="1"/>
  <c r="FB64" i="1"/>
  <c r="FB71" i="1"/>
  <c r="FB75" i="1"/>
  <c r="FB77" i="1"/>
  <c r="FB79" i="1"/>
  <c r="FB80" i="1"/>
  <c r="FB83" i="1"/>
  <c r="FB86" i="1"/>
  <c r="FB93" i="1"/>
  <c r="FB97" i="1"/>
  <c r="FB102" i="1"/>
  <c r="FB110" i="1"/>
  <c r="FB111" i="1"/>
  <c r="FB113" i="1"/>
  <c r="FB117" i="1"/>
  <c r="FB120" i="1"/>
  <c r="FB123" i="1"/>
  <c r="FB125" i="1"/>
  <c r="FB126" i="1"/>
  <c r="FB128" i="1"/>
  <c r="FB132" i="1"/>
  <c r="FB7" i="1"/>
  <c r="FB10" i="1"/>
  <c r="FB17" i="1"/>
  <c r="FB28" i="1"/>
  <c r="FB30" i="1"/>
  <c r="FB33" i="1"/>
  <c r="FB37" i="1"/>
  <c r="FB40" i="1"/>
  <c r="FB41" i="1"/>
  <c r="FB48" i="1"/>
  <c r="FB50" i="1"/>
  <c r="FB54" i="1"/>
  <c r="FB55" i="1"/>
  <c r="FB61" i="1"/>
  <c r="FB63" i="1"/>
  <c r="FB66" i="1"/>
  <c r="FB74" i="1"/>
  <c r="FB88" i="1"/>
  <c r="FB92" i="1"/>
  <c r="FB96" i="1"/>
  <c r="FB104" i="1"/>
  <c r="FB105" i="1"/>
  <c r="FB106" i="1"/>
  <c r="FB109" i="1"/>
  <c r="FB115" i="1"/>
  <c r="FB122" i="1"/>
  <c r="FB139" i="1"/>
  <c r="DV17" i="1"/>
  <c r="DV23" i="1"/>
  <c r="DV100" i="1"/>
  <c r="DV7" i="1"/>
  <c r="DV41" i="1"/>
  <c r="DV79" i="1"/>
  <c r="DV89" i="1"/>
  <c r="DV111" i="1"/>
  <c r="DV57" i="1"/>
  <c r="DV73" i="1"/>
  <c r="DV105" i="1"/>
  <c r="DV116" i="1"/>
  <c r="DV127" i="1"/>
  <c r="DV140" i="1"/>
  <c r="FA138" i="1"/>
  <c r="FA139" i="1"/>
  <c r="EA68" i="1"/>
  <c r="EA140" i="1"/>
  <c r="EA4" i="1"/>
  <c r="EA20" i="1"/>
  <c r="EA48" i="1"/>
  <c r="EA56" i="1"/>
  <c r="EA72" i="1"/>
  <c r="EA80" i="1"/>
  <c r="EA88" i="1"/>
  <c r="EA96" i="1"/>
  <c r="EA100" i="1"/>
  <c r="EA128" i="1"/>
  <c r="EA32" i="1"/>
  <c r="EA36" i="1"/>
  <c r="EA12" i="1"/>
  <c r="EA24" i="1"/>
  <c r="EA64" i="1"/>
  <c r="EA104" i="1"/>
  <c r="EA108" i="1"/>
  <c r="EA116" i="1"/>
  <c r="FE116" i="1" s="1"/>
  <c r="EA136" i="1"/>
  <c r="DR11" i="1"/>
  <c r="DR39" i="1"/>
  <c r="DR49" i="1"/>
  <c r="DR54" i="1"/>
  <c r="DR66" i="1"/>
  <c r="DR73" i="1"/>
  <c r="DR77" i="1"/>
  <c r="DR86" i="1"/>
  <c r="DR90" i="1"/>
  <c r="DR98" i="1"/>
  <c r="DR114" i="1"/>
  <c r="DR10" i="1"/>
  <c r="DR19" i="1"/>
  <c r="DR25" i="1"/>
  <c r="DR30" i="1"/>
  <c r="DR34" i="1"/>
  <c r="DR38" i="1"/>
  <c r="DR48" i="1"/>
  <c r="DR52" i="1"/>
  <c r="DR53" i="1"/>
  <c r="DR61" i="1"/>
  <c r="DR69" i="1"/>
  <c r="DR72" i="1"/>
  <c r="DR79" i="1"/>
  <c r="DR80" i="1"/>
  <c r="DR82" i="1"/>
  <c r="DR89" i="1"/>
  <c r="DR94" i="1"/>
  <c r="DR95" i="1"/>
  <c r="DR101" i="1"/>
  <c r="DR104" i="1"/>
  <c r="DR107" i="1"/>
  <c r="DR112" i="1"/>
  <c r="DR127" i="1"/>
  <c r="DR137" i="1"/>
  <c r="DR140" i="1"/>
  <c r="DR141" i="1"/>
  <c r="DR31" i="1"/>
  <c r="DR35" i="1"/>
  <c r="DR45" i="1"/>
  <c r="DR58" i="1"/>
  <c r="DR62" i="1"/>
  <c r="DR83" i="1"/>
  <c r="DR87" i="1"/>
  <c r="DR108" i="1"/>
  <c r="DR125" i="1"/>
  <c r="DR3" i="1"/>
  <c r="DR9" i="1"/>
  <c r="DR17" i="1"/>
  <c r="DR18" i="1"/>
  <c r="DR22" i="1"/>
  <c r="DR23" i="1"/>
  <c r="DR24" i="1"/>
  <c r="DR33" i="1"/>
  <c r="DR37" i="1"/>
  <c r="DR41" i="1"/>
  <c r="DR47" i="1"/>
  <c r="DR51" i="1"/>
  <c r="DR56" i="1"/>
  <c r="DR60" i="1"/>
  <c r="DR65" i="1"/>
  <c r="DR68" i="1"/>
  <c r="DR71" i="1"/>
  <c r="DR78" i="1"/>
  <c r="DR85" i="1"/>
  <c r="DR97" i="1"/>
  <c r="DR100" i="1"/>
  <c r="DR103" i="1"/>
  <c r="DR106" i="1"/>
  <c r="DR109" i="1"/>
  <c r="DR116" i="1"/>
  <c r="DR122" i="1"/>
  <c r="DR126" i="1"/>
  <c r="DR139" i="1"/>
  <c r="EF17" i="1"/>
  <c r="EF18" i="1"/>
  <c r="EF35" i="1"/>
  <c r="EF36" i="1"/>
  <c r="EF37" i="1"/>
  <c r="EF38" i="1"/>
  <c r="EF39" i="1"/>
  <c r="EF56" i="1"/>
  <c r="EF57" i="1"/>
  <c r="EF58" i="1"/>
  <c r="EF59" i="1"/>
  <c r="EF60" i="1"/>
  <c r="EF61" i="1"/>
  <c r="EF62" i="1"/>
  <c r="EF63" i="1"/>
  <c r="EF115" i="1"/>
  <c r="EF126" i="1"/>
  <c r="EF111" i="1"/>
  <c r="EF86" i="1"/>
  <c r="EF87" i="1"/>
  <c r="EF98" i="1"/>
  <c r="EF99" i="1"/>
  <c r="EF19" i="1"/>
  <c r="EF20" i="1"/>
  <c r="EF21" i="1"/>
  <c r="EF22" i="1"/>
  <c r="EF23" i="1"/>
  <c r="EF40" i="1"/>
  <c r="EF41" i="1"/>
  <c r="EF42" i="1"/>
  <c r="EF43" i="1"/>
  <c r="EF44" i="1"/>
  <c r="EF45" i="1"/>
  <c r="FF45" i="1" s="1"/>
  <c r="EF46" i="1"/>
  <c r="EF47" i="1"/>
  <c r="EF48" i="1"/>
  <c r="EF70" i="1"/>
  <c r="EF74" i="1"/>
  <c r="EF75" i="1"/>
  <c r="EF94" i="1"/>
  <c r="EF106" i="1"/>
  <c r="EF107" i="1"/>
  <c r="EF122" i="1"/>
  <c r="EF123" i="1"/>
  <c r="EF127" i="1"/>
  <c r="EF134" i="1"/>
  <c r="EF3" i="1"/>
  <c r="EF4" i="1"/>
  <c r="EF5" i="1"/>
  <c r="EF6" i="1"/>
  <c r="EF7" i="1"/>
  <c r="EF24" i="1"/>
  <c r="EF25" i="1"/>
  <c r="EF26" i="1"/>
  <c r="EF27" i="1"/>
  <c r="EF28" i="1"/>
  <c r="EF29" i="1"/>
  <c r="EF30" i="1"/>
  <c r="EF31" i="1"/>
  <c r="EF32" i="1"/>
  <c r="EF49" i="1"/>
  <c r="EF50" i="1"/>
  <c r="EF71" i="1"/>
  <c r="EF82" i="1"/>
  <c r="EF83" i="1"/>
  <c r="FF83" i="1" s="1"/>
  <c r="EF90" i="1"/>
  <c r="EF91" i="1"/>
  <c r="EF95" i="1"/>
  <c r="EF118" i="1"/>
  <c r="FF118" i="1" s="1"/>
  <c r="EF135" i="1"/>
  <c r="EF8" i="1"/>
  <c r="EF9" i="1"/>
  <c r="EF10" i="1"/>
  <c r="EF11" i="1"/>
  <c r="EF12" i="1"/>
  <c r="EF13" i="1"/>
  <c r="EF14" i="1"/>
  <c r="EF15" i="1"/>
  <c r="EF16" i="1"/>
  <c r="EF33" i="1"/>
  <c r="EF34" i="1"/>
  <c r="FF34" i="1" s="1"/>
  <c r="EF51" i="1"/>
  <c r="EF52" i="1"/>
  <c r="EF53" i="1"/>
  <c r="EF54" i="1"/>
  <c r="FF54" i="1" s="1"/>
  <c r="EF55" i="1"/>
  <c r="EF66" i="1"/>
  <c r="EF67" i="1"/>
  <c r="EF78" i="1"/>
  <c r="EF79" i="1"/>
  <c r="EF102" i="1"/>
  <c r="EF103" i="1"/>
  <c r="EF110" i="1"/>
  <c r="EF114" i="1"/>
  <c r="EF119" i="1"/>
  <c r="EF130" i="1"/>
  <c r="EF131" i="1"/>
  <c r="I9" i="1"/>
  <c r="I13" i="1"/>
  <c r="I10" i="1"/>
  <c r="I14" i="1"/>
  <c r="I12" i="1"/>
  <c r="EY120" i="1"/>
  <c r="EY118" i="1"/>
  <c r="EW10" i="1"/>
  <c r="EW11" i="1"/>
  <c r="EW12" i="1"/>
  <c r="EW15" i="1"/>
  <c r="EW16" i="1"/>
  <c r="EW54" i="1"/>
  <c r="EW55" i="1"/>
  <c r="EW63" i="1"/>
  <c r="EW67" i="1"/>
  <c r="EW77" i="1"/>
  <c r="EW87" i="1"/>
  <c r="EW103" i="1"/>
  <c r="EW104" i="1"/>
  <c r="EW125" i="1"/>
  <c r="EW134" i="1"/>
  <c r="EW9" i="1"/>
  <c r="EW37" i="1"/>
  <c r="EW38" i="1"/>
  <c r="EW43" i="1"/>
  <c r="EW62" i="1"/>
  <c r="EW66" i="1"/>
  <c r="FH66" i="1" s="1"/>
  <c r="EW75" i="1"/>
  <c r="EW76" i="1"/>
  <c r="EW86" i="1"/>
  <c r="EW94" i="1"/>
  <c r="FH94" i="1" s="1"/>
  <c r="EW95" i="1"/>
  <c r="EW96" i="1"/>
  <c r="EW97" i="1"/>
  <c r="EW98" i="1"/>
  <c r="EW99" i="1"/>
  <c r="EW100" i="1"/>
  <c r="EW108" i="1"/>
  <c r="EW109" i="1"/>
  <c r="EW110" i="1"/>
  <c r="EW111" i="1"/>
  <c r="EW117" i="1"/>
  <c r="EW124" i="1"/>
  <c r="EW132" i="1"/>
  <c r="EN10" i="1"/>
  <c r="EN13" i="1"/>
  <c r="EN32" i="1"/>
  <c r="EN33" i="1"/>
  <c r="EN40" i="1"/>
  <c r="EN41" i="1"/>
  <c r="EN57" i="1"/>
  <c r="EN63" i="1"/>
  <c r="EN69" i="1"/>
  <c r="EN76" i="1"/>
  <c r="EN77" i="1"/>
  <c r="FG77" i="1" s="1"/>
  <c r="EN84" i="1"/>
  <c r="EN90" i="1"/>
  <c r="EN91" i="1"/>
  <c r="EN92" i="1"/>
  <c r="EN94" i="1"/>
  <c r="EN105" i="1"/>
  <c r="EN106" i="1"/>
  <c r="EN107" i="1"/>
  <c r="EN15" i="1"/>
  <c r="EN17" i="1"/>
  <c r="EN23" i="1"/>
  <c r="EN38" i="1"/>
  <c r="FG38" i="1" s="1"/>
  <c r="EN46" i="1"/>
  <c r="EN72" i="1"/>
  <c r="EN79" i="1"/>
  <c r="EN80" i="1"/>
  <c r="EN83" i="1"/>
  <c r="EN97" i="1"/>
  <c r="EN98" i="1"/>
  <c r="EN99" i="1"/>
  <c r="EN113" i="1"/>
  <c r="EN128" i="1"/>
  <c r="EN131" i="1"/>
  <c r="EN132" i="1"/>
  <c r="EN141" i="1"/>
  <c r="ES128" i="1"/>
  <c r="ES129" i="1"/>
  <c r="ES136" i="1"/>
  <c r="ES140" i="1"/>
  <c r="ES141" i="1"/>
  <c r="DP57" i="1"/>
  <c r="DP118" i="1"/>
  <c r="DP123" i="1"/>
  <c r="DP135" i="1"/>
  <c r="DP34" i="1"/>
  <c r="DP14" i="1"/>
  <c r="DP20" i="1"/>
  <c r="DP38" i="1"/>
  <c r="DP45" i="1"/>
  <c r="DP70" i="1"/>
  <c r="DP86" i="1"/>
  <c r="DP100" i="1"/>
  <c r="DP128" i="1"/>
  <c r="DP130" i="1"/>
  <c r="DP3" i="1"/>
  <c r="DP11" i="1"/>
  <c r="DP17" i="1"/>
  <c r="DP26" i="1"/>
  <c r="DP49" i="1"/>
  <c r="DP60" i="1"/>
  <c r="DP69" i="1"/>
  <c r="DP74" i="1"/>
  <c r="DP85" i="1"/>
  <c r="DP90" i="1"/>
  <c r="DP106" i="1"/>
  <c r="DP117" i="1"/>
  <c r="DY82" i="1"/>
  <c r="DY83" i="1"/>
  <c r="DY86" i="1"/>
  <c r="DY89" i="1"/>
  <c r="DY90" i="1"/>
  <c r="DY93" i="1"/>
  <c r="EH9" i="1"/>
  <c r="EH25" i="1"/>
  <c r="EH41" i="1"/>
  <c r="EH57" i="1"/>
  <c r="EH67" i="1"/>
  <c r="EH72" i="1"/>
  <c r="EH85" i="1"/>
  <c r="EH102" i="1"/>
  <c r="EH104" i="1"/>
  <c r="EH129" i="1"/>
  <c r="EH134" i="1"/>
  <c r="EQ22" i="1"/>
  <c r="EQ51" i="1"/>
  <c r="EQ93" i="1"/>
  <c r="EQ139" i="1"/>
  <c r="EQ141" i="1"/>
  <c r="EZ6" i="1"/>
  <c r="EZ45" i="1"/>
  <c r="EZ77" i="1"/>
  <c r="EZ116" i="1"/>
  <c r="EH82" i="1"/>
  <c r="EH97" i="1"/>
  <c r="EL99" i="1"/>
  <c r="EL100" i="1"/>
  <c r="EL101" i="1"/>
  <c r="EH117" i="1"/>
  <c r="EH124" i="1"/>
  <c r="EH131" i="1"/>
  <c r="EH136" i="1"/>
  <c r="EQ11" i="1"/>
  <c r="EQ69" i="1"/>
  <c r="EQ115" i="1"/>
  <c r="EQ125" i="1"/>
  <c r="EZ21" i="1"/>
  <c r="EZ61" i="1"/>
  <c r="EQ77" i="1"/>
  <c r="EQ86" i="1"/>
  <c r="EQ120" i="1"/>
  <c r="EQ133" i="1"/>
  <c r="EQ134" i="1"/>
  <c r="EZ13" i="1"/>
  <c r="EZ29" i="1"/>
  <c r="EZ37" i="1"/>
  <c r="EZ53" i="1"/>
  <c r="EZ85" i="1"/>
  <c r="EY6" i="1"/>
  <c r="EY20" i="1"/>
  <c r="EY29" i="1"/>
  <c r="EY30" i="1"/>
  <c r="EY34" i="1"/>
  <c r="EY38" i="1"/>
  <c r="EY39" i="1"/>
  <c r="EY50" i="1"/>
  <c r="EY60" i="1"/>
  <c r="EY62" i="1"/>
  <c r="EY63" i="1"/>
  <c r="EY64" i="1"/>
  <c r="EY65" i="1"/>
  <c r="EY66" i="1"/>
  <c r="EY67" i="1"/>
  <c r="EY68" i="1"/>
  <c r="EY72" i="1"/>
  <c r="EY74" i="1"/>
  <c r="EY75" i="1"/>
  <c r="EY79" i="1"/>
  <c r="EY84" i="1"/>
  <c r="EY89" i="1"/>
  <c r="EY115" i="1"/>
  <c r="EY116" i="1"/>
  <c r="EY117" i="1"/>
  <c r="EY119" i="1"/>
  <c r="EY4" i="1"/>
  <c r="EY5" i="1"/>
  <c r="EY7" i="1"/>
  <c r="EY8" i="1"/>
  <c r="EY9" i="1"/>
  <c r="EY10" i="1"/>
  <c r="EY19" i="1"/>
  <c r="EY22" i="1"/>
  <c r="EY23" i="1"/>
  <c r="EY28" i="1"/>
  <c r="EY33" i="1"/>
  <c r="EY48" i="1"/>
  <c r="EY49" i="1"/>
  <c r="EY53" i="1"/>
  <c r="EY58" i="1"/>
  <c r="EY59" i="1"/>
  <c r="EY69" i="1"/>
  <c r="EY70" i="1"/>
  <c r="EY71" i="1"/>
  <c r="EY76" i="1"/>
  <c r="EY77" i="1"/>
  <c r="EY78" i="1"/>
  <c r="EY83" i="1"/>
  <c r="FH83" i="1" s="1"/>
  <c r="EY86" i="1"/>
  <c r="EY87" i="1"/>
  <c r="EY88" i="1"/>
  <c r="EY93" i="1"/>
  <c r="EY114" i="1"/>
  <c r="EY122" i="1"/>
  <c r="EY123" i="1"/>
  <c r="EY131" i="1"/>
  <c r="EY102" i="1"/>
  <c r="EY103" i="1"/>
  <c r="EY104" i="1"/>
  <c r="EY107" i="1"/>
  <c r="EY108" i="1"/>
  <c r="EY112" i="1"/>
  <c r="EY113" i="1"/>
  <c r="EY121" i="1"/>
  <c r="EY124" i="1"/>
  <c r="EY125" i="1"/>
  <c r="EV16" i="1"/>
  <c r="EV43" i="1"/>
  <c r="FH43" i="1" s="1"/>
  <c r="EW3" i="1"/>
  <c r="EW4" i="1"/>
  <c r="EW13" i="1"/>
  <c r="EW17" i="1"/>
  <c r="EW18" i="1"/>
  <c r="EW19" i="1"/>
  <c r="EW20" i="1"/>
  <c r="EW21" i="1"/>
  <c r="EW27" i="1"/>
  <c r="EW28" i="1"/>
  <c r="EW29" i="1"/>
  <c r="EW39" i="1"/>
  <c r="EW40" i="1"/>
  <c r="EW41" i="1"/>
  <c r="EW46" i="1"/>
  <c r="EW47" i="1"/>
  <c r="EW48" i="1"/>
  <c r="EW56" i="1"/>
  <c r="EW57" i="1"/>
  <c r="EW58" i="1"/>
  <c r="FH58" i="1" s="1"/>
  <c r="EW70" i="1"/>
  <c r="EW78" i="1"/>
  <c r="EW79" i="1"/>
  <c r="EW80" i="1"/>
  <c r="EW88" i="1"/>
  <c r="EW89" i="1"/>
  <c r="EW90" i="1"/>
  <c r="EW112" i="1"/>
  <c r="EW113" i="1"/>
  <c r="EW114" i="1"/>
  <c r="EW115" i="1"/>
  <c r="EW135" i="1"/>
  <c r="EW138" i="1"/>
  <c r="EW5" i="1"/>
  <c r="EW6" i="1"/>
  <c r="EW14" i="1"/>
  <c r="FH14" i="1" s="1"/>
  <c r="EW30" i="1"/>
  <c r="EW31" i="1"/>
  <c r="EW32" i="1"/>
  <c r="EW33" i="1"/>
  <c r="EW34" i="1"/>
  <c r="EW35" i="1"/>
  <c r="EW36" i="1"/>
  <c r="EW42" i="1"/>
  <c r="EW49" i="1"/>
  <c r="EW50" i="1"/>
  <c r="EW51" i="1"/>
  <c r="EW52" i="1"/>
  <c r="EW53" i="1"/>
  <c r="EW59" i="1"/>
  <c r="EW60" i="1"/>
  <c r="EW61" i="1"/>
  <c r="EW71" i="1"/>
  <c r="EW72" i="1"/>
  <c r="EW73" i="1"/>
  <c r="EW81" i="1"/>
  <c r="EW82" i="1"/>
  <c r="EW83" i="1"/>
  <c r="EW84" i="1"/>
  <c r="EW85" i="1"/>
  <c r="EW91" i="1"/>
  <c r="EW92" i="1"/>
  <c r="EW93" i="1"/>
  <c r="EW116" i="1"/>
  <c r="EW118" i="1"/>
  <c r="EW121" i="1"/>
  <c r="EW122" i="1"/>
  <c r="EW128" i="1"/>
  <c r="EW133" i="1"/>
  <c r="EW137" i="1"/>
  <c r="EW139" i="1"/>
  <c r="EW141" i="1"/>
  <c r="FB133" i="1"/>
  <c r="FB137" i="1"/>
  <c r="FB138" i="1"/>
  <c r="FB134" i="1"/>
  <c r="FB136" i="1"/>
  <c r="EI10" i="1"/>
  <c r="EI18" i="1"/>
  <c r="EI26" i="1"/>
  <c r="EI34" i="1"/>
  <c r="EI42" i="1"/>
  <c r="EI50" i="1"/>
  <c r="EI58" i="1"/>
  <c r="EI78" i="1"/>
  <c r="EI86" i="1"/>
  <c r="EI6" i="1"/>
  <c r="EI14" i="1"/>
  <c r="EI22" i="1"/>
  <c r="EI30" i="1"/>
  <c r="EI38" i="1"/>
  <c r="EI46" i="1"/>
  <c r="EI54" i="1"/>
  <c r="EI62" i="1"/>
  <c r="EI70" i="1"/>
  <c r="EI102" i="1"/>
  <c r="EL95" i="1"/>
  <c r="EL96" i="1"/>
  <c r="EL135" i="1"/>
  <c r="EL12" i="1"/>
  <c r="EL28" i="1"/>
  <c r="EL44" i="1"/>
  <c r="EL60" i="1"/>
  <c r="EL67" i="1"/>
  <c r="EL68" i="1"/>
  <c r="EL69" i="1"/>
  <c r="EL91" i="1"/>
  <c r="EL127" i="1"/>
  <c r="EL128" i="1"/>
  <c r="EL4" i="1"/>
  <c r="EL9" i="1"/>
  <c r="EL15" i="1"/>
  <c r="EL20" i="1"/>
  <c r="EL25" i="1"/>
  <c r="EL31" i="1"/>
  <c r="EL36" i="1"/>
  <c r="EL41" i="1"/>
  <c r="EL47" i="1"/>
  <c r="EL52" i="1"/>
  <c r="EL57" i="1"/>
  <c r="EL63" i="1"/>
  <c r="EL64" i="1"/>
  <c r="EL103" i="1"/>
  <c r="EL131" i="1"/>
  <c r="EL132" i="1"/>
  <c r="EL133" i="1"/>
  <c r="EL13" i="1"/>
  <c r="EL23" i="1"/>
  <c r="EL29" i="1"/>
  <c r="EL37" i="1"/>
  <c r="EL45" i="1"/>
  <c r="EL53" i="1"/>
  <c r="EL72" i="1"/>
  <c r="EL78" i="1"/>
  <c r="EL82" i="1"/>
  <c r="EL92" i="1"/>
  <c r="EL97" i="1"/>
  <c r="EL104" i="1"/>
  <c r="EL110" i="1"/>
  <c r="EL114" i="1"/>
  <c r="EL118" i="1"/>
  <c r="EL124" i="1"/>
  <c r="EL125" i="1"/>
  <c r="EL137" i="1"/>
  <c r="EL8" i="1"/>
  <c r="EL10" i="1"/>
  <c r="EL16" i="1"/>
  <c r="EL18" i="1"/>
  <c r="FF18" i="1" s="1"/>
  <c r="EL24" i="1"/>
  <c r="EL26" i="1"/>
  <c r="EL32" i="1"/>
  <c r="EL34" i="1"/>
  <c r="EL40" i="1"/>
  <c r="EL42" i="1"/>
  <c r="EL48" i="1"/>
  <c r="EL50" i="1"/>
  <c r="EL56" i="1"/>
  <c r="EL58" i="1"/>
  <c r="EL66" i="1"/>
  <c r="EL74" i="1"/>
  <c r="EL83" i="1"/>
  <c r="EL84" i="1"/>
  <c r="EL87" i="1"/>
  <c r="EL88" i="1"/>
  <c r="EL89" i="1"/>
  <c r="EL98" i="1"/>
  <c r="EL106" i="1"/>
  <c r="EL115" i="1"/>
  <c r="EL116" i="1"/>
  <c r="EL119" i="1"/>
  <c r="EL120" i="1"/>
  <c r="EL121" i="1"/>
  <c r="EL130" i="1"/>
  <c r="EL138" i="1"/>
  <c r="EL5" i="1"/>
  <c r="EL7" i="1"/>
  <c r="EL21" i="1"/>
  <c r="EL39" i="1"/>
  <c r="EL55" i="1"/>
  <c r="EL61" i="1"/>
  <c r="EL65" i="1"/>
  <c r="EL73" i="1"/>
  <c r="EL86" i="1"/>
  <c r="EL93" i="1"/>
  <c r="EL105" i="1"/>
  <c r="EL129" i="1"/>
  <c r="EL136" i="1"/>
  <c r="EL3" i="1"/>
  <c r="EL6" i="1"/>
  <c r="EL11" i="1"/>
  <c r="EL14" i="1"/>
  <c r="EL17" i="1"/>
  <c r="EL19" i="1"/>
  <c r="EL22" i="1"/>
  <c r="EL27" i="1"/>
  <c r="EL30" i="1"/>
  <c r="EL33" i="1"/>
  <c r="EL35" i="1"/>
  <c r="EL38" i="1"/>
  <c r="EL43" i="1"/>
  <c r="EL46" i="1"/>
  <c r="EL49" i="1"/>
  <c r="EL51" i="1"/>
  <c r="EL54" i="1"/>
  <c r="EL59" i="1"/>
  <c r="EL62" i="1"/>
  <c r="EL70" i="1"/>
  <c r="EL75" i="1"/>
  <c r="EL76" i="1"/>
  <c r="EL77" i="1"/>
  <c r="EL79" i="1"/>
  <c r="EL80" i="1"/>
  <c r="EL81" i="1"/>
  <c r="EL85" i="1"/>
  <c r="EL90" i="1"/>
  <c r="EL94" i="1"/>
  <c r="EL102" i="1"/>
  <c r="EL107" i="1"/>
  <c r="EL108" i="1"/>
  <c r="EL109" i="1"/>
  <c r="EL111" i="1"/>
  <c r="EL112" i="1"/>
  <c r="EL113" i="1"/>
  <c r="EL117" i="1"/>
  <c r="EL122" i="1"/>
  <c r="EL126" i="1"/>
  <c r="EL134" i="1"/>
  <c r="EL139" i="1"/>
  <c r="EL140" i="1"/>
  <c r="EC90" i="1"/>
  <c r="EC91" i="1"/>
  <c r="EC61" i="1"/>
  <c r="EC26" i="1"/>
  <c r="EC27" i="1"/>
  <c r="EC59" i="1"/>
  <c r="EC62" i="1"/>
  <c r="EC83" i="1"/>
  <c r="EC85" i="1"/>
  <c r="EC104" i="1"/>
  <c r="EC106" i="1"/>
  <c r="EC107" i="1"/>
  <c r="EC19" i="1"/>
  <c r="EC21" i="1"/>
  <c r="EC40" i="1"/>
  <c r="EC42" i="1"/>
  <c r="EC43" i="1"/>
  <c r="DU57" i="1"/>
  <c r="DU76" i="1"/>
  <c r="DU87" i="1"/>
  <c r="DU91" i="1"/>
  <c r="DU97" i="1"/>
  <c r="DU98" i="1"/>
  <c r="DU99" i="1"/>
  <c r="DU100" i="1"/>
  <c r="DU101" i="1"/>
  <c r="DU102" i="1"/>
  <c r="DU103" i="1"/>
  <c r="DU106" i="1"/>
  <c r="DU107" i="1"/>
  <c r="DU111" i="1"/>
  <c r="DU112" i="1"/>
  <c r="DU119" i="1"/>
  <c r="DU124" i="1"/>
  <c r="DU136" i="1"/>
  <c r="DU8" i="1"/>
  <c r="DU9" i="1"/>
  <c r="DU18" i="1"/>
  <c r="DU20" i="1"/>
  <c r="DU53" i="1"/>
  <c r="DU56" i="1"/>
  <c r="DU5" i="1"/>
  <c r="DU21" i="1"/>
  <c r="DU31" i="1"/>
  <c r="DU33" i="1"/>
  <c r="DU59" i="1"/>
  <c r="DU90" i="1"/>
  <c r="FD90" i="1" s="1"/>
  <c r="DU94" i="1"/>
  <c r="DU110" i="1"/>
  <c r="DU117" i="1"/>
  <c r="DU121" i="1"/>
  <c r="DU131" i="1"/>
  <c r="DU3" i="1"/>
  <c r="DU4" i="1"/>
  <c r="DU12" i="1"/>
  <c r="DU13" i="1"/>
  <c r="DU14" i="1"/>
  <c r="DU15" i="1"/>
  <c r="DU16" i="1"/>
  <c r="DU23" i="1"/>
  <c r="DU27" i="1"/>
  <c r="DU34" i="1"/>
  <c r="DU35" i="1"/>
  <c r="DU36" i="1"/>
  <c r="DU37" i="1"/>
  <c r="DU43" i="1"/>
  <c r="DU45" i="1"/>
  <c r="DU46" i="1"/>
  <c r="DU47" i="1"/>
  <c r="DU48" i="1"/>
  <c r="DU60" i="1"/>
  <c r="DU62" i="1"/>
  <c r="DU63" i="1"/>
  <c r="DU65" i="1"/>
  <c r="DU66" i="1"/>
  <c r="DU67" i="1"/>
  <c r="DU68" i="1"/>
  <c r="DU69" i="1"/>
  <c r="DU73" i="1"/>
  <c r="DU75" i="1"/>
  <c r="DU81" i="1"/>
  <c r="DU82" i="1"/>
  <c r="DU83" i="1"/>
  <c r="DU85" i="1"/>
  <c r="DU89" i="1"/>
  <c r="DU92" i="1"/>
  <c r="DU95" i="1"/>
  <c r="DU105" i="1"/>
  <c r="DU109" i="1"/>
  <c r="DU113" i="1"/>
  <c r="DU114" i="1"/>
  <c r="DU115" i="1"/>
  <c r="DU120" i="1"/>
  <c r="DU122" i="1"/>
  <c r="DU123" i="1"/>
  <c r="DU129" i="1"/>
  <c r="DU130" i="1"/>
  <c r="DU133" i="1"/>
  <c r="DU134" i="1"/>
  <c r="DU135" i="1"/>
  <c r="DU140" i="1"/>
  <c r="DU6" i="1"/>
  <c r="DU10" i="1"/>
  <c r="DU19" i="1"/>
  <c r="DU29" i="1"/>
  <c r="DU54" i="1"/>
  <c r="DU55" i="1"/>
  <c r="DU11" i="1"/>
  <c r="DU22" i="1"/>
  <c r="DU28" i="1"/>
  <c r="DU30" i="1"/>
  <c r="DU32" i="1"/>
  <c r="DU44" i="1"/>
  <c r="DU58" i="1"/>
  <c r="DU61" i="1"/>
  <c r="DU84" i="1"/>
  <c r="DU93" i="1"/>
  <c r="DU96" i="1"/>
  <c r="DU116" i="1"/>
  <c r="DU118" i="1"/>
  <c r="DU7" i="1"/>
  <c r="DU17" i="1"/>
  <c r="DU24" i="1"/>
  <c r="DU25" i="1"/>
  <c r="DU26" i="1"/>
  <c r="DU38" i="1"/>
  <c r="DU39" i="1"/>
  <c r="DU40" i="1"/>
  <c r="DU41" i="1"/>
  <c r="DU42" i="1"/>
  <c r="DU49" i="1"/>
  <c r="DU50" i="1"/>
  <c r="DU51" i="1"/>
  <c r="DU52" i="1"/>
  <c r="DU64" i="1"/>
  <c r="DU70" i="1"/>
  <c r="DU71" i="1"/>
  <c r="DU72" i="1"/>
  <c r="DU74" i="1"/>
  <c r="DU77" i="1"/>
  <c r="DU78" i="1"/>
  <c r="DU79" i="1"/>
  <c r="DU80" i="1"/>
  <c r="DU86" i="1"/>
  <c r="DU88" i="1"/>
  <c r="DU104" i="1"/>
  <c r="DU108" i="1"/>
  <c r="DU125" i="1"/>
  <c r="DU126" i="1"/>
  <c r="DU127" i="1"/>
  <c r="DU128" i="1"/>
  <c r="DU132" i="1"/>
  <c r="DU137" i="1"/>
  <c r="DU138" i="1"/>
  <c r="DU139" i="1"/>
  <c r="FD139" i="1" s="1"/>
  <c r="DR4" i="1"/>
  <c r="DR5" i="1"/>
  <c r="DR6" i="1"/>
  <c r="DR7" i="1"/>
  <c r="DR14" i="1"/>
  <c r="DR15" i="1"/>
  <c r="DR20" i="1"/>
  <c r="DR26" i="1"/>
  <c r="DR27" i="1"/>
  <c r="DR28" i="1"/>
  <c r="DR29" i="1"/>
  <c r="DR42" i="1"/>
  <c r="DR43" i="1"/>
  <c r="DR44" i="1"/>
  <c r="DR57" i="1"/>
  <c r="DR74" i="1"/>
  <c r="DR75" i="1"/>
  <c r="DR76" i="1"/>
  <c r="DR91" i="1"/>
  <c r="DR92" i="1"/>
  <c r="DR96" i="1"/>
  <c r="DR110" i="1"/>
  <c r="DR111" i="1"/>
  <c r="DR113" i="1"/>
  <c r="DR117" i="1"/>
  <c r="DR118" i="1"/>
  <c r="DR119" i="1"/>
  <c r="DR120" i="1"/>
  <c r="DR123" i="1"/>
  <c r="DR124" i="1"/>
  <c r="DR128" i="1"/>
  <c r="DR129" i="1"/>
  <c r="DR130" i="1"/>
  <c r="DR131" i="1"/>
  <c r="DR132" i="1"/>
  <c r="DR133" i="1"/>
  <c r="DR135" i="1"/>
  <c r="DP5" i="1"/>
  <c r="DP8" i="1"/>
  <c r="DP12" i="1"/>
  <c r="DP15" i="1"/>
  <c r="DP27" i="1"/>
  <c r="DP31" i="1"/>
  <c r="DP35" i="1"/>
  <c r="DP39" i="1"/>
  <c r="DP42" i="1"/>
  <c r="DP46" i="1"/>
  <c r="DP50" i="1"/>
  <c r="DP54" i="1"/>
  <c r="DP61" i="1"/>
  <c r="DP65" i="1"/>
  <c r="DP66" i="1"/>
  <c r="DP71" i="1"/>
  <c r="DP75" i="1"/>
  <c r="DP80" i="1"/>
  <c r="DP81" i="1"/>
  <c r="DP82" i="1"/>
  <c r="DP101" i="1"/>
  <c r="DP102" i="1"/>
  <c r="DP107" i="1"/>
  <c r="DP112" i="1"/>
  <c r="DP113" i="1"/>
  <c r="DP114" i="1"/>
  <c r="DP119" i="1"/>
  <c r="DP124" i="1"/>
  <c r="DP125" i="1"/>
  <c r="DP126" i="1"/>
  <c r="DP131" i="1"/>
  <c r="DP136" i="1"/>
  <c r="DP137" i="1"/>
  <c r="DP138" i="1"/>
  <c r="DP6" i="1"/>
  <c r="DP9" i="1"/>
  <c r="DP18" i="1"/>
  <c r="DP21" i="1"/>
  <c r="DP24" i="1"/>
  <c r="DP28" i="1"/>
  <c r="DP32" i="1"/>
  <c r="DP36" i="1"/>
  <c r="DP40" i="1"/>
  <c r="DP43" i="1"/>
  <c r="DP47" i="1"/>
  <c r="DP51" i="1"/>
  <c r="DP55" i="1"/>
  <c r="DP58" i="1"/>
  <c r="DP62" i="1"/>
  <c r="DP67" i="1"/>
  <c r="DP72" i="1"/>
  <c r="DP76" i="1"/>
  <c r="DP77" i="1"/>
  <c r="DP78" i="1"/>
  <c r="DP83" i="1"/>
  <c r="DP87" i="1"/>
  <c r="DP91" i="1"/>
  <c r="DP96" i="1"/>
  <c r="DP97" i="1"/>
  <c r="DP98" i="1"/>
  <c r="DP103" i="1"/>
  <c r="DP108" i="1"/>
  <c r="DP109" i="1"/>
  <c r="DP110" i="1"/>
  <c r="DP115" i="1"/>
  <c r="DP120" i="1"/>
  <c r="DP121" i="1"/>
  <c r="DP127" i="1"/>
  <c r="DP132" i="1"/>
  <c r="DP139" i="1"/>
  <c r="DP7" i="1"/>
  <c r="DP10" i="1"/>
  <c r="DP13" i="1"/>
  <c r="DP16" i="1"/>
  <c r="DP19" i="1"/>
  <c r="DP22" i="1"/>
  <c r="DP25" i="1"/>
  <c r="DP29" i="1"/>
  <c r="DP33" i="1"/>
  <c r="DP37" i="1"/>
  <c r="DP41" i="1"/>
  <c r="DP44" i="1"/>
  <c r="DP48" i="1"/>
  <c r="DP52" i="1"/>
  <c r="DP56" i="1"/>
  <c r="DP59" i="1"/>
  <c r="DP63" i="1"/>
  <c r="DP68" i="1"/>
  <c r="DP73" i="1"/>
  <c r="DP79" i="1"/>
  <c r="DP84" i="1"/>
  <c r="DP88" i="1"/>
  <c r="DP89" i="1"/>
  <c r="DP92" i="1"/>
  <c r="DP93" i="1"/>
  <c r="DP94" i="1"/>
  <c r="DP99" i="1"/>
  <c r="DP104" i="1"/>
  <c r="DP105" i="1"/>
  <c r="DP111" i="1"/>
  <c r="DP116" i="1"/>
  <c r="DP122" i="1"/>
  <c r="DP133" i="1"/>
  <c r="DP134" i="1"/>
  <c r="EV3" i="1"/>
  <c r="EV67" i="1"/>
  <c r="FH67" i="1" s="1"/>
  <c r="EV35" i="1"/>
  <c r="EV47" i="1"/>
  <c r="EV75" i="1"/>
  <c r="EV4" i="1"/>
  <c r="EV7" i="1"/>
  <c r="EV11" i="1"/>
  <c r="EV14" i="1"/>
  <c r="EV26" i="1"/>
  <c r="EV30" i="1"/>
  <c r="EV39" i="1"/>
  <c r="EV58" i="1"/>
  <c r="EV62" i="1"/>
  <c r="EV71" i="1"/>
  <c r="EV90" i="1"/>
  <c r="EV94" i="1"/>
  <c r="EV110" i="1"/>
  <c r="EV118" i="1"/>
  <c r="EV130" i="1"/>
  <c r="EV79" i="1"/>
  <c r="EV99" i="1"/>
  <c r="EV106" i="1"/>
  <c r="EV126" i="1"/>
  <c r="EV8" i="1"/>
  <c r="EV12" i="1"/>
  <c r="EV18" i="1"/>
  <c r="EV22" i="1"/>
  <c r="EV31" i="1"/>
  <c r="EV50" i="1"/>
  <c r="EV54" i="1"/>
  <c r="EV63" i="1"/>
  <c r="EV82" i="1"/>
  <c r="EV86" i="1"/>
  <c r="EV95" i="1"/>
  <c r="EV102" i="1"/>
  <c r="EV103" i="1"/>
  <c r="EV122" i="1"/>
  <c r="EV138" i="1"/>
  <c r="FH138" i="1" s="1"/>
  <c r="EV6" i="1"/>
  <c r="EV10" i="1"/>
  <c r="EV15" i="1"/>
  <c r="EV19" i="1"/>
  <c r="FH19" i="1" s="1"/>
  <c r="EV23" i="1"/>
  <c r="EV27" i="1"/>
  <c r="EV34" i="1"/>
  <c r="EV38" i="1"/>
  <c r="FH38" i="1" s="1"/>
  <c r="EV42" i="1"/>
  <c r="EV46" i="1"/>
  <c r="EV51" i="1"/>
  <c r="EV55" i="1"/>
  <c r="EV59" i="1"/>
  <c r="EV66" i="1"/>
  <c r="EV70" i="1"/>
  <c r="FH70" i="1" s="1"/>
  <c r="EV74" i="1"/>
  <c r="EV78" i="1"/>
  <c r="EV83" i="1"/>
  <c r="EV87" i="1"/>
  <c r="EV91" i="1"/>
  <c r="EV98" i="1"/>
  <c r="EV114" i="1"/>
  <c r="EV134" i="1"/>
  <c r="EY126" i="1"/>
  <c r="EY128" i="1"/>
  <c r="EY129" i="1"/>
  <c r="EY133" i="1"/>
  <c r="EY127" i="1"/>
  <c r="EY130" i="1"/>
  <c r="EY134" i="1"/>
  <c r="EY137" i="1"/>
  <c r="EY138" i="1"/>
  <c r="EY139" i="1"/>
  <c r="EX141" i="1"/>
  <c r="DV15" i="1"/>
  <c r="DV102" i="1"/>
  <c r="DV118" i="1"/>
  <c r="FB135" i="1"/>
  <c r="FA4" i="1"/>
  <c r="FA6" i="1"/>
  <c r="FA8" i="1"/>
  <c r="FA17" i="1"/>
  <c r="FA19" i="1"/>
  <c r="FA24" i="1"/>
  <c r="FA29" i="1"/>
  <c r="FA31" i="1"/>
  <c r="FA34" i="1"/>
  <c r="FA44" i="1"/>
  <c r="FA46" i="1"/>
  <c r="FA49" i="1"/>
  <c r="FA51" i="1"/>
  <c r="FA56" i="1"/>
  <c r="FA61" i="1"/>
  <c r="FA63" i="1"/>
  <c r="FA66" i="1"/>
  <c r="FA76" i="1"/>
  <c r="FA78" i="1"/>
  <c r="FA81" i="1"/>
  <c r="FA83" i="1"/>
  <c r="FA88" i="1"/>
  <c r="FA93" i="1"/>
  <c r="FA95" i="1"/>
  <c r="FA98" i="1"/>
  <c r="FA101" i="1"/>
  <c r="FA105" i="1"/>
  <c r="FA109" i="1"/>
  <c r="FA113" i="1"/>
  <c r="FA119" i="1"/>
  <c r="FA120" i="1"/>
  <c r="FA124" i="1"/>
  <c r="FA127" i="1"/>
  <c r="FA128" i="1"/>
  <c r="FA131" i="1"/>
  <c r="FA132" i="1"/>
  <c r="FA133" i="1"/>
  <c r="FA3" i="1"/>
  <c r="FA5" i="1"/>
  <c r="FA9" i="1"/>
  <c r="FA11" i="1"/>
  <c r="FA13" i="1"/>
  <c r="FA15" i="1"/>
  <c r="FA20" i="1"/>
  <c r="FA22" i="1"/>
  <c r="FA25" i="1"/>
  <c r="FA27" i="1"/>
  <c r="FA32" i="1"/>
  <c r="FA37" i="1"/>
  <c r="FA39" i="1"/>
  <c r="FA42" i="1"/>
  <c r="FA52" i="1"/>
  <c r="FA54" i="1"/>
  <c r="FA57" i="1"/>
  <c r="FA59" i="1"/>
  <c r="FA64" i="1"/>
  <c r="FA69" i="1"/>
  <c r="FA71" i="1"/>
  <c r="FA74" i="1"/>
  <c r="FA84" i="1"/>
  <c r="FA86" i="1"/>
  <c r="FA89" i="1"/>
  <c r="FA91" i="1"/>
  <c r="FA96" i="1"/>
  <c r="FA102" i="1"/>
  <c r="FA116" i="1"/>
  <c r="FA117" i="1"/>
  <c r="FA121" i="1"/>
  <c r="FA125" i="1"/>
  <c r="FA129" i="1"/>
  <c r="FA136" i="1"/>
  <c r="FA7" i="1"/>
  <c r="FA18" i="1"/>
  <c r="FA28" i="1"/>
  <c r="FA30" i="1"/>
  <c r="FA33" i="1"/>
  <c r="FA35" i="1"/>
  <c r="FA40" i="1"/>
  <c r="FA45" i="1"/>
  <c r="FA47" i="1"/>
  <c r="FA50" i="1"/>
  <c r="FA60" i="1"/>
  <c r="FA62" i="1"/>
  <c r="FA65" i="1"/>
  <c r="FA67" i="1"/>
  <c r="FA72" i="1"/>
  <c r="FA77" i="1"/>
  <c r="FA79" i="1"/>
  <c r="FA82" i="1"/>
  <c r="FA92" i="1"/>
  <c r="FA94" i="1"/>
  <c r="FA97" i="1"/>
  <c r="FA99" i="1"/>
  <c r="FA106" i="1"/>
  <c r="FA107" i="1"/>
  <c r="FA110" i="1"/>
  <c r="FA114" i="1"/>
  <c r="FA134" i="1"/>
  <c r="FA135" i="1"/>
  <c r="FA137" i="1"/>
  <c r="FA140" i="1"/>
  <c r="EZ3" i="1"/>
  <c r="EZ27" i="1"/>
  <c r="EZ35" i="1"/>
  <c r="EZ51" i="1"/>
  <c r="EZ59" i="1"/>
  <c r="EZ67" i="1"/>
  <c r="EZ91" i="1"/>
  <c r="EZ99" i="1"/>
  <c r="EZ130" i="1"/>
  <c r="EZ10" i="1"/>
  <c r="EZ109" i="1"/>
  <c r="EZ125" i="1"/>
  <c r="EZ19" i="1"/>
  <c r="EZ43" i="1"/>
  <c r="EZ75" i="1"/>
  <c r="EZ83" i="1"/>
  <c r="EZ102" i="1"/>
  <c r="EZ114" i="1"/>
  <c r="EZ7" i="1"/>
  <c r="EZ9" i="1"/>
  <c r="EZ16" i="1"/>
  <c r="EZ22" i="1"/>
  <c r="EZ24" i="1"/>
  <c r="EZ30" i="1"/>
  <c r="EZ32" i="1"/>
  <c r="EZ38" i="1"/>
  <c r="EZ40" i="1"/>
  <c r="EZ46" i="1"/>
  <c r="EZ48" i="1"/>
  <c r="EZ54" i="1"/>
  <c r="EZ56" i="1"/>
  <c r="EZ62" i="1"/>
  <c r="EZ64" i="1"/>
  <c r="EZ70" i="1"/>
  <c r="EZ72" i="1"/>
  <c r="EZ78" i="1"/>
  <c r="EZ80" i="1"/>
  <c r="EZ86" i="1"/>
  <c r="EZ88" i="1"/>
  <c r="EZ94" i="1"/>
  <c r="EZ96" i="1"/>
  <c r="EZ107" i="1"/>
  <c r="EZ123" i="1"/>
  <c r="EZ132" i="1"/>
  <c r="EZ139" i="1"/>
  <c r="ER5" i="1"/>
  <c r="ER10" i="1"/>
  <c r="ER15" i="1"/>
  <c r="ER20" i="1"/>
  <c r="ER21" i="1"/>
  <c r="ER26" i="1"/>
  <c r="ER27" i="1"/>
  <c r="ER32" i="1"/>
  <c r="ER38" i="1"/>
  <c r="ER39" i="1"/>
  <c r="ER43" i="1"/>
  <c r="ER46" i="1"/>
  <c r="ER47" i="1"/>
  <c r="ER49" i="1"/>
  <c r="ER50" i="1"/>
  <c r="ER51" i="1"/>
  <c r="ER53" i="1"/>
  <c r="ER54" i="1"/>
  <c r="ER63" i="1"/>
  <c r="ER64" i="1"/>
  <c r="FG64" i="1" s="1"/>
  <c r="ER65" i="1"/>
  <c r="ER66" i="1"/>
  <c r="ER75" i="1"/>
  <c r="ER76" i="1"/>
  <c r="ER82" i="1"/>
  <c r="ER83" i="1"/>
  <c r="ER84" i="1"/>
  <c r="ER85" i="1"/>
  <c r="ER93" i="1"/>
  <c r="ER96" i="1"/>
  <c r="ER104" i="1"/>
  <c r="ER132" i="1"/>
  <c r="ER141" i="1"/>
  <c r="ER6" i="1"/>
  <c r="ER7" i="1"/>
  <c r="ER11" i="1"/>
  <c r="ER16" i="1"/>
  <c r="ER22" i="1"/>
  <c r="ER28" i="1"/>
  <c r="ER33" i="1"/>
  <c r="ER34" i="1"/>
  <c r="ER40" i="1"/>
  <c r="ER60" i="1"/>
  <c r="ER69" i="1"/>
  <c r="FG69" i="1" s="1"/>
  <c r="ER70" i="1"/>
  <c r="ER71" i="1"/>
  <c r="ER72" i="1"/>
  <c r="ER73" i="1"/>
  <c r="ER74" i="1"/>
  <c r="ER94" i="1"/>
  <c r="ER95" i="1"/>
  <c r="ER97" i="1"/>
  <c r="ER100" i="1"/>
  <c r="ER101" i="1"/>
  <c r="ER103" i="1"/>
  <c r="ER105" i="1"/>
  <c r="ER108" i="1"/>
  <c r="ER109" i="1"/>
  <c r="ER112" i="1"/>
  <c r="ER116" i="1"/>
  <c r="ER134" i="1"/>
  <c r="EY140" i="1"/>
  <c r="EY132" i="1"/>
  <c r="EY135" i="1"/>
  <c r="EY136" i="1"/>
  <c r="EQ15" i="1"/>
  <c r="EQ18" i="1"/>
  <c r="EQ26" i="1"/>
  <c r="EQ43" i="1"/>
  <c r="EQ45" i="1"/>
  <c r="EQ53" i="1"/>
  <c r="EQ56" i="1"/>
  <c r="EQ70" i="1"/>
  <c r="EQ78" i="1"/>
  <c r="EQ83" i="1"/>
  <c r="EQ88" i="1"/>
  <c r="EQ99" i="1"/>
  <c r="EQ101" i="1"/>
  <c r="EQ107" i="1"/>
  <c r="EQ109" i="1"/>
  <c r="EQ117" i="1"/>
  <c r="EQ123" i="1"/>
  <c r="EQ126" i="1"/>
  <c r="EQ128" i="1"/>
  <c r="EQ6" i="1"/>
  <c r="EQ19" i="1"/>
  <c r="EQ23" i="1"/>
  <c r="EQ27" i="1"/>
  <c r="EQ30" i="1"/>
  <c r="EQ34" i="1"/>
  <c r="EQ38" i="1"/>
  <c r="EQ54" i="1"/>
  <c r="EQ59" i="1"/>
  <c r="EQ64" i="1"/>
  <c r="EQ67" i="1"/>
  <c r="EQ72" i="1"/>
  <c r="EQ75" i="1"/>
  <c r="EQ85" i="1"/>
  <c r="EQ94" i="1"/>
  <c r="EQ96" i="1"/>
  <c r="EQ104" i="1"/>
  <c r="EQ118" i="1"/>
  <c r="EQ136" i="1"/>
  <c r="EQ3" i="1"/>
  <c r="FG3" i="1" s="1"/>
  <c r="EQ7" i="1"/>
  <c r="EQ10" i="1"/>
  <c r="EQ14" i="1"/>
  <c r="EQ31" i="1"/>
  <c r="EQ39" i="1"/>
  <c r="EQ42" i="1"/>
  <c r="EQ46" i="1"/>
  <c r="EQ48" i="1"/>
  <c r="EQ61" i="1"/>
  <c r="EQ80" i="1"/>
  <c r="EQ91" i="1"/>
  <c r="EQ102" i="1"/>
  <c r="EQ110" i="1"/>
  <c r="EQ112" i="1"/>
  <c r="EX138" i="1"/>
  <c r="EH4" i="1"/>
  <c r="EH6" i="1"/>
  <c r="EH11" i="1"/>
  <c r="EH13" i="1"/>
  <c r="EH20" i="1"/>
  <c r="EH22" i="1"/>
  <c r="EH27" i="1"/>
  <c r="EH29" i="1"/>
  <c r="EH36" i="1"/>
  <c r="EH38" i="1"/>
  <c r="EH43" i="1"/>
  <c r="EH45" i="1"/>
  <c r="EH52" i="1"/>
  <c r="EH54" i="1"/>
  <c r="EH59" i="1"/>
  <c r="EH61" i="1"/>
  <c r="EH68" i="1"/>
  <c r="EH73" i="1"/>
  <c r="EH75" i="1"/>
  <c r="EH78" i="1"/>
  <c r="EH80" i="1"/>
  <c r="EH87" i="1"/>
  <c r="EH90" i="1"/>
  <c r="EH93" i="1"/>
  <c r="EH100" i="1"/>
  <c r="EH105" i="1"/>
  <c r="EH107" i="1"/>
  <c r="EH110" i="1"/>
  <c r="EH112" i="1"/>
  <c r="EH119" i="1"/>
  <c r="EH122" i="1"/>
  <c r="EH125" i="1"/>
  <c r="EH132" i="1"/>
  <c r="EH137" i="1"/>
  <c r="EH139" i="1"/>
  <c r="EH8" i="1"/>
  <c r="FF8" i="1" s="1"/>
  <c r="EH10" i="1"/>
  <c r="EH15" i="1"/>
  <c r="EH17" i="1"/>
  <c r="EH24" i="1"/>
  <c r="FF24" i="1" s="1"/>
  <c r="EH26" i="1"/>
  <c r="EH31" i="1"/>
  <c r="EH33" i="1"/>
  <c r="EH40" i="1"/>
  <c r="EH42" i="1"/>
  <c r="EH47" i="1"/>
  <c r="EH49" i="1"/>
  <c r="EH56" i="1"/>
  <c r="EH58" i="1"/>
  <c r="EH63" i="1"/>
  <c r="EH66" i="1"/>
  <c r="EH69" i="1"/>
  <c r="EH76" i="1"/>
  <c r="EH81" i="1"/>
  <c r="EH83" i="1"/>
  <c r="EH86" i="1"/>
  <c r="EH88" i="1"/>
  <c r="EH95" i="1"/>
  <c r="EH98" i="1"/>
  <c r="EH101" i="1"/>
  <c r="EH108" i="1"/>
  <c r="EH113" i="1"/>
  <c r="EH115" i="1"/>
  <c r="EH118" i="1"/>
  <c r="EH120" i="1"/>
  <c r="FF120" i="1" s="1"/>
  <c r="EH127" i="1"/>
  <c r="EH130" i="1"/>
  <c r="EH133" i="1"/>
  <c r="EH140" i="1"/>
  <c r="FF140" i="1" s="1"/>
  <c r="EH3" i="1"/>
  <c r="EH5" i="1"/>
  <c r="EH12" i="1"/>
  <c r="EH14" i="1"/>
  <c r="EH19" i="1"/>
  <c r="EH21" i="1"/>
  <c r="EH28" i="1"/>
  <c r="EH30" i="1"/>
  <c r="FF30" i="1" s="1"/>
  <c r="EH35" i="1"/>
  <c r="EH37" i="1"/>
  <c r="EH44" i="1"/>
  <c r="EH46" i="1"/>
  <c r="EH51" i="1"/>
  <c r="EH53" i="1"/>
  <c r="EH60" i="1"/>
  <c r="EH62" i="1"/>
  <c r="EH64" i="1"/>
  <c r="EH71" i="1"/>
  <c r="EH74" i="1"/>
  <c r="EH77" i="1"/>
  <c r="EH84" i="1"/>
  <c r="EH89" i="1"/>
  <c r="EH91" i="1"/>
  <c r="EH94" i="1"/>
  <c r="EH96" i="1"/>
  <c r="EH103" i="1"/>
  <c r="EH106" i="1"/>
  <c r="EH109" i="1"/>
  <c r="EH116" i="1"/>
  <c r="EH121" i="1"/>
  <c r="EH123" i="1"/>
  <c r="EH126" i="1"/>
  <c r="EH128" i="1"/>
  <c r="EH135" i="1"/>
  <c r="EH138" i="1"/>
  <c r="EX102" i="1"/>
  <c r="EX104" i="1"/>
  <c r="EX107" i="1"/>
  <c r="EX112" i="1"/>
  <c r="EX117" i="1"/>
  <c r="EX120" i="1"/>
  <c r="EX123" i="1"/>
  <c r="EX128" i="1"/>
  <c r="EX133" i="1"/>
  <c r="EX136" i="1"/>
  <c r="DY52" i="1"/>
  <c r="DY78" i="1"/>
  <c r="DY123" i="1"/>
  <c r="DY14" i="1"/>
  <c r="DY59" i="1"/>
  <c r="DY116" i="1"/>
  <c r="EN9" i="1"/>
  <c r="EN11" i="1"/>
  <c r="EN14" i="1"/>
  <c r="EN21" i="1"/>
  <c r="FG21" i="1" s="1"/>
  <c r="EN31" i="1"/>
  <c r="EN34" i="1"/>
  <c r="EN36" i="1"/>
  <c r="EN39" i="1"/>
  <c r="EN44" i="1"/>
  <c r="EN50" i="1"/>
  <c r="EN51" i="1"/>
  <c r="EN54" i="1"/>
  <c r="FG54" i="1" s="1"/>
  <c r="EN58" i="1"/>
  <c r="EN59" i="1"/>
  <c r="EN62" i="1"/>
  <c r="EN65" i="1"/>
  <c r="EN73" i="1"/>
  <c r="EN85" i="1"/>
  <c r="EN93" i="1"/>
  <c r="EN95" i="1"/>
  <c r="EN96" i="1"/>
  <c r="FG96" i="1" s="1"/>
  <c r="EN100" i="1"/>
  <c r="EN103" i="1"/>
  <c r="EN104" i="1"/>
  <c r="EN108" i="1"/>
  <c r="EN114" i="1"/>
  <c r="EN115" i="1"/>
  <c r="EN118" i="1"/>
  <c r="EN120" i="1"/>
  <c r="EN123" i="1"/>
  <c r="EN124" i="1"/>
  <c r="EN129" i="1"/>
  <c r="EN130" i="1"/>
  <c r="EN133" i="1"/>
  <c r="EN137" i="1"/>
  <c r="EN138" i="1"/>
  <c r="EN4" i="1"/>
  <c r="EN7" i="1"/>
  <c r="EN16" i="1"/>
  <c r="EN19" i="1"/>
  <c r="EN22" i="1"/>
  <c r="EN24" i="1"/>
  <c r="EN27" i="1"/>
  <c r="EN29" i="1"/>
  <c r="EN37" i="1"/>
  <c r="EN42" i="1"/>
  <c r="EN45" i="1"/>
  <c r="EN47" i="1"/>
  <c r="EN48" i="1"/>
  <c r="FG48" i="1" s="1"/>
  <c r="EN52" i="1"/>
  <c r="EN55" i="1"/>
  <c r="EN56" i="1"/>
  <c r="EN60" i="1"/>
  <c r="FG60" i="1" s="1"/>
  <c r="EN66" i="1"/>
  <c r="EN67" i="1"/>
  <c r="EN70" i="1"/>
  <c r="EN74" i="1"/>
  <c r="EN75" i="1"/>
  <c r="EN78" i="1"/>
  <c r="EN81" i="1"/>
  <c r="EN89" i="1"/>
  <c r="EN101" i="1"/>
  <c r="EN109" i="1"/>
  <c r="EN111" i="1"/>
  <c r="EN112" i="1"/>
  <c r="EN116" i="1"/>
  <c r="EN119" i="1"/>
  <c r="EN121" i="1"/>
  <c r="EN122" i="1"/>
  <c r="EN125" i="1"/>
  <c r="EC11" i="1"/>
  <c r="EC29" i="1"/>
  <c r="EC32" i="1"/>
  <c r="EC46" i="1"/>
  <c r="EC48" i="1"/>
  <c r="EC72" i="1"/>
  <c r="FE72" i="1" s="1"/>
  <c r="EC74" i="1"/>
  <c r="EC75" i="1"/>
  <c r="EC86" i="1"/>
  <c r="EC93" i="1"/>
  <c r="EC94" i="1"/>
  <c r="EC96" i="1"/>
  <c r="EC109" i="1"/>
  <c r="EC110" i="1"/>
  <c r="EC112" i="1"/>
  <c r="EC115" i="1"/>
  <c r="EC136" i="1"/>
  <c r="EC138" i="1"/>
  <c r="EC139" i="1"/>
  <c r="EC141" i="1"/>
  <c r="EC8" i="1"/>
  <c r="FE8" i="1" s="1"/>
  <c r="EC10" i="1"/>
  <c r="EC22" i="1"/>
  <c r="EC30" i="1"/>
  <c r="EC45" i="1"/>
  <c r="EC51" i="1"/>
  <c r="EC77" i="1"/>
  <c r="EC3" i="1"/>
  <c r="EC5" i="1"/>
  <c r="EC6" i="1"/>
  <c r="EC14" i="1"/>
  <c r="EC16" i="1"/>
  <c r="EC24" i="1"/>
  <c r="EC35" i="1"/>
  <c r="EC53" i="1"/>
  <c r="EC54" i="1"/>
  <c r="EC64" i="1"/>
  <c r="EC67" i="1"/>
  <c r="EC69" i="1"/>
  <c r="EC70" i="1"/>
  <c r="EC78" i="1"/>
  <c r="EC80" i="1"/>
  <c r="EC88" i="1"/>
  <c r="EC99" i="1"/>
  <c r="EC117" i="1"/>
  <c r="EC118" i="1"/>
  <c r="EC128" i="1"/>
  <c r="FE128" i="1" s="1"/>
  <c r="EC131" i="1"/>
  <c r="EC133" i="1"/>
  <c r="EC134" i="1"/>
  <c r="EC13" i="1"/>
  <c r="EC37" i="1"/>
  <c r="EC38" i="1"/>
  <c r="EC56" i="1"/>
  <c r="EC58" i="1"/>
  <c r="EC101" i="1"/>
  <c r="EC102" i="1"/>
  <c r="EC120" i="1"/>
  <c r="EC122" i="1"/>
  <c r="DY4" i="1"/>
  <c r="DY11" i="1"/>
  <c r="DY15" i="1"/>
  <c r="DY16" i="1"/>
  <c r="DY23" i="1"/>
  <c r="DY24" i="1"/>
  <c r="DY30" i="1"/>
  <c r="DY34" i="1"/>
  <c r="DY35" i="1"/>
  <c r="DY38" i="1"/>
  <c r="DY41" i="1"/>
  <c r="DY42" i="1"/>
  <c r="FE42" i="1" s="1"/>
  <c r="DY45" i="1"/>
  <c r="DY49" i="1"/>
  <c r="DY53" i="1"/>
  <c r="DY60" i="1"/>
  <c r="DY68" i="1"/>
  <c r="DY75" i="1"/>
  <c r="DY79" i="1"/>
  <c r="DY80" i="1"/>
  <c r="DY87" i="1"/>
  <c r="DY88" i="1"/>
  <c r="DY94" i="1"/>
  <c r="DY98" i="1"/>
  <c r="DY99" i="1"/>
  <c r="DY102" i="1"/>
  <c r="DY105" i="1"/>
  <c r="DY106" i="1"/>
  <c r="DY109" i="1"/>
  <c r="DY113" i="1"/>
  <c r="DY117" i="1"/>
  <c r="DY124" i="1"/>
  <c r="DY132" i="1"/>
  <c r="DY139" i="1"/>
  <c r="DY5" i="1"/>
  <c r="DY12" i="1"/>
  <c r="DY20" i="1"/>
  <c r="DY27" i="1"/>
  <c r="DY31" i="1"/>
  <c r="DY32" i="1"/>
  <c r="DY39" i="1"/>
  <c r="DY40" i="1"/>
  <c r="DY46" i="1"/>
  <c r="DY50" i="1"/>
  <c r="DY51" i="1"/>
  <c r="DY54" i="1"/>
  <c r="DY57" i="1"/>
  <c r="DY58" i="1"/>
  <c r="DY61" i="1"/>
  <c r="DY65" i="1"/>
  <c r="DY69" i="1"/>
  <c r="DY76" i="1"/>
  <c r="DY84" i="1"/>
  <c r="DY91" i="1"/>
  <c r="DY95" i="1"/>
  <c r="DY96" i="1"/>
  <c r="DY103" i="1"/>
  <c r="DY104" i="1"/>
  <c r="DY110" i="1"/>
  <c r="DY114" i="1"/>
  <c r="DY115" i="1"/>
  <c r="DY118" i="1"/>
  <c r="DY121" i="1"/>
  <c r="DY122" i="1"/>
  <c r="DY125" i="1"/>
  <c r="DY129" i="1"/>
  <c r="DY133" i="1"/>
  <c r="DY140" i="1"/>
  <c r="FE140" i="1" s="1"/>
  <c r="DY3" i="1"/>
  <c r="DY6" i="1"/>
  <c r="DY9" i="1"/>
  <c r="DY10" i="1"/>
  <c r="DY13" i="1"/>
  <c r="DY17" i="1"/>
  <c r="DY21" i="1"/>
  <c r="DY28" i="1"/>
  <c r="DY36" i="1"/>
  <c r="DY43" i="1"/>
  <c r="DY47" i="1"/>
  <c r="DY48" i="1"/>
  <c r="DY55" i="1"/>
  <c r="DY56" i="1"/>
  <c r="DY62" i="1"/>
  <c r="DY66" i="1"/>
  <c r="DY67" i="1"/>
  <c r="DY70" i="1"/>
  <c r="DY73" i="1"/>
  <c r="DY74" i="1"/>
  <c r="DY77" i="1"/>
  <c r="DY81" i="1"/>
  <c r="DY85" i="1"/>
  <c r="DY92" i="1"/>
  <c r="DY100" i="1"/>
  <c r="DY107" i="1"/>
  <c r="DY111" i="1"/>
  <c r="DY112" i="1"/>
  <c r="DY119" i="1"/>
  <c r="DY120" i="1"/>
  <c r="DY126" i="1"/>
  <c r="DY130" i="1"/>
  <c r="DY131" i="1"/>
  <c r="DY134" i="1"/>
  <c r="DY137" i="1"/>
  <c r="DY138" i="1"/>
  <c r="ET7" i="1"/>
  <c r="ET20" i="1"/>
  <c r="ET33" i="1"/>
  <c r="ET39" i="1"/>
  <c r="ET56" i="1"/>
  <c r="ET72" i="1"/>
  <c r="ET88" i="1"/>
  <c r="ET104" i="1"/>
  <c r="ET132" i="1"/>
  <c r="ET139" i="1"/>
  <c r="ET12" i="1"/>
  <c r="ET25" i="1"/>
  <c r="ET31" i="1"/>
  <c r="ET54" i="1"/>
  <c r="ET70" i="1"/>
  <c r="ET86" i="1"/>
  <c r="ET102" i="1"/>
  <c r="ET118" i="1"/>
  <c r="ET119" i="1"/>
  <c r="ET125" i="1"/>
  <c r="ET4" i="1"/>
  <c r="ET17" i="1"/>
  <c r="ET23" i="1"/>
  <c r="ET36" i="1"/>
  <c r="ET48" i="1"/>
  <c r="ET64" i="1"/>
  <c r="ET80" i="1"/>
  <c r="ET96" i="1"/>
  <c r="ET112" i="1"/>
  <c r="ET123" i="1"/>
  <c r="ET6" i="1"/>
  <c r="ET14" i="1"/>
  <c r="FG14" i="1" s="1"/>
  <c r="ET22" i="1"/>
  <c r="ET30" i="1"/>
  <c r="ET38" i="1"/>
  <c r="ET43" i="1"/>
  <c r="ET47" i="1"/>
  <c r="ET51" i="1"/>
  <c r="ET55" i="1"/>
  <c r="ET59" i="1"/>
  <c r="ET63" i="1"/>
  <c r="ET67" i="1"/>
  <c r="ET71" i="1"/>
  <c r="ET75" i="1"/>
  <c r="ET79" i="1"/>
  <c r="ET83" i="1"/>
  <c r="ET87" i="1"/>
  <c r="ET91" i="1"/>
  <c r="ET95" i="1"/>
  <c r="ET99" i="1"/>
  <c r="ET103" i="1"/>
  <c r="ET107" i="1"/>
  <c r="ET111" i="1"/>
  <c r="ET115" i="1"/>
  <c r="ET129" i="1"/>
  <c r="ET130" i="1"/>
  <c r="ET140" i="1"/>
  <c r="ET3" i="1"/>
  <c r="ET5" i="1"/>
  <c r="ET8" i="1"/>
  <c r="ET11" i="1"/>
  <c r="ET13" i="1"/>
  <c r="ET16" i="1"/>
  <c r="ET19" i="1"/>
  <c r="ET21" i="1"/>
  <c r="ET24" i="1"/>
  <c r="ET27" i="1"/>
  <c r="ET29" i="1"/>
  <c r="ET32" i="1"/>
  <c r="ET35" i="1"/>
  <c r="FG35" i="1" s="1"/>
  <c r="ET37" i="1"/>
  <c r="ET40" i="1"/>
  <c r="ET45" i="1"/>
  <c r="ET49" i="1"/>
  <c r="ET53" i="1"/>
  <c r="ET57" i="1"/>
  <c r="ET61" i="1"/>
  <c r="ET65" i="1"/>
  <c r="ET69" i="1"/>
  <c r="ET73" i="1"/>
  <c r="ET77" i="1"/>
  <c r="ET81" i="1"/>
  <c r="ET85" i="1"/>
  <c r="ET89" i="1"/>
  <c r="ET93" i="1"/>
  <c r="ET97" i="1"/>
  <c r="ET101" i="1"/>
  <c r="ET105" i="1"/>
  <c r="ET109" i="1"/>
  <c r="ET113" i="1"/>
  <c r="ET117" i="1"/>
  <c r="ET120" i="1"/>
  <c r="ET124" i="1"/>
  <c r="ET126" i="1"/>
  <c r="ET127" i="1"/>
  <c r="ET131" i="1"/>
  <c r="ET133" i="1"/>
  <c r="ET136" i="1"/>
  <c r="ET10" i="1"/>
  <c r="ET18" i="1"/>
  <c r="ET26" i="1"/>
  <c r="ET34" i="1"/>
  <c r="ET42" i="1"/>
  <c r="ET44" i="1"/>
  <c r="ET50" i="1"/>
  <c r="ET52" i="1"/>
  <c r="ET58" i="1"/>
  <c r="ET60" i="1"/>
  <c r="ET66" i="1"/>
  <c r="ET68" i="1"/>
  <c r="ET74" i="1"/>
  <c r="ET76" i="1"/>
  <c r="ET82" i="1"/>
  <c r="ET84" i="1"/>
  <c r="ET90" i="1"/>
  <c r="ET92" i="1"/>
  <c r="ET98" i="1"/>
  <c r="ET100" i="1"/>
  <c r="ET106" i="1"/>
  <c r="ET108" i="1"/>
  <c r="ET114" i="1"/>
  <c r="ET116" i="1"/>
  <c r="ET121" i="1"/>
  <c r="ET122" i="1"/>
  <c r="ET137" i="1"/>
  <c r="ER120" i="1"/>
  <c r="ER122" i="1"/>
  <c r="ER128" i="1"/>
  <c r="ER130" i="1"/>
  <c r="ER136" i="1"/>
  <c r="ER138" i="1"/>
  <c r="ER119" i="1"/>
  <c r="ER121" i="1"/>
  <c r="ER123" i="1"/>
  <c r="ER125" i="1"/>
  <c r="ER127" i="1"/>
  <c r="ER129" i="1"/>
  <c r="ER131" i="1"/>
  <c r="ER133" i="1"/>
  <c r="ER135" i="1"/>
  <c r="ER137" i="1"/>
  <c r="ER139" i="1"/>
  <c r="EQ5" i="1"/>
  <c r="EQ9" i="1"/>
  <c r="EQ13" i="1"/>
  <c r="EQ17" i="1"/>
  <c r="EQ21" i="1"/>
  <c r="EQ25" i="1"/>
  <c r="FG25" i="1" s="1"/>
  <c r="EQ29" i="1"/>
  <c r="EQ33" i="1"/>
  <c r="EQ37" i="1"/>
  <c r="EQ41" i="1"/>
  <c r="FG41" i="1" s="1"/>
  <c r="EQ44" i="1"/>
  <c r="EQ47" i="1"/>
  <c r="EQ50" i="1"/>
  <c r="EQ52" i="1"/>
  <c r="EQ55" i="1"/>
  <c r="EQ58" i="1"/>
  <c r="EQ60" i="1"/>
  <c r="EQ63" i="1"/>
  <c r="EQ66" i="1"/>
  <c r="EQ68" i="1"/>
  <c r="EQ71" i="1"/>
  <c r="EQ74" i="1"/>
  <c r="EQ76" i="1"/>
  <c r="EQ79" i="1"/>
  <c r="EQ82" i="1"/>
  <c r="EQ84" i="1"/>
  <c r="EQ87" i="1"/>
  <c r="EQ90" i="1"/>
  <c r="EQ92" i="1"/>
  <c r="EQ95" i="1"/>
  <c r="EQ98" i="1"/>
  <c r="EQ100" i="1"/>
  <c r="EQ103" i="1"/>
  <c r="EQ106" i="1"/>
  <c r="EQ108" i="1"/>
  <c r="EQ111" i="1"/>
  <c r="EQ114" i="1"/>
  <c r="EQ116" i="1"/>
  <c r="EQ119" i="1"/>
  <c r="EQ122" i="1"/>
  <c r="EQ124" i="1"/>
  <c r="EQ127" i="1"/>
  <c r="EQ130" i="1"/>
  <c r="EQ132" i="1"/>
  <c r="EQ135" i="1"/>
  <c r="EQ138" i="1"/>
  <c r="EQ140" i="1"/>
  <c r="FG140" i="1" s="1"/>
  <c r="EQ4" i="1"/>
  <c r="EQ8" i="1"/>
  <c r="EQ12" i="1"/>
  <c r="EQ16" i="1"/>
  <c r="EQ20" i="1"/>
  <c r="FG20" i="1" s="1"/>
  <c r="EQ24" i="1"/>
  <c r="EQ28" i="1"/>
  <c r="EQ32" i="1"/>
  <c r="EQ36" i="1"/>
  <c r="FG36" i="1" s="1"/>
  <c r="EQ40" i="1"/>
  <c r="FG40" i="1" s="1"/>
  <c r="EQ49" i="1"/>
  <c r="EQ57" i="1"/>
  <c r="EQ65" i="1"/>
  <c r="EQ73" i="1"/>
  <c r="EQ81" i="1"/>
  <c r="EQ89" i="1"/>
  <c r="EQ97" i="1"/>
  <c r="FG97" i="1" s="1"/>
  <c r="EQ105" i="1"/>
  <c r="EQ113" i="1"/>
  <c r="EQ121" i="1"/>
  <c r="EQ129" i="1"/>
  <c r="ES43" i="1"/>
  <c r="ES47" i="1"/>
  <c r="ES51" i="1"/>
  <c r="ES55" i="1"/>
  <c r="ES59" i="1"/>
  <c r="ES63" i="1"/>
  <c r="ES67" i="1"/>
  <c r="ES71" i="1"/>
  <c r="FG71" i="1" s="1"/>
  <c r="ES75" i="1"/>
  <c r="ES79" i="1"/>
  <c r="ES83" i="1"/>
  <c r="ES87" i="1"/>
  <c r="ES91" i="1"/>
  <c r="FG91" i="1" s="1"/>
  <c r="ES95" i="1"/>
  <c r="ES99" i="1"/>
  <c r="ES103" i="1"/>
  <c r="ES107" i="1"/>
  <c r="FG107" i="1" s="1"/>
  <c r="ES111" i="1"/>
  <c r="ES115" i="1"/>
  <c r="FG115" i="1" s="1"/>
  <c r="ES119" i="1"/>
  <c r="ES123" i="1"/>
  <c r="ES127" i="1"/>
  <c r="ES131" i="1"/>
  <c r="ES135" i="1"/>
  <c r="ES139" i="1"/>
  <c r="ES46" i="1"/>
  <c r="ES50" i="1"/>
  <c r="ES54" i="1"/>
  <c r="ES58" i="1"/>
  <c r="ES62" i="1"/>
  <c r="ES66" i="1"/>
  <c r="ES70" i="1"/>
  <c r="ES74" i="1"/>
  <c r="ES78" i="1"/>
  <c r="ES82" i="1"/>
  <c r="ES86" i="1"/>
  <c r="ES90" i="1"/>
  <c r="ES94" i="1"/>
  <c r="ES98" i="1"/>
  <c r="ES102" i="1"/>
  <c r="ES106" i="1"/>
  <c r="ES110" i="1"/>
  <c r="ES114" i="1"/>
  <c r="ES118" i="1"/>
  <c r="ES122" i="1"/>
  <c r="ES126" i="1"/>
  <c r="ES130" i="1"/>
  <c r="ES134" i="1"/>
  <c r="EC7" i="1"/>
  <c r="EC9" i="1"/>
  <c r="EC15" i="1"/>
  <c r="EC17" i="1"/>
  <c r="EC23" i="1"/>
  <c r="EC25" i="1"/>
  <c r="EC31" i="1"/>
  <c r="EC33" i="1"/>
  <c r="FE33" i="1" s="1"/>
  <c r="EC39" i="1"/>
  <c r="EC41" i="1"/>
  <c r="EC47" i="1"/>
  <c r="EC49" i="1"/>
  <c r="EC55" i="1"/>
  <c r="EC57" i="1"/>
  <c r="EC63" i="1"/>
  <c r="EC65" i="1"/>
  <c r="EC71" i="1"/>
  <c r="EC73" i="1"/>
  <c r="EC79" i="1"/>
  <c r="EC81" i="1"/>
  <c r="EC87" i="1"/>
  <c r="EC89" i="1"/>
  <c r="EC95" i="1"/>
  <c r="EC97" i="1"/>
  <c r="EC103" i="1"/>
  <c r="EC105" i="1"/>
  <c r="EC111" i="1"/>
  <c r="EC113" i="1"/>
  <c r="EC119" i="1"/>
  <c r="EC121" i="1"/>
  <c r="EC127" i="1"/>
  <c r="EC129" i="1"/>
  <c r="EC135" i="1"/>
  <c r="EC137" i="1"/>
  <c r="EC4" i="1"/>
  <c r="EC12" i="1"/>
  <c r="EC18" i="1"/>
  <c r="EC20" i="1"/>
  <c r="EC28" i="1"/>
  <c r="EC34" i="1"/>
  <c r="EC36" i="1"/>
  <c r="EC44" i="1"/>
  <c r="EC50" i="1"/>
  <c r="EC52" i="1"/>
  <c r="EC60" i="1"/>
  <c r="EC66" i="1"/>
  <c r="EC68" i="1"/>
  <c r="EC76" i="1"/>
  <c r="EC82" i="1"/>
  <c r="EC84" i="1"/>
  <c r="EC92" i="1"/>
  <c r="EC98" i="1"/>
  <c r="EC100" i="1"/>
  <c r="EC108" i="1"/>
  <c r="EC114" i="1"/>
  <c r="EC116" i="1"/>
  <c r="EC124" i="1"/>
  <c r="EC130" i="1"/>
  <c r="EC132" i="1"/>
  <c r="DS33" i="1"/>
  <c r="DS106" i="1"/>
  <c r="DS122" i="1"/>
  <c r="DS19" i="1"/>
  <c r="DS21" i="1"/>
  <c r="DS74" i="1"/>
  <c r="DS3" i="1"/>
  <c r="DS42" i="1"/>
  <c r="DS49" i="1"/>
  <c r="DS34" i="1"/>
  <c r="DS8" i="1"/>
  <c r="DS11" i="1"/>
  <c r="DS18" i="1"/>
  <c r="DS22" i="1"/>
  <c r="DS41" i="1"/>
  <c r="FD41" i="1" s="1"/>
  <c r="DS58" i="1"/>
  <c r="DS4" i="1"/>
  <c r="DS7" i="1"/>
  <c r="DS25" i="1"/>
  <c r="DS50" i="1"/>
  <c r="DS57" i="1"/>
  <c r="DS62" i="1"/>
  <c r="DS65" i="1"/>
  <c r="DS69" i="1"/>
  <c r="DS78" i="1"/>
  <c r="DS82" i="1"/>
  <c r="DS86" i="1"/>
  <c r="DS94" i="1"/>
  <c r="DS98" i="1"/>
  <c r="DS102" i="1"/>
  <c r="DS110" i="1"/>
  <c r="DS114" i="1"/>
  <c r="DS118" i="1"/>
  <c r="DS126" i="1"/>
  <c r="EB7" i="1"/>
  <c r="EB14" i="1"/>
  <c r="EB23" i="1"/>
  <c r="EB30" i="1"/>
  <c r="EB37" i="1"/>
  <c r="EB44" i="1"/>
  <c r="EB53" i="1"/>
  <c r="EB62" i="1"/>
  <c r="EB69" i="1"/>
  <c r="EB76" i="1"/>
  <c r="EB85" i="1"/>
  <c r="EB94" i="1"/>
  <c r="EB101" i="1"/>
  <c r="EB110" i="1"/>
  <c r="EB117" i="1"/>
  <c r="EB124" i="1"/>
  <c r="EB135" i="1"/>
  <c r="EB9" i="1"/>
  <c r="EB18" i="1"/>
  <c r="EB25" i="1"/>
  <c r="EB32" i="1"/>
  <c r="EB41" i="1"/>
  <c r="EB48" i="1"/>
  <c r="EB59" i="1"/>
  <c r="EB64" i="1"/>
  <c r="EB75" i="1"/>
  <c r="EB82" i="1"/>
  <c r="EB91" i="1"/>
  <c r="EB96" i="1"/>
  <c r="EB105" i="1"/>
  <c r="EB112" i="1"/>
  <c r="EB123" i="1"/>
  <c r="EB137" i="1"/>
  <c r="EB5" i="1"/>
  <c r="EB12" i="1"/>
  <c r="EB21" i="1"/>
  <c r="EB28" i="1"/>
  <c r="EB39" i="1"/>
  <c r="EB46" i="1"/>
  <c r="EB55" i="1"/>
  <c r="EB60" i="1"/>
  <c r="EB71" i="1"/>
  <c r="EB78" i="1"/>
  <c r="EB87" i="1"/>
  <c r="EB92" i="1"/>
  <c r="EB103" i="1"/>
  <c r="EB108" i="1"/>
  <c r="EB119" i="1"/>
  <c r="EB126" i="1"/>
  <c r="EB133" i="1"/>
  <c r="EB140" i="1"/>
  <c r="EB11" i="1"/>
  <c r="EB16" i="1"/>
  <c r="EB27" i="1"/>
  <c r="EB34" i="1"/>
  <c r="EB43" i="1"/>
  <c r="EB50" i="1"/>
  <c r="EB57" i="1"/>
  <c r="EB66" i="1"/>
  <c r="EB73" i="1"/>
  <c r="EB80" i="1"/>
  <c r="EB89" i="1"/>
  <c r="EB98" i="1"/>
  <c r="EB107" i="1"/>
  <c r="EB114" i="1"/>
  <c r="EB121" i="1"/>
  <c r="EB128" i="1"/>
  <c r="EB130" i="1"/>
  <c r="EB139" i="1"/>
  <c r="EB4" i="1"/>
  <c r="FE4" i="1" s="1"/>
  <c r="EB6" i="1"/>
  <c r="EB13" i="1"/>
  <c r="EB15" i="1"/>
  <c r="EB20" i="1"/>
  <c r="EB22" i="1"/>
  <c r="EB29" i="1"/>
  <c r="EB31" i="1"/>
  <c r="EB36" i="1"/>
  <c r="EB38" i="1"/>
  <c r="EB45" i="1"/>
  <c r="EB47" i="1"/>
  <c r="EB52" i="1"/>
  <c r="EB54" i="1"/>
  <c r="EB61" i="1"/>
  <c r="EB63" i="1"/>
  <c r="EB68" i="1"/>
  <c r="EB70" i="1"/>
  <c r="EB77" i="1"/>
  <c r="EB79" i="1"/>
  <c r="EB84" i="1"/>
  <c r="EB86" i="1"/>
  <c r="EB93" i="1"/>
  <c r="EB95" i="1"/>
  <c r="EB100" i="1"/>
  <c r="EB102" i="1"/>
  <c r="EB109" i="1"/>
  <c r="EB111" i="1"/>
  <c r="EB116" i="1"/>
  <c r="EB118" i="1"/>
  <c r="EB125" i="1"/>
  <c r="EB127" i="1"/>
  <c r="EB132" i="1"/>
  <c r="FE132" i="1" s="1"/>
  <c r="EB134" i="1"/>
  <c r="EZ5" i="1"/>
  <c r="EZ12" i="1"/>
  <c r="EZ15" i="1"/>
  <c r="EZ18" i="1"/>
  <c r="EZ26" i="1"/>
  <c r="EZ34" i="1"/>
  <c r="EZ42" i="1"/>
  <c r="EZ50" i="1"/>
  <c r="EZ58" i="1"/>
  <c r="EZ66" i="1"/>
  <c r="EZ74" i="1"/>
  <c r="EZ82" i="1"/>
  <c r="FH82" i="1" s="1"/>
  <c r="EZ90" i="1"/>
  <c r="EZ98" i="1"/>
  <c r="EZ106" i="1"/>
  <c r="EZ108" i="1"/>
  <c r="EZ115" i="1"/>
  <c r="EZ117" i="1"/>
  <c r="EZ122" i="1"/>
  <c r="EZ124" i="1"/>
  <c r="EZ131" i="1"/>
  <c r="EZ133" i="1"/>
  <c r="EZ138" i="1"/>
  <c r="EZ101" i="1"/>
  <c r="EZ104" i="1"/>
  <c r="EZ111" i="1"/>
  <c r="EZ113" i="1"/>
  <c r="EZ118" i="1"/>
  <c r="EZ120" i="1"/>
  <c r="EZ127" i="1"/>
  <c r="EZ129" i="1"/>
  <c r="EZ134" i="1"/>
  <c r="EZ136" i="1"/>
  <c r="EZ140" i="1"/>
  <c r="EZ8" i="1"/>
  <c r="EZ11" i="1"/>
  <c r="EZ14" i="1"/>
  <c r="EZ17" i="1"/>
  <c r="EZ20" i="1"/>
  <c r="EZ23" i="1"/>
  <c r="EZ25" i="1"/>
  <c r="FH25" i="1" s="1"/>
  <c r="EZ28" i="1"/>
  <c r="EZ31" i="1"/>
  <c r="EZ33" i="1"/>
  <c r="EZ36" i="1"/>
  <c r="EZ39" i="1"/>
  <c r="EZ41" i="1"/>
  <c r="EZ44" i="1"/>
  <c r="EZ47" i="1"/>
  <c r="EZ49" i="1"/>
  <c r="EZ52" i="1"/>
  <c r="EZ55" i="1"/>
  <c r="EZ57" i="1"/>
  <c r="EZ60" i="1"/>
  <c r="EZ63" i="1"/>
  <c r="EZ65" i="1"/>
  <c r="EZ68" i="1"/>
  <c r="EZ71" i="1"/>
  <c r="EZ73" i="1"/>
  <c r="EZ76" i="1"/>
  <c r="EZ79" i="1"/>
  <c r="EZ81" i="1"/>
  <c r="EZ84" i="1"/>
  <c r="EZ87" i="1"/>
  <c r="FH87" i="1" s="1"/>
  <c r="EZ89" i="1"/>
  <c r="EZ92" i="1"/>
  <c r="EZ95" i="1"/>
  <c r="EZ97" i="1"/>
  <c r="EZ100" i="1"/>
  <c r="EZ103" i="1"/>
  <c r="EZ105" i="1"/>
  <c r="EZ110" i="1"/>
  <c r="EZ112" i="1"/>
  <c r="EZ119" i="1"/>
  <c r="EZ121" i="1"/>
  <c r="EZ126" i="1"/>
  <c r="EZ128" i="1"/>
  <c r="EZ135" i="1"/>
  <c r="EZ137" i="1"/>
  <c r="DV3" i="1"/>
  <c r="DV11" i="1"/>
  <c r="DV16" i="1"/>
  <c r="DV19" i="1"/>
  <c r="DV22" i="1"/>
  <c r="DV24" i="1"/>
  <c r="DV33" i="1"/>
  <c r="DV49" i="1"/>
  <c r="DV76" i="1"/>
  <c r="DV78" i="1"/>
  <c r="DV81" i="1"/>
  <c r="DV87" i="1"/>
  <c r="DV92" i="1"/>
  <c r="DV94" i="1"/>
  <c r="DV97" i="1"/>
  <c r="DV103" i="1"/>
  <c r="DV108" i="1"/>
  <c r="DV110" i="1"/>
  <c r="DV113" i="1"/>
  <c r="DV119" i="1"/>
  <c r="DV124" i="1"/>
  <c r="DV126" i="1"/>
  <c r="FD126" i="1" s="1"/>
  <c r="DV129" i="1"/>
  <c r="DV136" i="1"/>
  <c r="DV5" i="1"/>
  <c r="DV8" i="1"/>
  <c r="DV10" i="1"/>
  <c r="DV13" i="1"/>
  <c r="DV18" i="1"/>
  <c r="DV21" i="1"/>
  <c r="DV26" i="1"/>
  <c r="DV28" i="1"/>
  <c r="DV30" i="1"/>
  <c r="DV32" i="1"/>
  <c r="DV35" i="1"/>
  <c r="DV37" i="1"/>
  <c r="DV39" i="1"/>
  <c r="DV42" i="1"/>
  <c r="DV44" i="1"/>
  <c r="DV46" i="1"/>
  <c r="DV48" i="1"/>
  <c r="DV51" i="1"/>
  <c r="DV53" i="1"/>
  <c r="DV55" i="1"/>
  <c r="DV58" i="1"/>
  <c r="DV60" i="1"/>
  <c r="DV62" i="1"/>
  <c r="DV64" i="1"/>
  <c r="DV66" i="1"/>
  <c r="DV68" i="1"/>
  <c r="DV70" i="1"/>
  <c r="DV72" i="1"/>
  <c r="DV74" i="1"/>
  <c r="DV77" i="1"/>
  <c r="DV83" i="1"/>
  <c r="DV88" i="1"/>
  <c r="DV90" i="1"/>
  <c r="DV93" i="1"/>
  <c r="DV99" i="1"/>
  <c r="DV104" i="1"/>
  <c r="DV106" i="1"/>
  <c r="DV109" i="1"/>
  <c r="DV115" i="1"/>
  <c r="DV120" i="1"/>
  <c r="DV122" i="1"/>
  <c r="DV125" i="1"/>
  <c r="DV131" i="1"/>
  <c r="DV134" i="1"/>
  <c r="DV137" i="1"/>
  <c r="DV139" i="1"/>
  <c r="DV4" i="1"/>
  <c r="DV6" i="1"/>
  <c r="DV9" i="1"/>
  <c r="DV12" i="1"/>
  <c r="DV14" i="1"/>
  <c r="DV25" i="1"/>
  <c r="DV27" i="1"/>
  <c r="DV29" i="1"/>
  <c r="DV31" i="1"/>
  <c r="DV34" i="1"/>
  <c r="DV36" i="1"/>
  <c r="DV38" i="1"/>
  <c r="DV40" i="1"/>
  <c r="DV43" i="1"/>
  <c r="DV45" i="1"/>
  <c r="DV47" i="1"/>
  <c r="DV50" i="1"/>
  <c r="DV52" i="1"/>
  <c r="DV54" i="1"/>
  <c r="DV56" i="1"/>
  <c r="DV59" i="1"/>
  <c r="DV63" i="1"/>
  <c r="DV65" i="1"/>
  <c r="DV67" i="1"/>
  <c r="DV69" i="1"/>
  <c r="DV71" i="1"/>
  <c r="DV75" i="1"/>
  <c r="DV80" i="1"/>
  <c r="DV82" i="1"/>
  <c r="DV85" i="1"/>
  <c r="DV91" i="1"/>
  <c r="DV96" i="1"/>
  <c r="DV98" i="1"/>
  <c r="DV101" i="1"/>
  <c r="DV107" i="1"/>
  <c r="DV112" i="1"/>
  <c r="DV114" i="1"/>
  <c r="DV117" i="1"/>
  <c r="DV123" i="1"/>
  <c r="DV128" i="1"/>
  <c r="DV130" i="1"/>
  <c r="DV133" i="1"/>
  <c r="DV135" i="1"/>
  <c r="DV138" i="1"/>
  <c r="EV5" i="1"/>
  <c r="EV9" i="1"/>
  <c r="EV13" i="1"/>
  <c r="EV17" i="1"/>
  <c r="EV21" i="1"/>
  <c r="EV25" i="1"/>
  <c r="EV29" i="1"/>
  <c r="EV33" i="1"/>
  <c r="EV37" i="1"/>
  <c r="EV41" i="1"/>
  <c r="EV45" i="1"/>
  <c r="EV49" i="1"/>
  <c r="EV53" i="1"/>
  <c r="EV57" i="1"/>
  <c r="EV61" i="1"/>
  <c r="EV65" i="1"/>
  <c r="EV69" i="1"/>
  <c r="EV73" i="1"/>
  <c r="EV77" i="1"/>
  <c r="EV81" i="1"/>
  <c r="EV85" i="1"/>
  <c r="EV89" i="1"/>
  <c r="FH89" i="1" s="1"/>
  <c r="EV93" i="1"/>
  <c r="EV97" i="1"/>
  <c r="EV101" i="1"/>
  <c r="EV105" i="1"/>
  <c r="EV109" i="1"/>
  <c r="EV113" i="1"/>
  <c r="EV117" i="1"/>
  <c r="EV121" i="1"/>
  <c r="EV125" i="1"/>
  <c r="FH125" i="1" s="1"/>
  <c r="EV129" i="1"/>
  <c r="EV133" i="1"/>
  <c r="EV137" i="1"/>
  <c r="EV141" i="1"/>
  <c r="EV20" i="1"/>
  <c r="EV24" i="1"/>
  <c r="EV28" i="1"/>
  <c r="EV32" i="1"/>
  <c r="EV36" i="1"/>
  <c r="EV40" i="1"/>
  <c r="EV44" i="1"/>
  <c r="EV48" i="1"/>
  <c r="EV52" i="1"/>
  <c r="EV56" i="1"/>
  <c r="EV60" i="1"/>
  <c r="EV64" i="1"/>
  <c r="EV68" i="1"/>
  <c r="FH68" i="1" s="1"/>
  <c r="EV72" i="1"/>
  <c r="EV76" i="1"/>
  <c r="EV80" i="1"/>
  <c r="EV84" i="1"/>
  <c r="EV88" i="1"/>
  <c r="EV92" i="1"/>
  <c r="EV96" i="1"/>
  <c r="EV100" i="1"/>
  <c r="EV104" i="1"/>
  <c r="EV108" i="1"/>
  <c r="EV112" i="1"/>
  <c r="FH112" i="1"/>
  <c r="EV116" i="1"/>
  <c r="EV120" i="1"/>
  <c r="EV124" i="1"/>
  <c r="EV128" i="1"/>
  <c r="EV132" i="1"/>
  <c r="EV136" i="1"/>
  <c r="EV140" i="1"/>
  <c r="FH140" i="1" s="1"/>
  <c r="EV107" i="1"/>
  <c r="EV111" i="1"/>
  <c r="EV115" i="1"/>
  <c r="EV119" i="1"/>
  <c r="EV123" i="1"/>
  <c r="EV127" i="1"/>
  <c r="EV131" i="1"/>
  <c r="EV135" i="1"/>
  <c r="FG27" i="1"/>
  <c r="EI5" i="1"/>
  <c r="EI9" i="1"/>
  <c r="EI13" i="1"/>
  <c r="EI17" i="1"/>
  <c r="FF17" i="1" s="1"/>
  <c r="EI21" i="1"/>
  <c r="EI25" i="1"/>
  <c r="EI29" i="1"/>
  <c r="EI33" i="1"/>
  <c r="FF33" i="1" s="1"/>
  <c r="EI37" i="1"/>
  <c r="EI41" i="1"/>
  <c r="EI45" i="1"/>
  <c r="EI49" i="1"/>
  <c r="EI53" i="1"/>
  <c r="EI57" i="1"/>
  <c r="EI61" i="1"/>
  <c r="EI64" i="1"/>
  <c r="EI67" i="1"/>
  <c r="EI69" i="1"/>
  <c r="EI72" i="1"/>
  <c r="EI75" i="1"/>
  <c r="EI77" i="1"/>
  <c r="EI80" i="1"/>
  <c r="EI83" i="1"/>
  <c r="EI85" i="1"/>
  <c r="EI88" i="1"/>
  <c r="EI91" i="1"/>
  <c r="EI93" i="1"/>
  <c r="EI96" i="1"/>
  <c r="EI99" i="1"/>
  <c r="FF99" i="1" s="1"/>
  <c r="EI101" i="1"/>
  <c r="EI104" i="1"/>
  <c r="EI107" i="1"/>
  <c r="EI109" i="1"/>
  <c r="EI112" i="1"/>
  <c r="EI115" i="1"/>
  <c r="EI117" i="1"/>
  <c r="EI120" i="1"/>
  <c r="EI123" i="1"/>
  <c r="EI125" i="1"/>
  <c r="EI128" i="1"/>
  <c r="EI131" i="1"/>
  <c r="EI133" i="1"/>
  <c r="EI136" i="1"/>
  <c r="EI139" i="1"/>
  <c r="EI141" i="1"/>
  <c r="EI4" i="1"/>
  <c r="EI8" i="1"/>
  <c r="EI12" i="1"/>
  <c r="EI16" i="1"/>
  <c r="EI20" i="1"/>
  <c r="EI24" i="1"/>
  <c r="EI28" i="1"/>
  <c r="FF28" i="1" s="1"/>
  <c r="EI32" i="1"/>
  <c r="EI36" i="1"/>
  <c r="EI40" i="1"/>
  <c r="EI44" i="1"/>
  <c r="FF44" i="1" s="1"/>
  <c r="EI48" i="1"/>
  <c r="EI52" i="1"/>
  <c r="EI56" i="1"/>
  <c r="EI60" i="1"/>
  <c r="FF60" i="1" s="1"/>
  <c r="EI66" i="1"/>
  <c r="EI74" i="1"/>
  <c r="EI82" i="1"/>
  <c r="EI90" i="1"/>
  <c r="FF90" i="1" s="1"/>
  <c r="EI98" i="1"/>
  <c r="EI106" i="1"/>
  <c r="EI114" i="1"/>
  <c r="EI122" i="1"/>
  <c r="FF122" i="1" s="1"/>
  <c r="EI130" i="1"/>
  <c r="FF130" i="1" s="1"/>
  <c r="EI138" i="1"/>
  <c r="EI3" i="1"/>
  <c r="EI7" i="1"/>
  <c r="EI11" i="1"/>
  <c r="EI15" i="1"/>
  <c r="EI19" i="1"/>
  <c r="EI23" i="1"/>
  <c r="EI27" i="1"/>
  <c r="EI31" i="1"/>
  <c r="EI35" i="1"/>
  <c r="EI39" i="1"/>
  <c r="EI43" i="1"/>
  <c r="EI47" i="1"/>
  <c r="FF47" i="1" s="1"/>
  <c r="EI51" i="1"/>
  <c r="EI55" i="1"/>
  <c r="FF55" i="1" s="1"/>
  <c r="EI59" i="1"/>
  <c r="EI63" i="1"/>
  <c r="FF63" i="1" s="1"/>
  <c r="EI65" i="1"/>
  <c r="EI68" i="1"/>
  <c r="EI71" i="1"/>
  <c r="EI73" i="1"/>
  <c r="EI76" i="1"/>
  <c r="EI79" i="1"/>
  <c r="FF79" i="1" s="1"/>
  <c r="EI81" i="1"/>
  <c r="EI84" i="1"/>
  <c r="EI87" i="1"/>
  <c r="EI89" i="1"/>
  <c r="EI92" i="1"/>
  <c r="EI95" i="1"/>
  <c r="EI97" i="1"/>
  <c r="EI100" i="1"/>
  <c r="EI103" i="1"/>
  <c r="EI105" i="1"/>
  <c r="EI108" i="1"/>
  <c r="EI111" i="1"/>
  <c r="FF111" i="1" s="1"/>
  <c r="EI113" i="1"/>
  <c r="EI116" i="1"/>
  <c r="FF116" i="1" s="1"/>
  <c r="EI119" i="1"/>
  <c r="EI121" i="1"/>
  <c r="EI124" i="1"/>
  <c r="EI127" i="1"/>
  <c r="EI129" i="1"/>
  <c r="EI132" i="1"/>
  <c r="EI135" i="1"/>
  <c r="EI137" i="1"/>
  <c r="FF86" i="1"/>
  <c r="EF65" i="1"/>
  <c r="FF65" i="1" s="1"/>
  <c r="EF69" i="1"/>
  <c r="EF73" i="1"/>
  <c r="EF77" i="1"/>
  <c r="EF81" i="1"/>
  <c r="EF85" i="1"/>
  <c r="EF89" i="1"/>
  <c r="EF93" i="1"/>
  <c r="FF93" i="1" s="1"/>
  <c r="EF97" i="1"/>
  <c r="EF101" i="1"/>
  <c r="EF105" i="1"/>
  <c r="FF105" i="1" s="1"/>
  <c r="EF109" i="1"/>
  <c r="EF113" i="1"/>
  <c r="EF117" i="1"/>
  <c r="EF121" i="1"/>
  <c r="EF125" i="1"/>
  <c r="FF125" i="1" s="1"/>
  <c r="EF129" i="1"/>
  <c r="EF133" i="1"/>
  <c r="EF137" i="1"/>
  <c r="EF141" i="1"/>
  <c r="EF64" i="1"/>
  <c r="EF68" i="1"/>
  <c r="EF72" i="1"/>
  <c r="FF72" i="1" s="1"/>
  <c r="EF76" i="1"/>
  <c r="EF80" i="1"/>
  <c r="EF84" i="1"/>
  <c r="EF88" i="1"/>
  <c r="EF92" i="1"/>
  <c r="EF96" i="1"/>
  <c r="EF100" i="1"/>
  <c r="EF104" i="1"/>
  <c r="EF108" i="1"/>
  <c r="EF112" i="1"/>
  <c r="EF116" i="1"/>
  <c r="EF120" i="1"/>
  <c r="EF124" i="1"/>
  <c r="EF128" i="1"/>
  <c r="EF132" i="1"/>
  <c r="EF136" i="1"/>
  <c r="FF134" i="1"/>
  <c r="EA3" i="1"/>
  <c r="EA7" i="1"/>
  <c r="EA11" i="1"/>
  <c r="EA15" i="1"/>
  <c r="EA19" i="1"/>
  <c r="EA23" i="1"/>
  <c r="EA27" i="1"/>
  <c r="EA31" i="1"/>
  <c r="EA35" i="1"/>
  <c r="EA39" i="1"/>
  <c r="EA43" i="1"/>
  <c r="EA47" i="1"/>
  <c r="EA51" i="1"/>
  <c r="EA55" i="1"/>
  <c r="EA59" i="1"/>
  <c r="EA63" i="1"/>
  <c r="EA67" i="1"/>
  <c r="EA71" i="1"/>
  <c r="EA75" i="1"/>
  <c r="EA79" i="1"/>
  <c r="EA83" i="1"/>
  <c r="EA87" i="1"/>
  <c r="EA91" i="1"/>
  <c r="EA95" i="1"/>
  <c r="EA99" i="1"/>
  <c r="EA103" i="1"/>
  <c r="EA107" i="1"/>
  <c r="EA111" i="1"/>
  <c r="EA115" i="1"/>
  <c r="EA119" i="1"/>
  <c r="EA123" i="1"/>
  <c r="EA127" i="1"/>
  <c r="EA131" i="1"/>
  <c r="EA135" i="1"/>
  <c r="EA139" i="1"/>
  <c r="EA6" i="1"/>
  <c r="EA10" i="1"/>
  <c r="EA14" i="1"/>
  <c r="EA18" i="1"/>
  <c r="EA22" i="1"/>
  <c r="EA26" i="1"/>
  <c r="FE26" i="1" s="1"/>
  <c r="EA30" i="1"/>
  <c r="EA34" i="1"/>
  <c r="EA38" i="1"/>
  <c r="FE38" i="1" s="1"/>
  <c r="EA42" i="1"/>
  <c r="EA46" i="1"/>
  <c r="EA50" i="1"/>
  <c r="EA54" i="1"/>
  <c r="EA58" i="1"/>
  <c r="EA62" i="1"/>
  <c r="EA66" i="1"/>
  <c r="EA70" i="1"/>
  <c r="EA74" i="1"/>
  <c r="EA78" i="1"/>
  <c r="EA82" i="1"/>
  <c r="EA86" i="1"/>
  <c r="FE86" i="1" s="1"/>
  <c r="EA90" i="1"/>
  <c r="EA94" i="1"/>
  <c r="EA98" i="1"/>
  <c r="EA102" i="1"/>
  <c r="FE102" i="1" s="1"/>
  <c r="EA106" i="1"/>
  <c r="EA110" i="1"/>
  <c r="EA114" i="1"/>
  <c r="EA118" i="1"/>
  <c r="EA122" i="1"/>
  <c r="EA126" i="1"/>
  <c r="EA130" i="1"/>
  <c r="EA134" i="1"/>
  <c r="EA138" i="1"/>
  <c r="EA5" i="1"/>
  <c r="EA9" i="1"/>
  <c r="EA13" i="1"/>
  <c r="EA17" i="1"/>
  <c r="EA21" i="1"/>
  <c r="EA25" i="1"/>
  <c r="EA29" i="1"/>
  <c r="EA33" i="1"/>
  <c r="EA37" i="1"/>
  <c r="EA41" i="1"/>
  <c r="EA45" i="1"/>
  <c r="EA49" i="1"/>
  <c r="EA53" i="1"/>
  <c r="EA57" i="1"/>
  <c r="EA61" i="1"/>
  <c r="EA65" i="1"/>
  <c r="EA69" i="1"/>
  <c r="EA73" i="1"/>
  <c r="EA77" i="1"/>
  <c r="EA81" i="1"/>
  <c r="EA85" i="1"/>
  <c r="EA89" i="1"/>
  <c r="EA93" i="1"/>
  <c r="EA97" i="1"/>
  <c r="EA101" i="1"/>
  <c r="EA105" i="1"/>
  <c r="EA109" i="1"/>
  <c r="EA113" i="1"/>
  <c r="EA117" i="1"/>
  <c r="EA121" i="1"/>
  <c r="EA125" i="1"/>
  <c r="EA129" i="1"/>
  <c r="EA133" i="1"/>
  <c r="EA137" i="1"/>
  <c r="FE40" i="1"/>
  <c r="FE136" i="1"/>
  <c r="FF13" i="1"/>
  <c r="FF29" i="1"/>
  <c r="FG34" i="1"/>
  <c r="FG134" i="1"/>
  <c r="FH3" i="1"/>
  <c r="FH47" i="1"/>
  <c r="FH75" i="1"/>
  <c r="FH111" i="1"/>
  <c r="FE90" i="1"/>
  <c r="FF19" i="1"/>
  <c r="FF35" i="1"/>
  <c r="FF95" i="1"/>
  <c r="FG8" i="1"/>
  <c r="FG44" i="1"/>
  <c r="FG92" i="1"/>
  <c r="FH37" i="1"/>
  <c r="FH105" i="1"/>
  <c r="FE75" i="1"/>
  <c r="FE119" i="1"/>
  <c r="FF40" i="1"/>
  <c r="FF56" i="1"/>
  <c r="FF6" i="1"/>
  <c r="FF14" i="1"/>
  <c r="FF22" i="1"/>
  <c r="FF46" i="1"/>
  <c r="FG18" i="1"/>
  <c r="FG62" i="1"/>
  <c r="FH131" i="1"/>
  <c r="FG5" i="1"/>
  <c r="FG37" i="1"/>
  <c r="FG45" i="1"/>
  <c r="FG73" i="1"/>
  <c r="FG133" i="1"/>
  <c r="FH10" i="1"/>
  <c r="FH54" i="1"/>
  <c r="FH98" i="1"/>
  <c r="FD102" i="1"/>
  <c r="DS139" i="1"/>
  <c r="DS135" i="1"/>
  <c r="DS131" i="1"/>
  <c r="DS127" i="1"/>
  <c r="DS123" i="1"/>
  <c r="DS119" i="1"/>
  <c r="DS115" i="1"/>
  <c r="DS111" i="1"/>
  <c r="DS107" i="1"/>
  <c r="DS103" i="1"/>
  <c r="DS99" i="1"/>
  <c r="DS95" i="1"/>
  <c r="FD95" i="1" s="1"/>
  <c r="DS91" i="1"/>
  <c r="DS87" i="1"/>
  <c r="DS83" i="1"/>
  <c r="DS79" i="1"/>
  <c r="DS75" i="1"/>
  <c r="DS71" i="1"/>
  <c r="DS67" i="1"/>
  <c r="DS63" i="1"/>
  <c r="DS59" i="1"/>
  <c r="DS55" i="1"/>
  <c r="DS51" i="1"/>
  <c r="DS47" i="1"/>
  <c r="DS43" i="1"/>
  <c r="DS39" i="1"/>
  <c r="DS35" i="1"/>
  <c r="DS31" i="1"/>
  <c r="FD31" i="1" s="1"/>
  <c r="DS140" i="1"/>
  <c r="DS136" i="1"/>
  <c r="DS132" i="1"/>
  <c r="DS128" i="1"/>
  <c r="DS124" i="1"/>
  <c r="DS120" i="1"/>
  <c r="DS116" i="1"/>
  <c r="DS112" i="1"/>
  <c r="DS108" i="1"/>
  <c r="DS104" i="1"/>
  <c r="DS100" i="1"/>
  <c r="DS96" i="1"/>
  <c r="DS92" i="1"/>
  <c r="DS88" i="1"/>
  <c r="DS84" i="1"/>
  <c r="DS80" i="1"/>
  <c r="DS76" i="1"/>
  <c r="DS72" i="1"/>
  <c r="DS68" i="1"/>
  <c r="DS64" i="1"/>
  <c r="DS60" i="1"/>
  <c r="DS56" i="1"/>
  <c r="DS52" i="1"/>
  <c r="DS48" i="1"/>
  <c r="DS44" i="1"/>
  <c r="DS40" i="1"/>
  <c r="DS36" i="1"/>
  <c r="DS32" i="1"/>
  <c r="DS28" i="1"/>
  <c r="DS24" i="1"/>
  <c r="DS20" i="1"/>
  <c r="DS16" i="1"/>
  <c r="FD16" i="1" s="1"/>
  <c r="DS141" i="1"/>
  <c r="DS137" i="1"/>
  <c r="DS133" i="1"/>
  <c r="DS6" i="1"/>
  <c r="DS10" i="1"/>
  <c r="DS14" i="1"/>
  <c r="FD15" i="1"/>
  <c r="DS17" i="1"/>
  <c r="FD17" i="1" s="1"/>
  <c r="DS27" i="1"/>
  <c r="DS30" i="1"/>
  <c r="DS38" i="1"/>
  <c r="DS46" i="1"/>
  <c r="DS54" i="1"/>
  <c r="DS66" i="1"/>
  <c r="DS73" i="1"/>
  <c r="DS77" i="1"/>
  <c r="DS81" i="1"/>
  <c r="DS85" i="1"/>
  <c r="DS89" i="1"/>
  <c r="DS93" i="1"/>
  <c r="DS97" i="1"/>
  <c r="DS101" i="1"/>
  <c r="DS105" i="1"/>
  <c r="DS109" i="1"/>
  <c r="DS113" i="1"/>
  <c r="DS117" i="1"/>
  <c r="DS121" i="1"/>
  <c r="DS125" i="1"/>
  <c r="DS129" i="1"/>
  <c r="DS138" i="1"/>
  <c r="DS5" i="1"/>
  <c r="DS9" i="1"/>
  <c r="DS13" i="1"/>
  <c r="DS23" i="1"/>
  <c r="DS26" i="1"/>
  <c r="DS29" i="1"/>
  <c r="DS37" i="1"/>
  <c r="DS45" i="1"/>
  <c r="DS53" i="1"/>
  <c r="DS61" i="1"/>
  <c r="DS70" i="1"/>
  <c r="DS134" i="1"/>
  <c r="FD57" i="1"/>
  <c r="DT61" i="1"/>
  <c r="DT65" i="1"/>
  <c r="DT69" i="1"/>
  <c r="DT73" i="1"/>
  <c r="DT77" i="1"/>
  <c r="DT81" i="1"/>
  <c r="DT85" i="1"/>
  <c r="DT89" i="1"/>
  <c r="DT93" i="1"/>
  <c r="DT97" i="1"/>
  <c r="DT101" i="1"/>
  <c r="DT105" i="1"/>
  <c r="DT109" i="1"/>
  <c r="DT113" i="1"/>
  <c r="DT117" i="1"/>
  <c r="DT121" i="1"/>
  <c r="DT125" i="1"/>
  <c r="DT129" i="1"/>
  <c r="DT133" i="1"/>
  <c r="DT137" i="1"/>
  <c r="DT141" i="1"/>
  <c r="DT76" i="1"/>
  <c r="DT80" i="1"/>
  <c r="DT84" i="1"/>
  <c r="DT88" i="1"/>
  <c r="DT92" i="1"/>
  <c r="DT96" i="1"/>
  <c r="DT100" i="1"/>
  <c r="DT104" i="1"/>
  <c r="DT108" i="1"/>
  <c r="DT112" i="1"/>
  <c r="DT116" i="1"/>
  <c r="DT120" i="1"/>
  <c r="DT124" i="1"/>
  <c r="DT128" i="1"/>
  <c r="DT132" i="1"/>
  <c r="DT136" i="1"/>
  <c r="FE62" i="1" l="1"/>
  <c r="FD38" i="1"/>
  <c r="FD67" i="1"/>
  <c r="FH135" i="1"/>
  <c r="FH141" i="1"/>
  <c r="FH93" i="1"/>
  <c r="FH13" i="1"/>
  <c r="FH50" i="1"/>
  <c r="FG102" i="1"/>
  <c r="FH16" i="1"/>
  <c r="FD68" i="1"/>
  <c r="FD51" i="1"/>
  <c r="FE123" i="1"/>
  <c r="FF76" i="1"/>
  <c r="FF119" i="1"/>
  <c r="FH119" i="1"/>
  <c r="FH48" i="1"/>
  <c r="FH77" i="1"/>
  <c r="FH45" i="1"/>
  <c r="FG88" i="1"/>
  <c r="FF104" i="1"/>
  <c r="FF20" i="1"/>
  <c r="FF123" i="1"/>
  <c r="FF41" i="1"/>
  <c r="FH28" i="1"/>
  <c r="FH8" i="1"/>
  <c r="FH74" i="1"/>
  <c r="FE41" i="1"/>
  <c r="FG82" i="1"/>
  <c r="FG131" i="1"/>
  <c r="FG67" i="1"/>
  <c r="FG51" i="1"/>
  <c r="FG57" i="1"/>
  <c r="FG68" i="1"/>
  <c r="FG72" i="1"/>
  <c r="FE27" i="1"/>
  <c r="FH7" i="1"/>
  <c r="FH31" i="1"/>
  <c r="FD20" i="1"/>
  <c r="FH80" i="1"/>
  <c r="FH61" i="1"/>
  <c r="FG23" i="1"/>
  <c r="FE78" i="1"/>
  <c r="FF4" i="1"/>
  <c r="FF25" i="1"/>
  <c r="FH121" i="1"/>
  <c r="FH106" i="1"/>
  <c r="FD59" i="1"/>
  <c r="FD91" i="1"/>
  <c r="FE35" i="1"/>
  <c r="FF135" i="1"/>
  <c r="FF59" i="1"/>
  <c r="FF43" i="1"/>
  <c r="FF11" i="1"/>
  <c r="FF48" i="1"/>
  <c r="FF131" i="1"/>
  <c r="FF53" i="1"/>
  <c r="FF21" i="1"/>
  <c r="FH127" i="1"/>
  <c r="FH88" i="1"/>
  <c r="FH72" i="1"/>
  <c r="FH56" i="1"/>
  <c r="FH40" i="1"/>
  <c r="FH24" i="1"/>
  <c r="FH133" i="1"/>
  <c r="FH85" i="1"/>
  <c r="FH69" i="1"/>
  <c r="FH53" i="1"/>
  <c r="FH21" i="1"/>
  <c r="FH5" i="1"/>
  <c r="FD82" i="1"/>
  <c r="FD4" i="1"/>
  <c r="FD62" i="1"/>
  <c r="FE108" i="1"/>
  <c r="FG126" i="1"/>
  <c r="FG46" i="1"/>
  <c r="FG28" i="1"/>
  <c r="FG137" i="1"/>
  <c r="FG26" i="1"/>
  <c r="FG109" i="1"/>
  <c r="FG93" i="1"/>
  <c r="FG11" i="1"/>
  <c r="FG112" i="1"/>
  <c r="FG4" i="1"/>
  <c r="FG31" i="1"/>
  <c r="FG7" i="1"/>
  <c r="FE141" i="1"/>
  <c r="FG125" i="1"/>
  <c r="FG116" i="1"/>
  <c r="FG24" i="1"/>
  <c r="FG15" i="1"/>
  <c r="FG94" i="1"/>
  <c r="FG84" i="1"/>
  <c r="FH139" i="1"/>
  <c r="FD12" i="1"/>
  <c r="FD42" i="1"/>
  <c r="FD138" i="1"/>
  <c r="FD125" i="1"/>
  <c r="FD110" i="1"/>
  <c r="FD25" i="1"/>
  <c r="FD8" i="1"/>
  <c r="FH102" i="1"/>
  <c r="FH124" i="1"/>
  <c r="FH96" i="1"/>
  <c r="FH64" i="1"/>
  <c r="FH32" i="1"/>
  <c r="FH109" i="1"/>
  <c r="FH110" i="1"/>
  <c r="FH99" i="1"/>
  <c r="FH4" i="1"/>
  <c r="FJ4" i="1" s="1"/>
  <c r="FL4" i="1" s="1"/>
  <c r="CG4" i="1" s="1"/>
  <c r="CI4" i="1" s="1"/>
  <c r="FH6" i="1"/>
  <c r="FH79" i="1"/>
  <c r="FH57" i="1"/>
  <c r="FE53" i="1"/>
  <c r="FE100" i="1"/>
  <c r="FE88" i="1"/>
  <c r="FE122" i="1"/>
  <c r="FE106" i="1"/>
  <c r="FE58" i="1"/>
  <c r="FE32" i="1"/>
  <c r="FD40" i="1"/>
  <c r="FD140" i="1"/>
  <c r="FJ140" i="1" s="1"/>
  <c r="FL140" i="1" s="1"/>
  <c r="CG140" i="1" s="1"/>
  <c r="CI140" i="1" s="1"/>
  <c r="FD141" i="1"/>
  <c r="FJ141" i="1" s="1"/>
  <c r="FL141" i="1" s="1"/>
  <c r="CG141" i="1" s="1"/>
  <c r="CI141" i="1" s="1"/>
  <c r="FE14" i="1"/>
  <c r="FE126" i="1"/>
  <c r="FE69" i="1"/>
  <c r="FE7" i="1"/>
  <c r="FE25" i="1"/>
  <c r="FD79" i="1"/>
  <c r="FD60" i="1"/>
  <c r="FD75" i="1"/>
  <c r="FD45" i="1"/>
  <c r="FD34" i="1"/>
  <c r="FD114" i="1"/>
  <c r="FH92" i="1"/>
  <c r="FH117" i="1"/>
  <c r="FH103" i="1"/>
  <c r="FE48" i="1"/>
  <c r="FH41" i="1"/>
  <c r="FH29" i="1"/>
  <c r="FH91" i="1"/>
  <c r="FH71" i="1"/>
  <c r="FF70" i="1"/>
  <c r="FD10" i="1"/>
  <c r="FD28" i="1"/>
  <c r="FD43" i="1"/>
  <c r="FD123" i="1"/>
  <c r="FD111" i="1"/>
  <c r="FD127" i="1"/>
  <c r="FD71" i="1"/>
  <c r="FD49" i="1"/>
  <c r="FF137" i="1"/>
  <c r="FD70" i="1"/>
  <c r="FH9" i="1"/>
  <c r="FH36" i="1"/>
  <c r="FH73" i="1"/>
  <c r="FH122" i="1"/>
  <c r="FH115" i="1"/>
  <c r="FH60" i="1"/>
  <c r="FG114" i="1"/>
  <c r="FG83" i="1"/>
  <c r="FG100" i="1"/>
  <c r="FG52" i="1"/>
  <c r="FG141" i="1"/>
  <c r="FG128" i="1"/>
  <c r="FG59" i="1"/>
  <c r="FF103" i="1"/>
  <c r="FF71" i="1"/>
  <c r="FF132" i="1"/>
  <c r="FF100" i="1"/>
  <c r="FF68" i="1"/>
  <c r="FF128" i="1"/>
  <c r="FF96" i="1"/>
  <c r="FF64" i="1"/>
  <c r="FF129" i="1"/>
  <c r="FF97" i="1"/>
  <c r="FF133" i="1"/>
  <c r="FF101" i="1"/>
  <c r="FF92" i="1"/>
  <c r="FF81" i="1"/>
  <c r="FD18" i="1"/>
  <c r="FD13" i="1"/>
  <c r="FE84" i="1"/>
  <c r="FE20" i="1"/>
  <c r="FE105" i="1"/>
  <c r="FG113" i="1"/>
  <c r="FG66" i="1"/>
  <c r="FG13" i="1"/>
  <c r="FD132" i="1"/>
  <c r="FD35" i="1"/>
  <c r="FD83" i="1"/>
  <c r="FD115" i="1"/>
  <c r="FD131" i="1"/>
  <c r="FH129" i="1"/>
  <c r="FH113" i="1"/>
  <c r="FG139" i="1"/>
  <c r="FH95" i="1"/>
  <c r="FH35" i="1"/>
  <c r="FD72" i="1"/>
  <c r="FJ72" i="1" s="1"/>
  <c r="FL72" i="1" s="1"/>
  <c r="CG72" i="1" s="1"/>
  <c r="CI72" i="1" s="1"/>
  <c r="FF94" i="1"/>
  <c r="FF3" i="1"/>
  <c r="FF61" i="1"/>
  <c r="FF115" i="1"/>
  <c r="FF114" i="1"/>
  <c r="FF23" i="1"/>
  <c r="FF127" i="1"/>
  <c r="FF102" i="1"/>
  <c r="FJ102" i="1" s="1"/>
  <c r="FL102" i="1" s="1"/>
  <c r="CG102" i="1" s="1"/>
  <c r="CI102" i="1" s="1"/>
  <c r="FD69" i="1"/>
  <c r="FD37" i="1"/>
  <c r="FE44" i="1"/>
  <c r="FE89" i="1"/>
  <c r="FD53" i="1"/>
  <c r="FD77" i="1"/>
  <c r="FH84" i="1"/>
  <c r="FH52" i="1"/>
  <c r="FH20" i="1"/>
  <c r="FD54" i="1"/>
  <c r="FD122" i="1"/>
  <c r="FD58" i="1"/>
  <c r="FD124" i="1"/>
  <c r="FE76" i="1"/>
  <c r="FE52" i="1"/>
  <c r="FE12" i="1"/>
  <c r="FE129" i="1"/>
  <c r="FE113" i="1"/>
  <c r="FE97" i="1"/>
  <c r="FE81" i="1"/>
  <c r="FE65" i="1"/>
  <c r="FE49" i="1"/>
  <c r="FE17" i="1"/>
  <c r="FG118" i="1"/>
  <c r="FG106" i="1"/>
  <c r="FG42" i="1"/>
  <c r="FG10" i="1"/>
  <c r="FG101" i="1"/>
  <c r="FG53" i="1"/>
  <c r="FJ53" i="1" s="1"/>
  <c r="FL53" i="1" s="1"/>
  <c r="CG53" i="1" s="1"/>
  <c r="CI53" i="1" s="1"/>
  <c r="FG103" i="1"/>
  <c r="FG80" i="1"/>
  <c r="FE120" i="1"/>
  <c r="FE56" i="1"/>
  <c r="FE80" i="1"/>
  <c r="FE51" i="1"/>
  <c r="FE10" i="1"/>
  <c r="FE138" i="1"/>
  <c r="FE110" i="1"/>
  <c r="FG56" i="1"/>
  <c r="FG19" i="1"/>
  <c r="FH51" i="1"/>
  <c r="FH34" i="1"/>
  <c r="FH15" i="1"/>
  <c r="FH86" i="1"/>
  <c r="FH12" i="1"/>
  <c r="FE21" i="1"/>
  <c r="FE104" i="1"/>
  <c r="FE59" i="1"/>
  <c r="FF51" i="1"/>
  <c r="FF38" i="1"/>
  <c r="FJ38" i="1" s="1"/>
  <c r="FL38" i="1" s="1"/>
  <c r="CG38" i="1" s="1"/>
  <c r="CI38" i="1" s="1"/>
  <c r="FF136" i="1"/>
  <c r="FF87" i="1"/>
  <c r="FF110" i="1"/>
  <c r="FF82" i="1"/>
  <c r="FF50" i="1"/>
  <c r="FE68" i="1"/>
  <c r="FJ68" i="1" s="1"/>
  <c r="FL68" i="1" s="1"/>
  <c r="CG68" i="1" s="1"/>
  <c r="CI68" i="1" s="1"/>
  <c r="FE133" i="1"/>
  <c r="FE64" i="1"/>
  <c r="FE24" i="1"/>
  <c r="FE5" i="1"/>
  <c r="FE11" i="1"/>
  <c r="FD7" i="1"/>
  <c r="FD29" i="1"/>
  <c r="FD130" i="1"/>
  <c r="FD3" i="1"/>
  <c r="FE19" i="1"/>
  <c r="FE85" i="1"/>
  <c r="FF126" i="1"/>
  <c r="FF62" i="1"/>
  <c r="FF42" i="1"/>
  <c r="FF10" i="1"/>
  <c r="FF78" i="1"/>
  <c r="FD64" i="1"/>
  <c r="FG49" i="1"/>
  <c r="FG50" i="1"/>
  <c r="FG63" i="1"/>
  <c r="FE101" i="1"/>
  <c r="FE16" i="1"/>
  <c r="FE30" i="1"/>
  <c r="FE46" i="1"/>
  <c r="FG110" i="1"/>
  <c r="FH59" i="1"/>
  <c r="FH42" i="1"/>
  <c r="FH63" i="1"/>
  <c r="FH22" i="1"/>
  <c r="FH126" i="1"/>
  <c r="FH90" i="1"/>
  <c r="FH39" i="1"/>
  <c r="FD86" i="1"/>
  <c r="FD50" i="1"/>
  <c r="FD11" i="1"/>
  <c r="FD94" i="1"/>
  <c r="FE83" i="1"/>
  <c r="FH130" i="1"/>
  <c r="FH118" i="1"/>
  <c r="FH18" i="1"/>
  <c r="FH137" i="1"/>
  <c r="FH55" i="1"/>
  <c r="FH116" i="1"/>
  <c r="FH134" i="1"/>
  <c r="FF88" i="1"/>
  <c r="FF113" i="1"/>
  <c r="FF27" i="1"/>
  <c r="FF5" i="1"/>
  <c r="FF66" i="1"/>
  <c r="FF32" i="1"/>
  <c r="FF89" i="1"/>
  <c r="FF109" i="1"/>
  <c r="FF67" i="1"/>
  <c r="FF16" i="1"/>
  <c r="FF141" i="1"/>
  <c r="FF85" i="1"/>
  <c r="FF58" i="1"/>
  <c r="FF26" i="1"/>
  <c r="FF124" i="1"/>
  <c r="FF37" i="1"/>
  <c r="FF7" i="1"/>
  <c r="FF12" i="1"/>
  <c r="FF139" i="1"/>
  <c r="FF117" i="1"/>
  <c r="FF75" i="1"/>
  <c r="FF108" i="1"/>
  <c r="FF31" i="1"/>
  <c r="FF15" i="1"/>
  <c r="FF106" i="1"/>
  <c r="FF74" i="1"/>
  <c r="FF52" i="1"/>
  <c r="FF36" i="1"/>
  <c r="FF91" i="1"/>
  <c r="FF80" i="1"/>
  <c r="FF57" i="1"/>
  <c r="FF9" i="1"/>
  <c r="FF73" i="1"/>
  <c r="FF112" i="1"/>
  <c r="FF84" i="1"/>
  <c r="FF138" i="1"/>
  <c r="FF98" i="1"/>
  <c r="FF77" i="1"/>
  <c r="FF39" i="1"/>
  <c r="FF107" i="1"/>
  <c r="FF49" i="1"/>
  <c r="FE134" i="1"/>
  <c r="FE118" i="1"/>
  <c r="FE98" i="1"/>
  <c r="FE34" i="1"/>
  <c r="FE92" i="1"/>
  <c r="FE28" i="1"/>
  <c r="FE67" i="1"/>
  <c r="FJ67" i="1" s="1"/>
  <c r="FL67" i="1" s="1"/>
  <c r="CG67" i="1" s="1"/>
  <c r="CI67" i="1" s="1"/>
  <c r="FE6" i="1"/>
  <c r="FE117" i="1"/>
  <c r="FD32" i="1"/>
  <c r="FD99" i="1"/>
  <c r="FD23" i="1"/>
  <c r="FD46" i="1"/>
  <c r="FD36" i="1"/>
  <c r="FD74" i="1"/>
  <c r="FD118" i="1"/>
  <c r="FD98" i="1"/>
  <c r="FD21" i="1"/>
  <c r="FD56" i="1"/>
  <c r="FD26" i="1"/>
  <c r="FD44" i="1"/>
  <c r="FD14" i="1"/>
  <c r="FD47" i="1"/>
  <c r="FD106" i="1"/>
  <c r="FD22" i="1"/>
  <c r="FD78" i="1"/>
  <c r="FD19" i="1"/>
  <c r="FD24" i="1"/>
  <c r="FJ24" i="1" s="1"/>
  <c r="FL24" i="1" s="1"/>
  <c r="CG24" i="1" s="1"/>
  <c r="CI24" i="1" s="1"/>
  <c r="FD6" i="1"/>
  <c r="FD63" i="1"/>
  <c r="FD107" i="1"/>
  <c r="FD33" i="1"/>
  <c r="FH23" i="1"/>
  <c r="FH11" i="1"/>
  <c r="FH123" i="1"/>
  <c r="FH107" i="1"/>
  <c r="FH136" i="1"/>
  <c r="FH120" i="1"/>
  <c r="FH104" i="1"/>
  <c r="FH33" i="1"/>
  <c r="FH101" i="1"/>
  <c r="FH128" i="1"/>
  <c r="FD48" i="1"/>
  <c r="FJ48" i="1" s="1"/>
  <c r="FL48" i="1" s="1"/>
  <c r="CG48" i="1" s="1"/>
  <c r="CI48" i="1" s="1"/>
  <c r="FD133" i="1"/>
  <c r="FD134" i="1"/>
  <c r="FD9" i="1"/>
  <c r="FD117" i="1"/>
  <c r="FD66" i="1"/>
  <c r="FD52" i="1"/>
  <c r="FD27" i="1"/>
  <c r="FJ27" i="1" s="1"/>
  <c r="FL27" i="1" s="1"/>
  <c r="CG27" i="1" s="1"/>
  <c r="CI27" i="1" s="1"/>
  <c r="FD108" i="1"/>
  <c r="FD92" i="1"/>
  <c r="FD65" i="1"/>
  <c r="FD5" i="1"/>
  <c r="FD30" i="1"/>
  <c r="FD136" i="1"/>
  <c r="FD39" i="1"/>
  <c r="FD55" i="1"/>
  <c r="FD87" i="1"/>
  <c r="FD103" i="1"/>
  <c r="FD119" i="1"/>
  <c r="FD135" i="1"/>
  <c r="FG12" i="1"/>
  <c r="FG129" i="1"/>
  <c r="FG61" i="1"/>
  <c r="FG6" i="1"/>
  <c r="FG117" i="1"/>
  <c r="FG74" i="1"/>
  <c r="FG22" i="1"/>
  <c r="FG120" i="1"/>
  <c r="FG105" i="1"/>
  <c r="FG33" i="1"/>
  <c r="FG85" i="1"/>
  <c r="FG16" i="1"/>
  <c r="FH78" i="1"/>
  <c r="FH62" i="1"/>
  <c r="FJ62" i="1" s="1"/>
  <c r="FL62" i="1" s="1"/>
  <c r="CG62" i="1" s="1"/>
  <c r="CI62" i="1" s="1"/>
  <c r="FH46" i="1"/>
  <c r="FH30" i="1"/>
  <c r="FH100" i="1"/>
  <c r="FH132" i="1"/>
  <c r="FG32" i="1"/>
  <c r="FG132" i="1"/>
  <c r="FG76" i="1"/>
  <c r="FG43" i="1"/>
  <c r="FE37" i="1"/>
  <c r="FE96" i="1"/>
  <c r="FE124" i="1"/>
  <c r="FE114" i="1"/>
  <c r="FE50" i="1"/>
  <c r="FG75" i="1"/>
  <c r="FG108" i="1"/>
  <c r="FG9" i="1"/>
  <c r="FG81" i="1"/>
  <c r="FG70" i="1"/>
  <c r="FG29" i="1"/>
  <c r="FG138" i="1"/>
  <c r="FG104" i="1"/>
  <c r="FG95" i="1"/>
  <c r="FG65" i="1"/>
  <c r="FG39" i="1"/>
  <c r="FG99" i="1"/>
  <c r="FE131" i="1"/>
  <c r="FE99" i="1"/>
  <c r="FE3" i="1"/>
  <c r="FE115" i="1"/>
  <c r="FE36" i="1"/>
  <c r="FE139" i="1"/>
  <c r="FE112" i="1"/>
  <c r="FE94" i="1"/>
  <c r="FE74" i="1"/>
  <c r="FE39" i="1"/>
  <c r="FG89" i="1"/>
  <c r="FE70" i="1"/>
  <c r="FE54" i="1"/>
  <c r="FE22" i="1"/>
  <c r="FE137" i="1"/>
  <c r="FE121" i="1"/>
  <c r="FE73" i="1"/>
  <c r="FE57" i="1"/>
  <c r="FE9" i="1"/>
  <c r="FE130" i="1"/>
  <c r="FE66" i="1"/>
  <c r="FE135" i="1"/>
  <c r="FE103" i="1"/>
  <c r="FE71" i="1"/>
  <c r="FE55" i="1"/>
  <c r="FE23" i="1"/>
  <c r="FG127" i="1"/>
  <c r="FG119" i="1"/>
  <c r="FJ119" i="1" s="1"/>
  <c r="FL119" i="1" s="1"/>
  <c r="CG119" i="1" s="1"/>
  <c r="CI119" i="1" s="1"/>
  <c r="FG123" i="1"/>
  <c r="FG121" i="1"/>
  <c r="FG122" i="1"/>
  <c r="FG111" i="1"/>
  <c r="FG90" i="1"/>
  <c r="FJ90" i="1" s="1"/>
  <c r="FL90" i="1" s="1"/>
  <c r="CG90" i="1" s="1"/>
  <c r="CI90" i="1" s="1"/>
  <c r="FG79" i="1"/>
  <c r="FG58" i="1"/>
  <c r="FG47" i="1"/>
  <c r="FG130" i="1"/>
  <c r="FG98" i="1"/>
  <c r="FG87" i="1"/>
  <c r="FG55" i="1"/>
  <c r="FG135" i="1"/>
  <c r="FE82" i="1"/>
  <c r="FE18" i="1"/>
  <c r="FE60" i="1"/>
  <c r="FE125" i="1"/>
  <c r="FJ125" i="1" s="1"/>
  <c r="FL125" i="1" s="1"/>
  <c r="CG125" i="1" s="1"/>
  <c r="CI125" i="1" s="1"/>
  <c r="FE109" i="1"/>
  <c r="FE93" i="1"/>
  <c r="FE77" i="1"/>
  <c r="FE61" i="1"/>
  <c r="FE45" i="1"/>
  <c r="FE29" i="1"/>
  <c r="FE13" i="1"/>
  <c r="FE107" i="1"/>
  <c r="FE43" i="1"/>
  <c r="FE87" i="1"/>
  <c r="FE91" i="1"/>
  <c r="FJ91" i="1" s="1"/>
  <c r="FL91" i="1" s="1"/>
  <c r="CG91" i="1" s="1"/>
  <c r="CI91" i="1" s="1"/>
  <c r="FD116" i="1"/>
  <c r="FJ116" i="1" s="1"/>
  <c r="FL116" i="1" s="1"/>
  <c r="CG116" i="1" s="1"/>
  <c r="CI116" i="1" s="1"/>
  <c r="FD100" i="1"/>
  <c r="FJ100" i="1" s="1"/>
  <c r="FL100" i="1" s="1"/>
  <c r="CG100" i="1" s="1"/>
  <c r="CI100" i="1" s="1"/>
  <c r="FD84" i="1"/>
  <c r="FE127" i="1"/>
  <c r="FE111" i="1"/>
  <c r="FE95" i="1"/>
  <c r="FE79" i="1"/>
  <c r="FE63" i="1"/>
  <c r="FE47" i="1"/>
  <c r="FE31" i="1"/>
  <c r="FJ31" i="1" s="1"/>
  <c r="FL31" i="1" s="1"/>
  <c r="CG31" i="1" s="1"/>
  <c r="CI31" i="1" s="1"/>
  <c r="FE15" i="1"/>
  <c r="FF69" i="1"/>
  <c r="FH108" i="1"/>
  <c r="FH76" i="1"/>
  <c r="FH44" i="1"/>
  <c r="FH97" i="1"/>
  <c r="FH81" i="1"/>
  <c r="FH65" i="1"/>
  <c r="FH49" i="1"/>
  <c r="FH17" i="1"/>
  <c r="FJ17" i="1" s="1"/>
  <c r="FL17" i="1" s="1"/>
  <c r="CG17" i="1" s="1"/>
  <c r="CI17" i="1" s="1"/>
  <c r="FJ8" i="1"/>
  <c r="FL8" i="1" s="1"/>
  <c r="CG8" i="1" s="1"/>
  <c r="CI8" i="1" s="1"/>
  <c r="FF121" i="1"/>
  <c r="FD96" i="1"/>
  <c r="FD112" i="1"/>
  <c r="FD80" i="1"/>
  <c r="FD109" i="1"/>
  <c r="FD93" i="1"/>
  <c r="FD61" i="1"/>
  <c r="FD128" i="1"/>
  <c r="FD101" i="1"/>
  <c r="FD85" i="1"/>
  <c r="FJ25" i="1"/>
  <c r="FL25" i="1" s="1"/>
  <c r="CG25" i="1" s="1"/>
  <c r="CI25" i="1" s="1"/>
  <c r="FJ41" i="1"/>
  <c r="FL41" i="1" s="1"/>
  <c r="CG41" i="1" s="1"/>
  <c r="CI41" i="1" s="1"/>
  <c r="FJ51" i="1"/>
  <c r="FL51" i="1" s="1"/>
  <c r="CG51" i="1" s="1"/>
  <c r="CI51" i="1" s="1"/>
  <c r="FD104" i="1"/>
  <c r="FD121" i="1"/>
  <c r="FD89" i="1"/>
  <c r="FD137" i="1"/>
  <c r="FD88" i="1"/>
  <c r="FJ88" i="1" s="1"/>
  <c r="FL88" i="1" s="1"/>
  <c r="CG88" i="1" s="1"/>
  <c r="CI88" i="1" s="1"/>
  <c r="FD120" i="1"/>
  <c r="FD129" i="1"/>
  <c r="FD113" i="1"/>
  <c r="FD97" i="1"/>
  <c r="FD81" i="1"/>
  <c r="FD76" i="1"/>
  <c r="FD105" i="1"/>
  <c r="FD73" i="1"/>
  <c r="FJ73" i="1" s="1"/>
  <c r="FL73" i="1" s="1"/>
  <c r="CG73" i="1" s="1"/>
  <c r="CI73" i="1" s="1"/>
  <c r="FJ106" i="1" l="1"/>
  <c r="FL106" i="1" s="1"/>
  <c r="CG106" i="1" s="1"/>
  <c r="CI106" i="1" s="1"/>
  <c r="FJ20" i="1"/>
  <c r="FL20" i="1" s="1"/>
  <c r="CG20" i="1" s="1"/>
  <c r="CI20" i="1" s="1"/>
  <c r="FJ114" i="1"/>
  <c r="FL114" i="1" s="1"/>
  <c r="CG114" i="1" s="1"/>
  <c r="CI114" i="1" s="1"/>
  <c r="FJ131" i="1"/>
  <c r="FL131" i="1" s="1"/>
  <c r="CG131" i="1" s="1"/>
  <c r="CI131" i="1" s="1"/>
  <c r="FJ28" i="1"/>
  <c r="FL28" i="1" s="1"/>
  <c r="CG28" i="1" s="1"/>
  <c r="CI28" i="1" s="1"/>
  <c r="FJ40" i="1"/>
  <c r="FL40" i="1" s="1"/>
  <c r="CG40" i="1" s="1"/>
  <c r="CI40" i="1" s="1"/>
  <c r="FJ86" i="1"/>
  <c r="FL86" i="1" s="1"/>
  <c r="CG86" i="1" s="1"/>
  <c r="CI86" i="1" s="1"/>
  <c r="FJ56" i="1"/>
  <c r="FL56" i="1" s="1"/>
  <c r="CG56" i="1" s="1"/>
  <c r="CI56" i="1" s="1"/>
  <c r="FJ14" i="1"/>
  <c r="FL14" i="1" s="1"/>
  <c r="CG14" i="1" s="1"/>
  <c r="CI14" i="1" s="1"/>
  <c r="FJ133" i="1"/>
  <c r="FL133" i="1" s="1"/>
  <c r="CG133" i="1" s="1"/>
  <c r="CI133" i="1" s="1"/>
  <c r="FJ46" i="1"/>
  <c r="FL46" i="1" s="1"/>
  <c r="CG46" i="1" s="1"/>
  <c r="CI46" i="1" s="1"/>
  <c r="FJ10" i="1"/>
  <c r="FL10" i="1" s="1"/>
  <c r="CG10" i="1" s="1"/>
  <c r="CI10" i="1" s="1"/>
  <c r="FJ83" i="1"/>
  <c r="FL83" i="1" s="1"/>
  <c r="CG83" i="1" s="1"/>
  <c r="CI83" i="1" s="1"/>
  <c r="FJ59" i="1"/>
  <c r="FL59" i="1" s="1"/>
  <c r="CG59" i="1" s="1"/>
  <c r="CI59" i="1" s="1"/>
  <c r="FJ45" i="1"/>
  <c r="FL45" i="1" s="1"/>
  <c r="CG45" i="1" s="1"/>
  <c r="CI45" i="1" s="1"/>
  <c r="FJ69" i="1"/>
  <c r="FL69" i="1" s="1"/>
  <c r="CG69" i="1" s="1"/>
  <c r="CI69" i="1" s="1"/>
  <c r="FJ71" i="1"/>
  <c r="FL71" i="1" s="1"/>
  <c r="CG71" i="1" s="1"/>
  <c r="CI71" i="1" s="1"/>
  <c r="FJ138" i="1"/>
  <c r="FL138" i="1" s="1"/>
  <c r="CG138" i="1" s="1"/>
  <c r="CI138" i="1" s="1"/>
  <c r="FJ113" i="1"/>
  <c r="FL113" i="1" s="1"/>
  <c r="CG113" i="1" s="1"/>
  <c r="CI113" i="1" s="1"/>
  <c r="FJ96" i="1"/>
  <c r="FL96" i="1" s="1"/>
  <c r="CG96" i="1" s="1"/>
  <c r="CI96" i="1" s="1"/>
  <c r="FJ60" i="1"/>
  <c r="FL60" i="1" s="1"/>
  <c r="CG60" i="1" s="1"/>
  <c r="CI60" i="1" s="1"/>
  <c r="FJ134" i="1"/>
  <c r="FL134" i="1" s="1"/>
  <c r="CG134" i="1" s="1"/>
  <c r="CI134" i="1" s="1"/>
  <c r="FJ107" i="1"/>
  <c r="FL107" i="1" s="1"/>
  <c r="CG107" i="1" s="1"/>
  <c r="CI107" i="1" s="1"/>
  <c r="FJ49" i="1"/>
  <c r="FL49" i="1" s="1"/>
  <c r="CG49" i="1" s="1"/>
  <c r="CI49" i="1" s="1"/>
  <c r="FJ124" i="1"/>
  <c r="FL124" i="1" s="1"/>
  <c r="CG124" i="1" s="1"/>
  <c r="CI124" i="1" s="1"/>
  <c r="FJ123" i="1"/>
  <c r="FL123" i="1" s="1"/>
  <c r="CG123" i="1" s="1"/>
  <c r="CI123" i="1" s="1"/>
  <c r="FJ94" i="1"/>
  <c r="FL94" i="1" s="1"/>
  <c r="CG94" i="1" s="1"/>
  <c r="CI94" i="1" s="1"/>
  <c r="FJ127" i="1"/>
  <c r="FL127" i="1" s="1"/>
  <c r="CG127" i="1" s="1"/>
  <c r="CI127" i="1" s="1"/>
  <c r="FJ117" i="1"/>
  <c r="FL117" i="1" s="1"/>
  <c r="CG117" i="1" s="1"/>
  <c r="CI117" i="1" s="1"/>
  <c r="FJ50" i="1"/>
  <c r="FL50" i="1" s="1"/>
  <c r="CG50" i="1" s="1"/>
  <c r="CI50" i="1" s="1"/>
  <c r="FJ34" i="1"/>
  <c r="FL34" i="1" s="1"/>
  <c r="CG34" i="1" s="1"/>
  <c r="CI34" i="1" s="1"/>
  <c r="FJ54" i="1"/>
  <c r="FL54" i="1" s="1"/>
  <c r="CG54" i="1" s="1"/>
  <c r="CI54" i="1" s="1"/>
  <c r="FJ26" i="1"/>
  <c r="FL26" i="1" s="1"/>
  <c r="CG26" i="1" s="1"/>
  <c r="CI26" i="1" s="1"/>
  <c r="FJ64" i="1"/>
  <c r="FL64" i="1" s="1"/>
  <c r="CG64" i="1" s="1"/>
  <c r="CI64" i="1" s="1"/>
  <c r="FJ115" i="1"/>
  <c r="FL115" i="1" s="1"/>
  <c r="CG115" i="1" s="1"/>
  <c r="CI115" i="1" s="1"/>
  <c r="FJ42" i="1"/>
  <c r="FL42" i="1" s="1"/>
  <c r="CG42" i="1" s="1"/>
  <c r="CI42" i="1" s="1"/>
  <c r="FJ128" i="1"/>
  <c r="FL128" i="1" s="1"/>
  <c r="CG128" i="1" s="1"/>
  <c r="CI128" i="1" s="1"/>
  <c r="FJ35" i="1"/>
  <c r="FL35" i="1" s="1"/>
  <c r="CG35" i="1" s="1"/>
  <c r="CI35" i="1" s="1"/>
  <c r="FJ118" i="1"/>
  <c r="FL118" i="1" s="1"/>
  <c r="CG118" i="1" s="1"/>
  <c r="CI118" i="1" s="1"/>
  <c r="FJ105" i="1"/>
  <c r="FL105" i="1" s="1"/>
  <c r="CG105" i="1" s="1"/>
  <c r="CI105" i="1" s="1"/>
  <c r="FJ129" i="1"/>
  <c r="FL129" i="1" s="1"/>
  <c r="CG129" i="1" s="1"/>
  <c r="CI129" i="1" s="1"/>
  <c r="FJ89" i="1"/>
  <c r="FL89" i="1" s="1"/>
  <c r="CG89" i="1" s="1"/>
  <c r="CI89" i="1" s="1"/>
  <c r="FJ85" i="1"/>
  <c r="FL85" i="1" s="1"/>
  <c r="CG85" i="1" s="1"/>
  <c r="CI85" i="1" s="1"/>
  <c r="FJ43" i="1"/>
  <c r="FL43" i="1" s="1"/>
  <c r="CG43" i="1" s="1"/>
  <c r="CI43" i="1" s="1"/>
  <c r="FJ39" i="1"/>
  <c r="FL39" i="1" s="1"/>
  <c r="CG39" i="1" s="1"/>
  <c r="CI39" i="1" s="1"/>
  <c r="FJ108" i="1"/>
  <c r="FL108" i="1" s="1"/>
  <c r="CG108" i="1" s="1"/>
  <c r="CI108" i="1" s="1"/>
  <c r="FJ12" i="1"/>
  <c r="FL12" i="1" s="1"/>
  <c r="CG12" i="1" s="1"/>
  <c r="CI12" i="1" s="1"/>
  <c r="FJ19" i="1"/>
  <c r="FL19" i="1" s="1"/>
  <c r="CG19" i="1" s="1"/>
  <c r="CI19" i="1" s="1"/>
  <c r="FJ75" i="1"/>
  <c r="FL75" i="1" s="1"/>
  <c r="CG75" i="1" s="1"/>
  <c r="CI75" i="1" s="1"/>
  <c r="FJ78" i="1"/>
  <c r="FL78" i="1" s="1"/>
  <c r="CG78" i="1" s="1"/>
  <c r="CI78" i="1" s="1"/>
  <c r="FJ126" i="1"/>
  <c r="FL126" i="1" s="1"/>
  <c r="CG126" i="1" s="1"/>
  <c r="CI126" i="1" s="1"/>
  <c r="FJ7" i="1"/>
  <c r="FL7" i="1" s="1"/>
  <c r="CG7" i="1" s="1"/>
  <c r="CI7" i="1" s="1"/>
  <c r="FJ110" i="1"/>
  <c r="FL110" i="1" s="1"/>
  <c r="CG110" i="1" s="1"/>
  <c r="CI110" i="1" s="1"/>
  <c r="FJ77" i="1"/>
  <c r="FL77" i="1" s="1"/>
  <c r="CG77" i="1" s="1"/>
  <c r="CI77" i="1" s="1"/>
  <c r="FJ29" i="1"/>
  <c r="FL29" i="1" s="1"/>
  <c r="CG29" i="1" s="1"/>
  <c r="CI29" i="1" s="1"/>
  <c r="FJ18" i="1"/>
  <c r="FL18" i="1" s="1"/>
  <c r="CG18" i="1" s="1"/>
  <c r="CI18" i="1" s="1"/>
  <c r="FJ58" i="1"/>
  <c r="FL58" i="1" s="1"/>
  <c r="CG58" i="1" s="1"/>
  <c r="CI58" i="1" s="1"/>
  <c r="FJ122" i="1"/>
  <c r="FL122" i="1" s="1"/>
  <c r="CG122" i="1" s="1"/>
  <c r="CI122" i="1" s="1"/>
  <c r="FJ13" i="1"/>
  <c r="FL13" i="1" s="1"/>
  <c r="CG13" i="1" s="1"/>
  <c r="CI13" i="1" s="1"/>
  <c r="FJ32" i="1"/>
  <c r="FL32" i="1" s="1"/>
  <c r="CG32" i="1" s="1"/>
  <c r="CI32" i="1" s="1"/>
  <c r="FJ21" i="1"/>
  <c r="FL21" i="1" s="1"/>
  <c r="CG21" i="1" s="1"/>
  <c r="CI21" i="1" s="1"/>
  <c r="FJ44" i="1"/>
  <c r="FL44" i="1" s="1"/>
  <c r="CG44" i="1" s="1"/>
  <c r="CI44" i="1" s="1"/>
  <c r="FJ80" i="1"/>
  <c r="FL80" i="1" s="1"/>
  <c r="CG80" i="1" s="1"/>
  <c r="CI80" i="1" s="1"/>
  <c r="FJ103" i="1"/>
  <c r="FL103" i="1" s="1"/>
  <c r="CG103" i="1" s="1"/>
  <c r="CI103" i="1" s="1"/>
  <c r="FJ3" i="1"/>
  <c r="FL3" i="1" s="1"/>
  <c r="CG3" i="1" s="1"/>
  <c r="FJ92" i="1"/>
  <c r="FL92" i="1" s="1"/>
  <c r="CG92" i="1" s="1"/>
  <c r="CI92" i="1" s="1"/>
  <c r="FJ82" i="1"/>
  <c r="FL82" i="1" s="1"/>
  <c r="CG82" i="1" s="1"/>
  <c r="CI82" i="1" s="1"/>
  <c r="FJ22" i="1"/>
  <c r="FL22" i="1" s="1"/>
  <c r="CG22" i="1" s="1"/>
  <c r="CI22" i="1" s="1"/>
  <c r="FJ37" i="1"/>
  <c r="FL37" i="1" s="1"/>
  <c r="CG37" i="1" s="1"/>
  <c r="CI37" i="1" s="1"/>
  <c r="FJ76" i="1"/>
  <c r="FL76" i="1" s="1"/>
  <c r="CG76" i="1" s="1"/>
  <c r="CI76" i="1" s="1"/>
  <c r="FJ74" i="1"/>
  <c r="FL74" i="1" s="1"/>
  <c r="CG74" i="1" s="1"/>
  <c r="CI74" i="1" s="1"/>
  <c r="FJ30" i="1"/>
  <c r="FL30" i="1" s="1"/>
  <c r="CG30" i="1" s="1"/>
  <c r="CI30" i="1" s="1"/>
  <c r="FJ16" i="1"/>
  <c r="FL16" i="1" s="1"/>
  <c r="CG16" i="1" s="1"/>
  <c r="CI16" i="1" s="1"/>
  <c r="FJ11" i="1"/>
  <c r="FL11" i="1" s="1"/>
  <c r="CG11" i="1" s="1"/>
  <c r="CI11" i="1" s="1"/>
  <c r="FJ101" i="1"/>
  <c r="FL101" i="1" s="1"/>
  <c r="CG101" i="1" s="1"/>
  <c r="CI101" i="1" s="1"/>
  <c r="FJ136" i="1"/>
  <c r="FL136" i="1" s="1"/>
  <c r="CG136" i="1" s="1"/>
  <c r="CI136" i="1" s="1"/>
  <c r="FJ132" i="1"/>
  <c r="FL132" i="1" s="1"/>
  <c r="CG132" i="1" s="1"/>
  <c r="CI132" i="1" s="1"/>
  <c r="FJ65" i="1"/>
  <c r="FL65" i="1" s="1"/>
  <c r="CG65" i="1" s="1"/>
  <c r="CI65" i="1" s="1"/>
  <c r="FJ33" i="1"/>
  <c r="FL33" i="1" s="1"/>
  <c r="CG33" i="1" s="1"/>
  <c r="CI33" i="1" s="1"/>
  <c r="FJ36" i="1"/>
  <c r="FL36" i="1" s="1"/>
  <c r="CG36" i="1" s="1"/>
  <c r="CI36" i="1" s="1"/>
  <c r="FJ5" i="1"/>
  <c r="FL5" i="1" s="1"/>
  <c r="CG5" i="1" s="1"/>
  <c r="CI5" i="1" s="1"/>
  <c r="FJ15" i="1"/>
  <c r="FL15" i="1" s="1"/>
  <c r="CG15" i="1" s="1"/>
  <c r="CI15" i="1" s="1"/>
  <c r="FJ98" i="1"/>
  <c r="FL98" i="1" s="1"/>
  <c r="CG98" i="1" s="1"/>
  <c r="CI98" i="1" s="1"/>
  <c r="FJ57" i="1"/>
  <c r="FL57" i="1" s="1"/>
  <c r="CG57" i="1" s="1"/>
  <c r="CI57" i="1" s="1"/>
  <c r="FJ139" i="1"/>
  <c r="FL139" i="1" s="1"/>
  <c r="CG139" i="1" s="1"/>
  <c r="CI139" i="1" s="1"/>
  <c r="FJ52" i="1"/>
  <c r="FL52" i="1" s="1"/>
  <c r="CG52" i="1" s="1"/>
  <c r="CI52" i="1" s="1"/>
  <c r="FJ84" i="1"/>
  <c r="FL84" i="1" s="1"/>
  <c r="CG84" i="1" s="1"/>
  <c r="CI84" i="1" s="1"/>
  <c r="FJ66" i="1"/>
  <c r="FL66" i="1" s="1"/>
  <c r="CG66" i="1" s="1"/>
  <c r="CI66" i="1" s="1"/>
  <c r="FJ63" i="1"/>
  <c r="FL63" i="1" s="1"/>
  <c r="CG63" i="1" s="1"/>
  <c r="CI63" i="1" s="1"/>
  <c r="FJ23" i="1"/>
  <c r="FL23" i="1" s="1"/>
  <c r="CG23" i="1" s="1"/>
  <c r="CI23" i="1" s="1"/>
  <c r="FJ9" i="1"/>
  <c r="FL9" i="1" s="1"/>
  <c r="CG9" i="1" s="1"/>
  <c r="CI9" i="1" s="1"/>
  <c r="FJ6" i="1"/>
  <c r="FL6" i="1" s="1"/>
  <c r="CG6" i="1" s="1"/>
  <c r="CI6" i="1" s="1"/>
  <c r="FJ70" i="1"/>
  <c r="FL70" i="1" s="1"/>
  <c r="CG70" i="1" s="1"/>
  <c r="CI70" i="1" s="1"/>
  <c r="FJ95" i="1"/>
  <c r="FL95" i="1" s="1"/>
  <c r="CG95" i="1" s="1"/>
  <c r="CI95" i="1" s="1"/>
  <c r="FJ120" i="1"/>
  <c r="FL120" i="1" s="1"/>
  <c r="CG120" i="1" s="1"/>
  <c r="CI120" i="1" s="1"/>
  <c r="FJ97" i="1"/>
  <c r="FL97" i="1" s="1"/>
  <c r="CG97" i="1" s="1"/>
  <c r="CI97" i="1" s="1"/>
  <c r="FJ112" i="1"/>
  <c r="FL112" i="1" s="1"/>
  <c r="CG112" i="1" s="1"/>
  <c r="CI112" i="1" s="1"/>
  <c r="FJ99" i="1"/>
  <c r="FL99" i="1" s="1"/>
  <c r="CG99" i="1" s="1"/>
  <c r="CI99" i="1" s="1"/>
  <c r="FJ81" i="1"/>
  <c r="FL81" i="1" s="1"/>
  <c r="CG81" i="1" s="1"/>
  <c r="CI81" i="1" s="1"/>
  <c r="FJ104" i="1"/>
  <c r="FL104" i="1" s="1"/>
  <c r="CG104" i="1" s="1"/>
  <c r="CI104" i="1" s="1"/>
  <c r="FJ130" i="1"/>
  <c r="FL130" i="1" s="1"/>
  <c r="CG130" i="1" s="1"/>
  <c r="CI130" i="1" s="1"/>
  <c r="FJ121" i="1"/>
  <c r="FL121" i="1" s="1"/>
  <c r="CG121" i="1" s="1"/>
  <c r="CI121" i="1" s="1"/>
  <c r="FJ87" i="1"/>
  <c r="FL87" i="1" s="1"/>
  <c r="CG87" i="1" s="1"/>
  <c r="CI87" i="1" s="1"/>
  <c r="FJ79" i="1"/>
  <c r="FL79" i="1" s="1"/>
  <c r="CG79" i="1" s="1"/>
  <c r="CI79" i="1" s="1"/>
  <c r="FJ135" i="1"/>
  <c r="FL135" i="1" s="1"/>
  <c r="CG135" i="1" s="1"/>
  <c r="CI135" i="1" s="1"/>
  <c r="FJ137" i="1"/>
  <c r="FL137" i="1" s="1"/>
  <c r="CG137" i="1" s="1"/>
  <c r="CI137" i="1" s="1"/>
  <c r="FJ55" i="1"/>
  <c r="FL55" i="1" s="1"/>
  <c r="CG55" i="1" s="1"/>
  <c r="CI55" i="1" s="1"/>
  <c r="FJ61" i="1"/>
  <c r="FL61" i="1" s="1"/>
  <c r="CG61" i="1" s="1"/>
  <c r="CI61" i="1" s="1"/>
  <c r="FJ47" i="1"/>
  <c r="FL47" i="1" s="1"/>
  <c r="CG47" i="1" s="1"/>
  <c r="CI47" i="1" s="1"/>
  <c r="FJ111" i="1"/>
  <c r="FL111" i="1" s="1"/>
  <c r="CG111" i="1" s="1"/>
  <c r="CI111" i="1" s="1"/>
  <c r="FJ109" i="1"/>
  <c r="FL109" i="1" s="1"/>
  <c r="CG109" i="1" s="1"/>
  <c r="CI109" i="1" s="1"/>
  <c r="FJ93" i="1"/>
  <c r="FL93" i="1" s="1"/>
  <c r="CG93" i="1" s="1"/>
  <c r="CI93" i="1" s="1"/>
  <c r="CI3" i="1" l="1"/>
  <c r="E21" i="1"/>
  <c r="D21" i="1"/>
  <c r="F20" i="1"/>
  <c r="B20" i="1"/>
  <c r="D19" i="1"/>
  <c r="F18" i="1"/>
  <c r="B18" i="1"/>
  <c r="D17" i="1"/>
  <c r="C21" i="1"/>
  <c r="E20" i="1"/>
  <c r="C19" i="1"/>
  <c r="E18" i="1"/>
  <c r="C17" i="1"/>
  <c r="F17" i="1"/>
  <c r="E19" i="1"/>
  <c r="C18" i="1"/>
  <c r="F21" i="1"/>
  <c r="B21" i="1"/>
  <c r="D20" i="1"/>
  <c r="F19" i="1"/>
  <c r="B19" i="1"/>
  <c r="D18" i="1"/>
  <c r="B17" i="1"/>
  <c r="C20" i="1"/>
  <c r="E17" i="1"/>
  <c r="FL145" i="1"/>
  <c r="I4" i="1" s="1"/>
  <c r="FL144" i="1"/>
  <c r="I3" i="1" s="1"/>
  <c r="FL146" i="1"/>
  <c r="I5" i="1" s="1"/>
  <c r="FL147" i="1"/>
  <c r="I6" i="1" s="1"/>
  <c r="FL143" i="1"/>
  <c r="I2" i="1" s="1"/>
  <c r="I7" i="1" l="1"/>
  <c r="B22" i="1"/>
  <c r="G17" i="1"/>
  <c r="F25" i="1" s="1"/>
  <c r="G18" i="1"/>
  <c r="D26" i="1" s="1"/>
  <c r="G21" i="1"/>
  <c r="B29" i="1" s="1"/>
  <c r="F22" i="1"/>
  <c r="E22" i="1"/>
  <c r="G19" i="1"/>
  <c r="E27" i="1" s="1"/>
  <c r="F29" i="1"/>
  <c r="C22" i="1"/>
  <c r="D22" i="1"/>
  <c r="G20" i="1"/>
  <c r="E28" i="1" s="1"/>
  <c r="J17" i="1"/>
  <c r="J18" i="1"/>
  <c r="FL148" i="1"/>
  <c r="FM148" i="1" s="1"/>
  <c r="E29" i="1" l="1"/>
  <c r="C29" i="1"/>
  <c r="D29" i="1"/>
  <c r="E26" i="1"/>
  <c r="C26" i="1"/>
  <c r="F26" i="1"/>
  <c r="C25" i="1"/>
  <c r="F28" i="1"/>
  <c r="B28" i="1"/>
  <c r="J19" i="1"/>
  <c r="K18" i="1" s="1"/>
  <c r="D27" i="1"/>
  <c r="B25" i="1"/>
  <c r="B26" i="1"/>
  <c r="D25" i="1"/>
  <c r="F27" i="1"/>
  <c r="E25" i="1"/>
  <c r="C27" i="1"/>
  <c r="C28" i="1"/>
  <c r="B27" i="1"/>
  <c r="D28" i="1"/>
  <c r="G22" i="1"/>
  <c r="FM145" i="1"/>
  <c r="J4" i="1" s="1"/>
  <c r="FM147" i="1"/>
  <c r="J6" i="1" s="1"/>
  <c r="FM146" i="1"/>
  <c r="J5" i="1" s="1"/>
  <c r="FM143" i="1"/>
  <c r="J2" i="1" s="1"/>
  <c r="FM144" i="1"/>
  <c r="J3" i="1" s="1"/>
  <c r="G29" i="1" l="1"/>
  <c r="G27" i="1"/>
  <c r="G26" i="1"/>
  <c r="K17" i="1"/>
  <c r="G25" i="1"/>
  <c r="G28" i="1"/>
</calcChain>
</file>

<file path=xl/sharedStrings.xml><?xml version="1.0" encoding="utf-8"?>
<sst xmlns="http://schemas.openxmlformats.org/spreadsheetml/2006/main" count="2382" uniqueCount="1037">
  <si>
    <t>sys_StartTime</t>
  </si>
  <si>
    <t>sys_EndTime</t>
  </si>
  <si>
    <t>sys_ElapsedTime</t>
  </si>
  <si>
    <t>sys_SumPageTimes</t>
  </si>
  <si>
    <t>sys_StartTimeStamp</t>
  </si>
  <si>
    <t>sys_EndTimeStamp</t>
  </si>
  <si>
    <t>sys_DataSource</t>
  </si>
  <si>
    <t>sys_RespStatus</t>
  </si>
  <si>
    <t>sys_DispositionCode</t>
  </si>
  <si>
    <t>sys_LastQuestion</t>
  </si>
  <si>
    <t>sys_UserJavaScript</t>
  </si>
  <si>
    <t>sys_UserAgent</t>
  </si>
  <si>
    <t>sys_OperatingSystem</t>
  </si>
  <si>
    <t>sys_Browser</t>
  </si>
  <si>
    <t>sys_IPAddress</t>
  </si>
  <si>
    <t>sys_ScreenWidth</t>
  </si>
  <si>
    <t>sys_CAPIDeviceID</t>
  </si>
  <si>
    <t>sys_CBC_CBC_design</t>
  </si>
  <si>
    <t>sys_CBC_CBC_design_info</t>
  </si>
  <si>
    <t>CBC_Choice1</t>
  </si>
  <si>
    <t>CBC_Choice2</t>
  </si>
  <si>
    <t>CBC_Choice3</t>
  </si>
  <si>
    <t>CBC_Choice4</t>
  </si>
  <si>
    <t>CBC_Choice5</t>
  </si>
  <si>
    <t>CBC_Choice6</t>
  </si>
  <si>
    <t>CBC_Choice7</t>
  </si>
  <si>
    <t>CBC_Choice8</t>
  </si>
  <si>
    <t>CBC_Choice9</t>
  </si>
  <si>
    <t>CBC_Choice10</t>
  </si>
  <si>
    <t>CBC_Choice11</t>
  </si>
  <si>
    <t>CBC_Choice12</t>
  </si>
  <si>
    <t>CBC_Choice13</t>
  </si>
  <si>
    <t>CBC_Choice14</t>
  </si>
  <si>
    <t>CBC_Choice15</t>
  </si>
  <si>
    <t>CBC_Choice16</t>
  </si>
  <si>
    <t>CBC_Choice17</t>
  </si>
  <si>
    <t>CBC_Choice18</t>
  </si>
  <si>
    <t>CBC_Choice19</t>
  </si>
  <si>
    <t>CBC_Choice20</t>
  </si>
  <si>
    <t>Metas_r1</t>
  </si>
  <si>
    <t>Metas_r2</t>
  </si>
  <si>
    <t>Metas_r3</t>
  </si>
  <si>
    <t>Metas_r4</t>
  </si>
  <si>
    <t>Metas_r5</t>
  </si>
  <si>
    <t>Metas_r6</t>
  </si>
  <si>
    <t>Metas_r7</t>
  </si>
  <si>
    <t>Metas_r8</t>
  </si>
  <si>
    <t>Metas_r9</t>
  </si>
  <si>
    <t>Metas_r10</t>
  </si>
  <si>
    <t>Metas_r11</t>
  </si>
  <si>
    <t>Metas_r12</t>
  </si>
  <si>
    <t>Satisfacao_r1</t>
  </si>
  <si>
    <t>Satisfacao_r2</t>
  </si>
  <si>
    <t>Satisfacao_r3</t>
  </si>
  <si>
    <t>Satisfacao_r4</t>
  </si>
  <si>
    <t>Satisfacao_r5</t>
  </si>
  <si>
    <t>Satisfacao_r6</t>
  </si>
  <si>
    <t>Satisfacao_r7</t>
  </si>
  <si>
    <t>Satisfacao_r8</t>
  </si>
  <si>
    <t>Satisfacao_r9</t>
  </si>
  <si>
    <t>Satisfacao_r10</t>
  </si>
  <si>
    <t>Satisfacao_r11</t>
  </si>
  <si>
    <t>Satisfacao_r12</t>
  </si>
  <si>
    <t>Nome</t>
  </si>
  <si>
    <t>Genero</t>
  </si>
  <si>
    <t>Idade</t>
  </si>
  <si>
    <t>Turno</t>
  </si>
  <si>
    <t>CBC_Fit</t>
  </si>
  <si>
    <t>None_Rescaled_Utility</t>
  </si>
  <si>
    <t>SALÁRIO_Importance</t>
  </si>
  <si>
    <t>BôNUS_Importance</t>
  </si>
  <si>
    <t>CO-PARTICIPAÇÃO NO PLANO DE SAÚDE_Importance</t>
  </si>
  <si>
    <t>SEGURO DE VIDA_Importance</t>
  </si>
  <si>
    <t>SEXTA À TARDE LIVRE_Importance</t>
  </si>
  <si>
    <t>VALE-REFEIÇÃO_Importance</t>
  </si>
  <si>
    <t>FÉRIAS_Importance</t>
  </si>
  <si>
    <t/>
  </si>
  <si>
    <t>Mozilla/5.0 (Windows NT 10.0; Win64; x64) AppleWebKit/537.36 (KHTML, like Gecko) Chrome/84.0.4147.135 Safari/537.36</t>
  </si>
  <si>
    <t>Windows 10.0</t>
  </si>
  <si>
    <t>Chrome 84.0.4147.135</t>
  </si>
  <si>
    <t>Mozilla/5.0 (Windows NT 6.1; Win64; x64) AppleWebKit/537.36 (KHTML, like Gecko) Chrome/84.0.4147.135 Safari/537.36</t>
  </si>
  <si>
    <t>Windows 7</t>
  </si>
  <si>
    <t>{"atts"=&gt;[[1,4,2],[2,3,2],[3,3,1],[4,4,1],[5,2,2],[6,3,1],[7,3,1]],"tasks"=&gt;20,"concepts"=&gt;3,"none"=&gt;1}</t>
  </si>
  <si>
    <t>Mozilla/5.0 (Windows NT 10.0; Win64; x64) AppleWebKit/537.36 (KHTML, like Gecko) Chrome/83.0.4103.116 Safari/537.36</t>
  </si>
  <si>
    <t>Chrome 83.0.4103.116</t>
  </si>
  <si>
    <t>24 Aug 2020 - 16:52:23 BRT</t>
  </si>
  <si>
    <t>24 Aug 2020 - 17:33:32 BRT</t>
  </si>
  <si>
    <t>0h 41m 9s</t>
  </si>
  <si>
    <t>0h 41m 8s</t>
  </si>
  <si>
    <t>Mozilla/5.0 (Windows NT 6.1) AppleWebKit/537.36 (KHTML, like Gecko) Chrome/84.0.4147.135 Safari/537.36</t>
  </si>
  <si>
    <t>[[1,1,2,2,2,2,2,1],[2,2,3,3,3,1,1,2],[3,4,1,1,4,2,3,3],[4,4,1,3,4,2,1,1],[5,2,2,2,1,1,3,2],[6,1,3,1,4,1,2,3],[7,1,1,1,2,1,1,1],[8,3,3,2,1,1,1,2],[9,4,3,1,1,2,3,1],[10,2,3,2,3,2,2,1],[11,4,2,1,3,1,3,2],[12,3,2,2,2,1,3,3],[13,1,1,3,1,2,1,1],[14,4,3,3,3,1,3,3],[15,3,2,1,4,1,2,2],[16,1,3,2,4,2,3,2],[17,2,1,1,3,1,3,3],[18,2,2,2,4,1,1,1],[19,2,1,2,4,2,1,3],[20,3,2,3,3,2,3,1],[21,2,3,1,2,1,2,2],[22,1,3,3,1,1,1,3],[23,1,2,2,4,1,2,1],[24,2,2,3,1,2,2,3],[25,2,3,3,2,2,2,1],[26,2,1,2,1,1,3,2],[27,1,2,1,2,2,1,3],[28,2,2,1,3,1,1,1],[29,3,3,1,3,2,3,1],[30,3,3,2,1,2,1,1],[31,3,1,1,1,2,2,2],[32,2,3,3,4,1,1,3],[33,3,2,2,3,2,3,1],[34,1,1,3,3,2,2,2],[35,3,1,2,2,1,3,3],[36,4,2,3,4,2,2,2],[37,1,2,1,1,2,1,2],[38,4,1,2,3,1,1,2],[39,1,1,3,1,1,3,1],[40,4,3,2,1,2,1,3],[41,3,2,3,4,1,2,1],[42,1,2,3,2,2,3,2],[43,4,1,3,2,1,3,1],[44,3,2,1,3,2,1,3],[45,4,3,2,2,1,2,2],[46,3,3,1,2,1,1,1],[47,2,1,2,4,2,3,2],[48,4,2,3,1,1,2,3],[49,4,1,1,1,1,2,1],[50,2,3,2,2,2,2,3],[51,3,1,3,4,2,1,2],[52,4,1,2,3,2,2,3],[53,1,3,1,4,1,3,1],[54,4,2,3,2,1,1,2],[55,3,3,3,1,2,3,3],[56,1,1,2,3,1,2,2],[57,4,2,1,2,2,1,3],[58,2,3,1,4,2,3,2],[59,3,1,3,2,1,2,3],[60,1,1,1,3,2,2,3]]</t>
  </si>
  <si>
    <t>Aline Ferreira Costa</t>
  </si>
  <si>
    <t>24 Aug 2020 - 17:31:44 BRT</t>
  </si>
  <si>
    <t>24 Aug 2020 - 17:40:20 BRT</t>
  </si>
  <si>
    <t>0h 8m 36s</t>
  </si>
  <si>
    <t>0h 8m 31s</t>
  </si>
  <si>
    <t>[[1,2,2,2,3,1,2,1],[2,3,2,3,2,1,1,1],[3,1,1,2,4,2,3,1],[4,2,3,2,4,2,1,2],[5,1,3,1,2,1,2,3],[6,4,2,2,2,2,3,1],[7,1,2,1,3,1,3,1],[8,1,2,2,2,2,1,3],[9,2,1,3,4,1,2,2],[10,4,1,1,3,2,1,3],[11,3,3,3,2,1,3,1],[12,1,2,2,1,2,2,2],[13,1,1,3,4,2,3,1],[14,2,3,1,3,2,1,2],[15,3,2,3,2,1,2,3],[16,2,1,3,1,2,2,3],[17,2,3,2,4,1,1,1],[18,1,2,3,1,2,3,2],[19,4,1,2,1,2,2,2],[20,1,3,1,3,1,3,3],[21,4,2,3,3,1,1,2],[22,1,3,3,1,1,1,1],[23,4,1,2,2,1,2,3],[24,3,2,1,4,2,3,2],[25,3,1,3,3,2,3,3],[26,3,2,2,4,1,1,2],[27,1,3,1,4,2,2,1],[28,2,3,2,2,2,3,3],[29,3,1,3,3,2,1,2],[30,2,2,1,4,1,2,1],[31,4,1,1,1,1,1,3],[32,4,3,3,1,1,1,2],[33,4,2,1,2,2,1,2],[34,1,1,3,4,1,1,3],[35,3,3,1,3,2,2,1],[36,4,3,2,3,1,3,2],[37,2,1,1,2,1,1,2],[38,4,3,3,4,2,2,1],[39,3,2,2,3,1,3,3],[40,2,1,2,1,2,1,1],[41,3,1,2,2,2,1,1],[42,1,1,1,2,1,1,1],[43,3,3,1,4,2,1,3],[44,1,1,2,1,1,3,2],[45,4,3,3,2,2,2,1],[46,3,1,1,1,1,2,2],[47,2,2,2,3,2,1,3],[48,2,3,3,1,2,3,1],[49,4,1,1,1,1,3,1],[50,2,3,3,3,1,2,3],[51,1,2,3,3,2,2,2],[52,4,1,2,3,1,2,1],[53,3,3,2,4,1,3,2],[54,2,2,1,1,2,3,3],[55,3,2,1,1,2,1,1],[56,4,2,3,4,1,3,3],[57,1,3,2,2,2,2,2],[58,2,1,1,2,1,3,2],[59,3,3,2,1,1,2,3],[60,4,2,1,4,2,2,3]]</t>
  </si>
  <si>
    <t>Felipe de Paula Fernandes Silva</t>
  </si>
  <si>
    <t>Android 9</t>
  </si>
  <si>
    <t>Chrome 84.0.4147.125</t>
  </si>
  <si>
    <t>Android 10</t>
  </si>
  <si>
    <t>Mozilla/5.0 (Windows NT 10.0; Win64; x64) AppleWebKit/537.36 (KHTML, like Gecko) Chrome/84.0.4147.125 Safari/537.36</t>
  </si>
  <si>
    <t>Mozilla/5.0 (Macintosh; Intel Mac OS X 10_13_0) AppleWebKit/537.36 (KHTML, like Gecko) Chrome/84.0.4147.135 Safari/537.36</t>
  </si>
  <si>
    <t>Mac OS X 10.13.0</t>
  </si>
  <si>
    <t>Mac OS X 10.15.1</t>
  </si>
  <si>
    <t>Mozilla/5.0 (iPhone; CPU iPhone OS 13_6 like Mac OS X) AppleWebKit/605.1.15 (KHTML, like Gecko) CriOS/84.0.4147.122 Mobile/15E148 Safari/604.1</t>
  </si>
  <si>
    <t>Mobile 15E148</t>
  </si>
  <si>
    <t>25 Aug 2020 - 12:47:24 BRT</t>
  </si>
  <si>
    <t>25 Aug 2020 - 13:21:18 BRT</t>
  </si>
  <si>
    <t>0h 33m 54s</t>
  </si>
  <si>
    <t>0h 33m 52s</t>
  </si>
  <si>
    <t>[[1,1,1,1,1,1,2,2],[2,2,2,3,4,1,1,1],[3,3,3,2,2,2,3,3],[4,3,2,3,1,2,1,1],[5,3,2,1,4,2,3,1],[6,1,1,2,3,1,1,2],[7,2,1,2,1,2,3,2],[8,1,2,1,4,1,2,3],[9,4,3,2,4,2,1,1],[10,1,1,3,1,2,1,3],[11,2,3,3,3,1,2,1],[12,4,2,1,1,2,2,3],[13,1,3,2,3,2,2,1],[14,3,1,3,4,1,3,3],[15,2,2,1,3,2,1,2],[16,3,3,1,4,1,1,2],[17,3,2,2,1,1,3,3],[18,4,1,3,2,2,2,1],[19,2,2,3,2,2,3,1],[20,4,3,2,2,1,3,2],[21,3,2,3,3,2,2,2],[22,4,1,2,3,1,3,1],[23,3,3,1,1,1,2,2],[24,2,2,2,4,2,2,3],[25,1,3,3,1,1,3,1],[26,4,1,3,4,2,1,2],[27,2,3,1,2,1,2,1],[28,3,1,2,1,1,3,1],[29,2,2,1,1,1,1,2],[30,4,3,1,4,2,3,2],[31,2,1,2,3,2,3,3],[32,1,1,1,2,2,3,2],[33,1,1,3,3,1,1,3],[34,1,3,1,4,2,3,1],[35,4,2,2,2,1,2,1],[36,4,1,3,2,1,1,3],[37,1,1,2,1,2,1,1],[38,4,3,3,1,2,2,2],[39,4,2,1,3,1,3,3],[40,1,2,2,2,1,2,2],[41,3,3,1,3,2,1,1],[42,4,2,3,3,1,3,3],[43,4,1,1,4,1,2,1],[44,4,3,2,3,1,1,3],[45,1,2,3,2,2,3,2],[46,3,1,1,2,2,2,3],[47,3,3,3,4,1,2,2],[48,2,2,1,1,2,1,3],[49,3,3,2,2,1,1,3],[50,2,1,3,3,1,2,2],[51,2,3,3,4,2,2,3],[52,1,3,1,1,1,3,1],[53,2,3,2,2,2,1,2],[54,3,1,2,4,2,2,3],[55,2,1,1,2,1,1,1],[56,1,2,2,3,2,2,2],[57,2,3,3,1,1,3,3],[58,3,1,1,3,2,3,1],[59,4,2,2,4,1,1,2],[60,1,3,3,2,2,1,3]]</t>
  </si>
  <si>
    <t>Sofia Rossetto Oliveira</t>
  </si>
  <si>
    <t>25 Aug 2020 - 13:25:00 BRT</t>
  </si>
  <si>
    <t>25 Aug 2020 - 13:44:41 BRT</t>
  </si>
  <si>
    <t>0h 19m 41s</t>
  </si>
  <si>
    <t>0h 19m 39s</t>
  </si>
  <si>
    <t>[[1,4,3,1,4,2,3,3],[2,1,2,2,3,1,1,1],[3,2,1,3,2,1,2,2],[4,1,2,2,4,2,3,3],[5,4,1,2,4,2,2,1],[6,4,3,3,3,1,1,2],[7,3,2,1,2,2,1,3],[8,1,3,2,1,1,2,3],[9,4,2,3,2,1,3,2],[10,1,3,1,2,1,3,1],[11,3,2,2,1,2,2,1],[12,2,1,3,4,1,1,3],[13,2,2,3,1,2,3,2],[14,1,1,1,4,1,1,1],[15,1,3,1,3,1,2,2],[16,2,3,2,1,1,3,1],[17,1,1,3,3,2,2,3],[18,4,3,3,3,2,3,2],[19,3,1,2,3,2,3,2],[20,2,2,3,3,1,2,1],[21,4,3,1,1,2,1,3],[22,2,2,1,1,2,1,1],[23,4,3,2,2,1,3,3],[24,1,3,2,3,2,3,3],[25,3,2,3,4,1,1,1],[26,3,1,1,3,2,2,3],[27,4,2,1,2,1,3,2],[28,4,1,3,1,2,3,1],[29,4,2,2,2,1,1,3],[30,3,3,1,4,2,3,2],[31,4,1,3,2,2,2,1],[32,2,2,2,4,2,1,2],[33,2,3,1,3,1,3,3],[34,2,1,1,3,2,3,1],[35,1,2,2,2,2,1,2],[36,2,3,3,4,1,2,3],[37,1,1,1,1,1,2,2],[38,3,3,3,2,2,1,3],[39,4,2,2,1,1,2,1],[40,1,1,1,1,2,1,1],[41,3,1,2,1,1,3,2],[42,2,1,1,2,2,2,3],[43,3,1,2,4,1,3,1],[44,3,2,3,2,2,3,1],[45,1,3,3,2,2,1,1],[46,2,3,2,2,2,2,1],[47,3,1,3,3,1,1,3],[48,1,2,1,4,1,2,2],[49,4,1,2,3,1,1,3],[50,2,3,2,1,2,1,2],[51,3,3,3,1,1,2,2],[52,3,2,2,3,2,2,2],[53,1,1,3,1,1,3,3],[54,3,3,1,4,1,1,1],[55,4,2,1,3,1,2,1],[56,2,2,3,4,2,2,3],[57,2,1,2,2,1,1,2],[58,4,1,1,4,2,1,2],[59,3,2,1,1,1,2,3],[60,1,3,3,4,2,2,2]]</t>
  </si>
  <si>
    <t>Luana Cabral Ribeiro</t>
  </si>
  <si>
    <t>0h 9m 27s</t>
  </si>
  <si>
    <t>[[1,1,3,2,2,2,3,1],[2,3,1,1,4,1,1,3],[3,4,2,3,3,2,2,2],[4,3,1,3,4,1,2,1],[5,3,3,1,4,2,1,3],[6,1,2,1,1,2,1,2],[7,4,1,2,4,2,3,1],[8,1,1,3,2,1,2,1],[9,3,1,2,1,2,3,1],[10,4,1,1,2,2,1,2],[11,2,3,2,1,1,2,3],[12,4,2,3,1,1,1,2],[13,3,2,1,3,1,3,3],[14,3,3,3,3,1,2,2],[15,2,3,1,1,2,1,1],[16,2,1,1,1,2,3,3],[17,1,2,3,2,1,1,1],[18,4,3,2,4,1,1,3],[19,3,1,2,3,1,2,3],[20,2,3,2,2,2,3,2],[21,3,2,3,4,2,1,1],[22,2,1,1,3,2,2,1],[23,3,2,2,1,1,1,2],[24,4,3,3,3,1,3,3],[25,4,1,2,2,1,1,3],[26,3,2,3,3,2,3,2],[27,2,3,2,3,1,2,1],[28,1,1,3,1,1,3,3],[29,4,2,1,4,2,3,1],[30,4,1,2,2,1,1,2],[31,2,1,3,3,2,1,3],[32,1,2,1,2,2,2,3],[33,1,3,1,4,1,3,2],[34,4,3,1,2,1,3,3],[35,1,1,2,4,2,2,2],[36,1,3,3,2,2,2,3],[37,4,2,3,1,2,2,3],[38,1,3,1,3,1,1,2],[39,2,3,1,4,2,1,1],[40,2,2,3,2,2,1,3],[41,3,3,3,2,1,3,1],[42,4,1,2,3,2,2,2],[43,2,1,3,2,2,3,2],[44,1,2,2,3,2,1,3],[45,1,2,1,4,1,2,1],[46,2,1,3,3,1,1,1],[47,3,2,2,2,2,3,3],[48,1,3,1,1,1,2,2],[49,2,2,1,2,1,2,1],[50,2,3,3,4,1,3,2],[51,1,2,2,3,2,3,1],[52,1,1,2,1,1,1,1],[53,3,2,1,3,1,3,2],[54,4,3,3,4,2,2,2],[55,4,1,1,1,1,3,1],[56,2,2,2,4,1,2,2],[57,3,3,2,1,2,2,3],[58,4,3,3,1,2,1,1],[59,2,2,2,4,1,3,3],[60,3,1,1,1,2,2,2]]</t>
  </si>
  <si>
    <t>Safari 604.1</t>
  </si>
  <si>
    <t>Mozilla/5.0 (Windows NT 10.0; Win64; x64) AppleWebKit/537.36 (KHTML, like Gecko) Chrome/81.0.4044.138 Safari/537.36 OPR/68.0.3618.206</t>
  </si>
  <si>
    <t>Opera 68.0.3618.206</t>
  </si>
  <si>
    <t>25 Aug 2020 - 16:31:44 BRT</t>
  </si>
  <si>
    <t>25 Aug 2020 - 16:45:38 BRT</t>
  </si>
  <si>
    <t>0h 13m 54s</t>
  </si>
  <si>
    <t>0h 13m 48s</t>
  </si>
  <si>
    <t>[[1,1,2,3,4,1,3,2],[2,2,1,1,1,2,2,1],[3,2,3,2,3,2,1,3],[4,3,1,1,3,1,3,2],[5,3,2,3,3,2,2,1],[6,1,3,2,4,2,1,3],[7,1,3,3,1,2,3,3],[8,1,2,3,3,1,1,2],[9,3,3,2,4,1,2,1],[10,2,2,1,2,2,3,3],[11,3,3,3,1,1,1,1],[12,1,1,2,1,1,1,2],[13,1,1,2,3,2,1,1],[14,1,3,1,2,2,3,1],[15,3,2,3,1,1,2,3],[16,1,1,3,1,1,2,2],[17,2,3,1,3,1,3,3],[18,4,1,3,1,2,3,1],[19,3,1,2,3,2,3,2],[20,4,3,3,2,1,1,1],[21,2,2,2,1,1,2,3],[22,4,1,1,4,1,3,1],[23,2,3,3,2,1,2,2],[24,4,2,2,2,2,3,2],[25,2,1,3,2,1,1,1],[26,4,3,2,3,2,1,2],[27,3,2,2,2,1,2,3],[28,3,1,3,2,2,1,1],[29,1,2,3,3,2,3,3],[30,1,3,1,4,1,2,2],[31,2,3,1,1,2,2,1],[32,4,2,1,3,1,2,1],[33,4,2,2,1,2,1,1],[34,3,2,1,4,2,1,3],[35,1,1,2,2,1,3,1],[36,2,1,3,3,2,2,2],[37,1,3,2,1,1,3,1],[38,3,1,1,3,1,1,3],[39,2,1,3,4,2,3,3],[40,3,1,2,4,2,1,2],[41,3,3,1,4,1,3,3],[42,4,1,3,2,2,2,3],[43,4,3,3,4,2,2,2],[44,2,2,2,3,1,3,1],[45,1,1,1,2,1,1,3],[46,4,1,2,4,1,2,3],[47,2,3,1,1,2,1,2],[48,3,2,3,4,2,3,1],[49,4,1,1,1,2,2,3],[50,4,2,1,4,1,1,2],[51,1,2,2,3,2,2,2],[52,2,2,1,4,1,1,1],[53,3,3,1,2,2,2,2],[54,4,3,3,3,1,1,3],[55,1,2,1,2,2,2,1],[56,4,3,2,1,1,3,3],[57,2,2,3,2,1,1,2],[58,2,1,2,4,2,2,3],[59,3,2,1,1,2,3,2],[60,4,3,2,2,1,3,2]]</t>
  </si>
  <si>
    <t>Camila Gasques De Bari Matsuno</t>
  </si>
  <si>
    <t>25 Aug 2020 - 17:15:03 BRT</t>
  </si>
  <si>
    <t>25 Aug 2020 - 17:24:55 BRT</t>
  </si>
  <si>
    <t>0h 9m 52s</t>
  </si>
  <si>
    <t>0h 9m 50s</t>
  </si>
  <si>
    <t>[[1,3,2,3,3,2,3,1],[2,4,3,1,1,1,1,2],[3,4,1,2,4,2,2,3],[4,3,3,1,2,2,3,3],[5,2,1,3,3,2,2,2],[6,4,2,2,3,1,1,1],[7,1,1,2,2,2,1,2],[8,4,2,3,1,2,2,3],[9,3,3,2,3,1,3,1],[10,1,3,2,2,2,2,3],[11,2,2,1,4,1,3,2],[12,2,2,3,2,2,1,1],[13,4,3,1,2,1,3,1],[14,3,2,3,1,2,1,2],[15,2,1,2,1,1,2,2],[16,3,2,3,1,1,1,3],[17,4,2,1,2,2,2,2],[18,1,1,2,3,1,3,1],[19,3,1,2,2,2,1,1],[20,2,3,3,4,1,3,3],[21,4,2,1,3,2,2,2],[22,2,1,3,3,2,3,3],[23,1,2,2,1,1,3,2],[24,2,1,1,3,1,2,1],[25,3,1,3,2,1,1,3],[26,3,3,2,1,1,2,2],[27,4,2,3,2,2,3,3],[28,3,1,1,1,2,3,3],[29,2,2,2,4,2,1,1],[30,3,2,3,2,1,2,1],[31,4,3,1,4,2,1,1],[32,2,2,1,1,2,3,1],[33,2,3,1,1,1,3,1],[34,4,2,2,3,2,3,3],[35,1,3,1,2,1,2,1],[36,2,3,3,4,2,3,2],[37,4,3,3,1,1,2,1],[38,3,1,1,4,2,3,2],[39,2,2,2,2,1,1,3],[40,2,3,1,2,1,2,3],[41,4,1,2,1,2,3,1],[42,1,2,3,4,1,2,2],[43,1,1,1,1,2,1,1],[44,2,3,2,1,1,1,3],[45,1,3,1,3,2,2,2],[46,2,1,1,4,2,1,3],[47,1,2,2,4,1,3,3],[48,4,3,3,3,1,1,2],[49,1,1,1,2,1,1,2],[50,1,3,3,3,2,1,3],[51,3,2,1,4,1,2,3],[52,1,2,1,3,1,1,3],[53,4,1,3,2,1,3,2],[54,3,3,2,4,2,2,1],[55,3,1,2,3,1,1,2],[56,1,3,3,4,2,1,2],[57,1,1,3,1,2,2,1],[58,1,1,3,4,1,3,1],[59,4,1,2,4,1,2,3],[60,3,3,2,3,2,2,2]]</t>
  </si>
  <si>
    <t>Carlos Daniel Boyadjian Gomes de Oliveira</t>
  </si>
  <si>
    <t>25 Aug 2020 - 17:43:47 BRT</t>
  </si>
  <si>
    <t>25 Aug 2020 - 18:02:47 BRT</t>
  </si>
  <si>
    <t>0h 19m 0s</t>
  </si>
  <si>
    <t>0h 18m 57s</t>
  </si>
  <si>
    <t>[[1,4,1,1,4,2,2,2],[2,2,2,2,2,1,3,3],[3,3,3,3,1,1,1,1],[4,4,2,2,4,1,1,3],[5,2,3,3,2,2,2,1],[6,2,1,1,3,1,3,2],[7,4,1,2,2,2,1,1],[8,1,1,3,1,1,2,3],[9,3,2,3,3,2,3,2],[10,2,1,2,1,2,1,2],[11,3,3,1,4,2,2,2],[12,4,2,1,4,1,2,1],[13,1,2,1,1,2,3,1],[14,4,3,3,2,1,2,2],[15,4,3,1,1,1,3,3],[16,1,2,2,1,1,3,2],[17,2,2,3,2,2,3,2],[18,3,1,3,3,1,1,1],[19,1,1,3,1,2,2,2],[20,1,3,2,3,1,1,3],[21,1,1,1,3,1,3,2],[22,1,2,1,2,1,1,2],[23,4,3,2,3,2,2,3],[24,2,1,3,4,1,3,1],[25,3,1,1,1,2,1,3],[26,1,3,3,3,2,3,3],[27,2,2,2,4,1,2,1],[28,4,3,3,1,1,1,2],[29,2,2,1,3,1,2,3],[30,3,1,2,2,2,3,1],[31,1,3,1,4,2,3,1],[32,3,3,2,3,2,1,2],[33,2,1,3,2,1,2,3],[34,1,3,2,3,2,2,1],[35,3,1,1,4,1,1,3],[36,1,1,2,4,1,1,1],[37,2,3,3,1,1,1,3],[38,3,2,2,1,2,3,1],[39,3,1,2,4,2,2,3],[40,4,1,2,2,1,3,2],[41,2,3,1,3,2,1,1],[42,3,2,3,4,2,2,3],[43,1,2,3,4,2,1,2],[44,4,3,1,2,2,1,3],[45,3,2,1,2,1,1,2],[46,2,1,3,4,2,1,2],[47,4,3,1,1,1,3,1],[48,2,2,2,1,1,2,1],[49,4,1,3,3,1,2,1],[50,4,2,3,3,2,3,3],[51,2,3,2,2,2,2,2],[52,4,1,2,1,2,3,3],[53,1,2,1,2,2,1,1],[54,3,2,1,1,1,2,2],[55,2,3,1,4,2,3,3],[56,3,3,3,2,1,3,1],[57,1,2,2,3,1,2,3],[58,1,1,1,2,2,2,3],[59,4,2,3,3,2,1,1],[60,3,3,2,4,1,3,2]]</t>
  </si>
  <si>
    <t>Mayara Marin Gonçalves</t>
  </si>
  <si>
    <t>25 Aug 2020 - 18:52:02 BRT</t>
  </si>
  <si>
    <t>25 Aug 2020 - 19:00:35 BRT</t>
  </si>
  <si>
    <t>0h 8m 33s</t>
  </si>
  <si>
    <t>0h 8m 29s</t>
  </si>
  <si>
    <t>[[1,4,2,1,2,1,1,1],[2,2,1,1,3,2,3,2],[3,2,3,3,4,2,2,3],[4,3,1,1,1,2,2,3],[5,2,2,2,1,1,3,2],[6,4,3,3,2,1,1,1],[7,3,2,1,3,1,2,1],[8,3,3,2,4,1,3,3],[9,2,1,3,2,2,1,3],[10,2,3,3,3,2,2,1],[11,3,1,2,1,1,3,2],[12,4,3,2,1,1,3,3],[13,4,2,1,4,2,2,3],[14,1,2,2,2,2,1,1],[15,2,1,3,3,1,1,2],[16,4,1,2,4,2,1,2],[17,3,2,3,2,2,3,3],[18,2,3,1,3,1,2,3],[19,1,1,3,4,1,1,1],[20,4,3,2,3,2,1,3],[21,3,1,3,2,1,2,2],[22,1,3,2,4,1,1,2],[23,1,2,2,3,2,3,1],[24,4,2,1,3,1,2,2],[25,4,1,1,4,2,3,1],[26,1,3,2,4,1,2,3],[27,4,2,3,2,2,3,2],[28,3,1,2,3,1,1,1],[29,3,2,3,1,2,3,3],[30,1,3,1,1,2,2,2],[31,2,3,3,1,2,3,1],[32,2,2,1,4,1,3,1],[33,3,3,2,2,2,2,1],[34,1,1,1,2,2,3,2],[35,4,2,1,3,2,1,1],[36,1,1,1,1,1,3,3],[37,1,2,2,2,2,3,3],[38,3,3,1,2,1,1,1],[39,4,3,3,1,1,2,2],[40,2,3,1,3,2,3,2],[41,2,1,2,2,1,2,1],[42,3,2,3,1,1,1,3],[43,3,2,2,3,2,1,3],[44,4,3,1,2,1,3,2],[45,1,1,3,1,2,2,1],[46,2,2,2,1,1,1,1],[47,3,2,2,4,2,2,2],[48,4,1,3,3,1,3,3],[49,2,1,2,2,1,2,3],[50,3,3,1,4,2,3,1],[51,1,2,3,2,1,2,3],[52,1,3,3,3,1,3,1],[53,1,1,3,4,2,2,2],[54,2,1,1,4,2,1,3],[55,1,3,1,1,2,1,2],[56,4,1,2,1,2,2,1],[57,2,2,3,4,1,1,2],[58,1,1,1,1,1,1,3],[59,4,2,2,4,1,2,2],[60,3,3,3,3,2,1,2]]</t>
  </si>
  <si>
    <t>Isabella Cavenaghi</t>
  </si>
  <si>
    <t>25 Aug 2020 - 18:58:15 BRT</t>
  </si>
  <si>
    <t>25 Aug 2020 - 19:06:49 BRT</t>
  </si>
  <si>
    <t>0h 8m 34s</t>
  </si>
  <si>
    <t>[[1,4,3,3,4,1,1,1],[2,1,2,2,4,1,3,2],[3,1,2,3,1,2,2,1],[4,1,2,1,4,2,1,2],[5,3,3,2,3,2,3,3],[6,4,1,3,1,1,3,1],[7,4,2,2,4,1,1,2],[8,4,3,1,3,2,3,1],[9,2,1,3,4,2,2,3],[10,2,3,1,1,2,3,3],[11,4,3,2,2,2,2,3],[12,3,1,1,3,1,2,2],[13,1,3,1,1,1,2,2],[14,2,2,2,3,1,2,1],[15,4,2,3,3,2,1,2],[16,4,1,1,3,2,2,2],[17,1,3,2,2,1,3,3],[18,2,2,3,2,1,3,1],[19,3,2,2,1,1,1,1],[20,4,1,3,3,2,3,3],[21,2,3,1,2,2,2,2],[22,1,1,2,4,2,1,3],[23,4,3,3,1,1,1,2],[24,4,2,3,1,2,2,3],[25,1,1,3,1,2,2,1],[26,3,2,2,3,1,3,2],[27,3,3,1,4,1,1,3],[28,3,1,3,1,1,2,3],[29,2,3,2,3,2,1,1],[30,1,2,1,1,1,3,2],[31,2,1,2,1,2,3,1],[32,2,3,1,4,1,2,1],[33,3,1,2,2,1,3,1],[34,1,1,1,3,2,1,1],[35,3,2,1,2,2,2,3],[36,2,1,3,4,1,1,2],[37,2,1,2,2,2,1,2],[38,1,3,2,3,1,2,1],[39,4,2,1,1,1,3,3],[40,4,3,1,2,1,2,1],[41,2,2,3,3,2,1,3],[42,2,1,2,1,2,3,2],[43,3,3,3,3,1,1,3],[44,3,2,1,4,2,3,1],[45,1,2,3,2,2,2,2],[46,3,3,2,1,2,1,1],[47,4,1,1,2,1,3,2],[48,4,1,2,4,1,2,3],[49,3,3,3,2,2,1,2],[50,4,2,2,2,2,3,3],[51,2,1,1,4,1,2,1],[52,1,1,1,2,1,1,3],[53,3,2,2,4,2,2,2],[54,1,3,3,3,1,3,2],[55,1,3,3,4,2,3,1],[56,2,2,1,3,1,1,3],[57,3,3,3,4,2,3,2],[58,3,1,1,2,2,1,1],[59,1,1,2,1,1,1,3],[60,2,2,3,2,1,2,3]]</t>
  </si>
  <si>
    <t>Raphael Conselheiro</t>
  </si>
  <si>
    <t>25 Aug 2020 - 19:47:18 BRT</t>
  </si>
  <si>
    <t>25 Aug 2020 - 20:09:23 BRT</t>
  </si>
  <si>
    <t>0h 22m 5s</t>
  </si>
  <si>
    <t>0h 22m 2s</t>
  </si>
  <si>
    <t>[[1,2,1,3,1,1,3,2],[2,3,2,1,3,2,1,3],[3,1,3,2,2,1,2,1],[4,3,2,1,4,1,2,2],[5,1,3,2,3,2,3,3],[6,2,2,2,1,2,2,2],[7,3,1,2,3,2,2,1],[8,4,3,1,4,1,3,3],[9,4,2,3,2,1,1,2],[10,3,1,1,4,1,3,2],[11,4,2,2,3,2,3,2],[12,3,3,3,1,2,1,3],[13,2,2,3,1,2,1,2],[14,2,1,2,1,1,2,3],[15,3,2,3,1,2,3,1],[16,3,2,2,2,1,1,3],[17,1,3,3,3,1,1,2],[18,3,3,3,4,2,2,1],[19,1,1,1,4,2,1,2],[20,1,2,1,1,1,2,3],[21,4,3,3,3,1,2,3],[22,4,1,2,3,1,3,1],[23,3,3,2,4,2,3,2],[24,1,2,1,2,1,2,3],[25,1,3,3,4,1,2,2],[26,4,1,2,1,1,1,3],[27,2,1,1,2,2,3,1],[28,1,1,2,1,1,1,1],[29,4,1,3,3,1,2,3],[30,4,3,1,1,2,3,1],[31,2,2,1,4,1,1,1],[32,2,3,3,2,2,2,2],[33,1,3,1,2,2,1,3],[34,2,1,1,2,2,2,1],[35,3,3,2,2,1,1,2],[36,4,2,3,4,2,3,3],[37,4,2,3,3,2,1,1],[38,2,3,1,3,1,2,1],[39,1,2,1,1,2,2,1],[40,3,3,2,3,2,2,2],[41,2,2,3,2,1,3,1],[42,1,1,3,4,1,1,1],[43,3,3,1,1,1,1,1],[44,1,1,3,1,2,3,2],[45,4,1,2,4,2,2,3],[46,1,1,1,3,2,1,3],[47,3,2,2,2,1,3,3],[48,1,1,2,2,2,3,2],[49,2,3,2,4,2,1,1],[50,4,2,1,3,1,3,2],[51,3,1,3,2,2,2,3],[52,2,1,2,3,1,1,2],[53,4,2,3,4,2,2,1],[54,2,3,1,1,1,3,3],[55,4,1,1,2,2,1,2],[56,2,3,3,3,2,3,3],[57,1,2,2,4,1,3,1],[58,2,2,2,4,2,1,3],[59,3,1,3,2,1,3,1],[60,4,3,1,1,1,2,2]]</t>
  </si>
  <si>
    <t>jacqueline silva carvalho, matutino.</t>
  </si>
  <si>
    <t>25 Aug 2020 - 20:50:34 BRT</t>
  </si>
  <si>
    <t>25 Aug 2020 - 21:21:25 BRT</t>
  </si>
  <si>
    <t>0h 30m 51s</t>
  </si>
  <si>
    <t>0h 30m 46s</t>
  </si>
  <si>
    <t>[[1,4,2,1,1,2,2,2],[2,2,1,3,2,1,1,3],[3,2,3,2,4,1,3,2],[4,2,1,1,3,2,2,1],[5,4,2,3,4,1,1,3],[6,2,1,1,2,1,3,2],[7,3,3,3,2,1,2,1],[8,1,2,1,1,1,1,3],[9,4,1,2,3,2,3,2],[10,2,3,2,1,2,1,2],[11,1,3,1,3,1,3,3],[12,4,1,3,4,1,2,1],[13,1,2,3,1,1,1,1],[14,1,3,2,2,2,1,1],[15,3,2,2,3,2,1,1],[16,2,2,3,3,1,3,3],[17,1,3,2,2,1,2,1],[18,4,1,1,4,2,1,2],[19,3,3,1,3,2,3,1],[20,2,1,3,4,1,2,3],[21,4,2,2,1,1,3,2],[22,2,3,3,4,2,3,1],[23,3,2,1,3,1,2,2],[24,3,1,2,2,2,1,3],[25,1,1,3,4,2,2,2],[26,3,3,3,1,1,1,1],[27,4,2,2,3,2,3,1],[28,2,2,2,4,2,1,1],[29,3,1,3,2,2,3,2],[30,4,3,1,3,1,2,3],[31,1,1,3,1,2,2,3],[32,4,2,3,2,1,2,1],[33,3,3,1,1,1,3,2],[34,4,1,2,1,1,3,1],[35,1,3,3,3,2,2,2],[36,3,2,1,2,2,1,3],[37,3,1,1,1,1,1,1],[38,4,3,3,2,2,3,3],[39,2,2,2,3,1,2,2],[40,2,3,1,4,1,1,2],[41,2,2,3,1,2,3,1],[42,3,2,2,4,2,2,2],[43,3,1,2,1,1,2,3],[44,1,1,3,3,1,1,2],[45,2,1,2,1,2,2,3],[46,3,1,2,4,1,3,3],[47,3,3,3,3,2,1,2],[48,1,2,1,4,2,2,1],[49,3,2,3,2,2,3,3],[50,4,1,1,3,1,1,1],[51,1,3,2,2,1,2,2],[52,2,3,1,1,2,2,3],[53,2,2,1,2,1,1,2],[54,4,2,1,2,2,2,3],[55,1,1,1,2,2,3,1],[56,4,3,3,1,2,1,2],[57,1,2,2,3,1,3,3],[58,1,3,2,4,2,1,3],[59,1,1,1,4,1,3,1],[60,4,3,1,4,2,3,3]]</t>
  </si>
  <si>
    <t>Gabriel Lincoln Rusaffa</t>
  </si>
  <si>
    <t>0h 3m 23s</t>
  </si>
  <si>
    <t>Mozilla/5.0 (Windows NT 10.0; Win64; x64) AppleWebKit/537.36 (KHTML, like Gecko) Chrome/85.0.4183.83 Safari/537.36</t>
  </si>
  <si>
    <t>Chrome 85.0.4183.83</t>
  </si>
  <si>
    <t>26 Aug 2020 - 08:15:17 BRT</t>
  </si>
  <si>
    <t>26 Aug 2020 - 08:19:23 BRT</t>
  </si>
  <si>
    <t>0h 4m 6s</t>
  </si>
  <si>
    <t>0h 4m 2s</t>
  </si>
  <si>
    <t>[[1,4,1,2,1,2,3,1],[2,1,3,1,3,1,1,2],[3,2,2,1,4,1,1,2],[4,4,1,1,4,2,3,1],[5,1,2,3,1,2,1,3],[6,2,3,2,1,1,2,1],[7,1,1,2,3,1,2,1],[8,3,3,3,4,2,1,2],[9,2,1,1,2,2,3,3],[10,1,1,1,2,1,3,2],[11,2,3,2,1,2,2,2],[12,4,3,2,3,2,1,3],[13,1,1,1,1,2,3,3],[14,3,2,2,3,1,2,3],[15,4,2,3,2,1,1,1],[16,1,1,3,3,2,2,1],[17,3,3,3,1,1,2,3],[18,4,2,2,3,2,3,2],[19,2,3,1,1,2,1,1],[20,3,3,1,2,1,1,1],[21,4,2,1,4,1,2,1],[22,1,3,1,3,2,2,3],[23,1,2,3,2,2,1,1],[24,1,1,2,2,1,2,2],[25,2,1,2,2,2,2,2],[26,4,3,3,3,1,2,3],[27,1,2,1,1,1,3,1],[28,2,1,3,3,2,3,2],[29,4,3,2,4,1,1,1],[30,3,2,1,2,2,2,3],[31,4,3,3,1,1,3,3],[32,4,1,1,3,1,1,2],[33,1,3,3,2,2,3,3],[34,2,1,3,1,1,2,2],[35,3,3,2,2,2,1,3],[36,3,2,2,2,2,3,1],[37,4,2,1,2,2,2,2],[38,3,3,2,3,1,3,1],[39,2,1,3,4,1,1,3],[40,1,2,1,1,2,1,2],[41,2,2,2,4,1,3,3],[42,4,3,3,2,1,2,2],[43,3,1,3,4,2,2,1],[44,1,2,2,4,1,3,3],[45,3,2,3,3,2,3,2],[46,3,1,1,4,1,1,3],[47,1,3,2,4,2,2,1],[48,3,2,3,1,1,3,2],[49,2,2,1,3,2,2,1],[50,4,1,3,3,1,1,3],[51,3,2,2,1,1,1,2],[52,2,2,3,4,1,2,3],[53,2,1,2,2,1,1,1],[54,4,3,1,4,2,3,2],[55,2,2,3,3,2,1,1],[56,3,1,2,4,2,2,2],[57,2,3,1,2,1,3,3],[58,3,1,1,1,1,3,1],[59,4,1,2,1,2,1,3],[60,1,3,3,4,2,3,2]]</t>
  </si>
  <si>
    <t>Vinicius Baraldi Souza</t>
  </si>
  <si>
    <t>Mozilla/5.0 (Macintosh; Intel Mac OS X 10_12_6) AppleWebKit/537.36 (KHTML, like Gecko) Chrome/84.0.4147.125 Safari/537.36</t>
  </si>
  <si>
    <t>Mac OS X 10.12.6</t>
  </si>
  <si>
    <t>26 Aug 2020 - 11:50:23 BRT</t>
  </si>
  <si>
    <t>26 Aug 2020 - 12:21:36 BRT</t>
  </si>
  <si>
    <t>0h 31m 13s</t>
  </si>
  <si>
    <t>0h 31m 9s</t>
  </si>
  <si>
    <t>[[1,4,2,2,1,1,3,2],[2,3,1,3,1,1,2,3],[3,1,3,1,3,2,1,1],[4,1,2,3,4,1,1,2],[5,2,3,2,1,1,3,1],[6,1,1,3,3,2,1,2],[7,2,3,1,3,2,3,3],[8,1,2,3,2,1,2,2],[9,3,1,2,4,2,1,1],[10,2,1,2,1,1,2,2],[11,1,2,2,3,1,2,3],[12,4,3,3,2,2,1,2],[13,4,3,2,4,2,2,1],[14,2,1,3,2,1,3,3],[15,3,1,2,3,2,2,2],[16,3,3,3,2,1,2,2],[17,3,2,1,1,2,3,1],[18,4,1,2,2,1,1,3],[19,4,1,1,2,2,3,1],[20,2,2,3,4,2,2,2],[21,2,3,2,3,1,1,3],[22,4,1,3,4,2,1,2],[23,4,3,1,1,2,2,3],[24,2,2,3,2,1,3,1],[25,1,1,1,3,1,2,1],[26,1,2,2,1,2,2,1],[27,3,2,1,4,1,1,3],[28,4,2,1,1,2,2,3],[29,3,1,2,1,2,1,2],[30,2,3,3,4,1,3,1],[31,4,3,2,2,2,2,3],[32,3,1,1,3,1,3,3],[33,4,1,3,3,1,3,1],[34,2,2,2,4,2,1,3],[35,4,3,1,4,1,3,2],[36,3,3,2,2,1,2,1],[37,2,1,2,1,2,3,2],[38,3,3,3,1,1,1,3],[39,4,2,1,2,1,2,1],[40,3,2,3,3,2,2,1],[41,2,3,1,3,1,2,2],[42,1,1,2,4,1,3,1],[43,4,1,2,3,1,1,1],[44,2,1,1,4,2,2,3],[45,1,2,1,2,2,3,2],[46,1,1,1,2,1,1,2],[47,3,2,2,4,2,3,3],[48,1,1,3,1,2,2,3],[49,1,3,3,4,2,3,1],[50,3,3,1,3,2,3,2],[51,4,2,1,1,1,1,1],[52,2,1,1,2,2,1,1],[53,2,3,3,1,1,1,3],[54,1,2,2,4,1,3,2],[55,1,3,2,2,2,3,3],[56,3,2,1,2,1,1,3],[57,1,3,3,1,2,1,1],[58,2,2,3,3,2,1,2],[59,3,3,1,4,1,2,2],[60,4,2,3,3,2,3,3]]</t>
  </si>
  <si>
    <t>Pedro Henrique Rodrigues</t>
  </si>
  <si>
    <t>26 Aug 2020 - 11:53:47 BRT</t>
  </si>
  <si>
    <t>26 Aug 2020 - 12:06:17 BRT</t>
  </si>
  <si>
    <t>0h 12m 30s</t>
  </si>
  <si>
    <t>0h 12m 26s</t>
  </si>
  <si>
    <t>Mozilla/5.0 (Windows NT 6.1; Win64; x64) AppleWebKit/537.36 (KHTML, like Gecko) Chrome/85.0.4183.83 Safari/537.36</t>
  </si>
  <si>
    <t>[[1,2,2,3,4,2,1,2],[2,1,1,2,3,2,3,3],[3,4,3,1,1,1,2,1],[4,1,2,3,2,2,3,3],[5,3,3,1,1,1,2,2],[6,2,1,2,4,1,1,3],[7,4,1,2,1,2,1,2],[8,3,2,3,1,1,3,1],[9,2,3,1,1,2,2,3],[10,2,2,1,2,2,2,2],[11,3,1,2,4,1,3,1],[12,4,3,3,1,2,1,3],[13,1,2,3,1,1,1,3],[14,3,3,2,2,2,1,2],[15,4,3,1,4,1,3,2],[16,3,1,2,3,2,2,2],[17,3,2,1,4,2,2,1],[18,2,3,3,2,1,3,3],[19,2,1,3,4,2,2,1],[20,3,2,1,4,2,2,3],[21,4,3,1,2,1,3,2],[22,4,2,2,4,2,2,2],[23,3,1,1,2,1,3,3],[24,2,3,1,3,1,1,1],[25,4,3,3,2,2,2,1],[26,2,2,2,2,1,1,2],[27,3,2,2,3,1,2,3],[28,2,2,2,1,1,3,2],[29,4,3,3,3,1,2,2],[30,4,1,1,2,2,1,3],[31,1,3,2,4,1,1,1],[32,2,1,2,1,2,2,3],[33,4,1,3,4,1,3,1],[34,1,3,3,1,2,3,2],[35,3,2,3,3,1,1,2],[36,4,2,2,1,2,3,1],[37,2,2,2,3,1,2,1],[38,3,3,3,4,2,1,3],[39,1,1,1,1,2,3,2],[40,4,2,1,4,1,3,3],[41,3,3,2,2,2,3,1],[42,1,1,3,1,1,2,2],[43,4,1,2,1,1,1,1],[44,3,3,3,3,1,1,1],[45,3,1,3,2,2,2,1],[46,1,2,1,3,2,1,1],[47,1,1,3,2,1,2,2],[48,1,3,2,3,2,3,3],[49,4,2,2,2,2,1,1],[50,2,3,3,4,2,3,2],[51,3,2,1,3,1,2,3],[52,2,1,1,2,1,1,1],[53,2,2,3,3,2,3,2],[54,1,3,2,4,1,2,3],[55,1,1,1,3,2,3,1],[56,1,1,1,4,1,1,2],[57,2,1,1,3,2,3,3],[58,1,2,1,1,2,1,1],[59,1,3,2,2,1,2,3],[60,4,1,3,3,1,1,3]]</t>
  </si>
  <si>
    <t>Mário Pagliusi Gennari Número USP: 9272758</t>
  </si>
  <si>
    <t>26 Aug 2020 - 11:56:40 BRT</t>
  </si>
  <si>
    <t>26 Aug 2020 - 12:02:40 BRT</t>
  </si>
  <si>
    <t>0h 6m 0s</t>
  </si>
  <si>
    <t>0h 5m 56s</t>
  </si>
  <si>
    <t>[[1,3,3,2,2,2,1,3],[2,2,2,3,3,1,3,1],[3,1,3,1,2,1,2,2],[4,2,1,3,4,1,3,3],[5,1,2,2,1,2,1,2],[6,1,3,2,4,2,2,1],[7,1,1,3,2,2,3,2],[8,3,3,2,3,1,2,1],[9,2,2,2,1,2,2,3],[10,3,1,3,2,2,3,1],[11,3,2,1,4,2,2,3],[12,4,3,2,2,1,1,2],[13,2,1,3,4,2,1,3],[14,2,2,1,1,1,2,2],[15,4,3,2,4,1,3,1],[16,1,2,1,4,2,2,1],[17,1,1,2,3,1,3,2],[18,4,1,3,1,2,1,3],[19,1,3,2,1,2,1,1],[20,2,2,1,2,1,1,1],[21,4,3,3,4,2,1,1],[22,1,2,2,3,1,2,3],[23,4,1,1,3,2,1,2],[24,3,1,1,1,1,3,2],[25,1,3,1,4,2,1,3],[26,3,1,2,1,2,3,2],[27,4,2,3,3,1,2,1],[28,4,1,3,1,1,2,3],[29,4,3,1,3,2,3,1],[30,3,2,1,2,1,1,1],[31,1,2,3,2,1,3,2],[32,4,2,3,4,2,3,2],[33,3,1,2,2,1,2,3],[34,2,1,1,3,2,1,3],[35,1,2,3,2,1,1,3],[36,1,1,1,1,1,3,1],[37,2,2,2,2,2,3,1],[38,3,3,3,1,1,2,3],[39,4,1,1,4,1,1,2],[40,3,1,1,2,2,2,1],[41,3,3,3,3,2,1,2],[42,4,2,2,3,1,1,3],[43,4,1,2,4,1,2,2],[44,2,3,2,1,2,2,2],[45,2,3,3,1,1,3,1],[46,2,1,2,2,1,1,1],[47,3,2,1,3,2,3,3],[48,1,3,3,3,2,2,2],[49,4,3,2,2,1,3,3],[50,2,3,1,4,1,1,2],[51,2,1,3,3,2,2,3],[52,4,1,1,2,2,2,1],[53,2,3,1,3,1,3,3],[54,3,2,2,4,2,3,2],[55,1,1,2,3,2,1,1],[56,3,3,3,4,1,2,2],[57,4,2,1,1,2,3,3],[58,3,2,3,1,1,1,1],[59,1,3,1,4,1,3,3],[60,2,2,3,2,2,2,2]]</t>
  </si>
  <si>
    <t>Bianca Lopomo Defendi</t>
  </si>
  <si>
    <t>Mozilla/5.0 (Linux; Android 7.1.1; ASUS_X00ID) AppleWebKit/537.36 (KHTML, like Gecko) Chrome/84.0.4147.89 Mobile Safari/537.36</t>
  </si>
  <si>
    <t>Android 7.1.1</t>
  </si>
  <si>
    <t>Chrome 84.0.4147.89</t>
  </si>
  <si>
    <t>26 Aug 2020 - 11:58:22 BRT</t>
  </si>
  <si>
    <t>26 Aug 2020 - 12:19:21 BRT</t>
  </si>
  <si>
    <t>0h 20m 59s</t>
  </si>
  <si>
    <t>0h 20m 56s</t>
  </si>
  <si>
    <t>Mozilla/5.0 (Windows NT 10.0; Win64; x64; rv:79.0) Gecko/20100101 Firefox/79.0</t>
  </si>
  <si>
    <t>Firefox 79.0</t>
  </si>
  <si>
    <t>[[1,4,2,1,2,1,2,2],[2,3,3,2,4,2,1,3],[3,2,1,3,3,1,3,1],[4,2,3,3,1,1,1,2],[5,2,3,3,3,1,2,1],[6,1,2,1,2,2,1,3],[7,3,1,3,2,2,1,1],[8,2,2,2,4,2,2,3],[9,4,3,1,4,1,3,2],[10,2,2,1,3,2,1,2],[11,1,3,2,2,1,2,1],[12,3,1,3,1,1,3,3],[13,1,3,2,2,2,2,1],[14,1,2,3,1,1,3,3],[15,3,1,2,1,1,2,2],[16,3,3,2,3,1,1,3],[17,3,2,1,2,2,3,1],[18,2,1,3,4,1,2,2],[19,1,1,1,4,2,2,3],[20,4,2,2,3,2,1,2],[21,2,3,3,2,1,3,3],[22,1,3,1,4,2,1,2],[23,2,2,2,4,1,1,1],[24,4,2,3,1,2,1,1],[25,1,2,2,3,1,3,1],[26,2,1,2,2,2,1,3],[27,1,1,1,2,1,2,3],[28,1,1,1,1,2,2,2],[29,3,1,1,3,1,2,2],[30,4,1,3,4,1,1,1],[31,2,2,2,3,2,3,2],[32,3,3,1,4,1,1,1],[33,4,1,3,2,2,2,3],[34,4,1,2,2,1,1,3],[35,2,3,1,2,2,3,2],[36,3,2,3,1,2,2,1],[37,2,1,1,3,1,1,3],[38,4,2,2,4,2,3,1],[39,4,3,3,1,2,2,2],[40,4,1,2,2,2,3,1],[41,3,2,3,2,1,3,2],[42,4,3,2,1,1,2,3],[43,4,3,3,3,2,1,2],[44,2,2,1,1,1,2,1],[45,3,1,2,4,2,3,3],[46,1,1,2,3,1,3,2],[47,3,3,1,3,2,2,3],[48,1,2,3,4,1,1,2],[49,2,2,3,4,2,2,3],[50,3,3,2,1,2,3,2],[51,3,1,1,3,1,1,1],[52,1,3,1,1,1,1,1],[53,4,1,1,4,2,3,1],[54,2,3,1,1,2,3,1],[55,1,1,2,1,2,1,2],[56,4,2,1,1,1,3,3],[57,1,2,3,3,2,2,1],[58,3,2,2,2,1,2,2],[59,1,3,3,3,2,3,3],[60,4,3,3,4,1,3,3]]</t>
  </si>
  <si>
    <t>Rafael Tadim Santos</t>
  </si>
  <si>
    <t>26 Aug 2020 - 12:28:35 BRT</t>
  </si>
  <si>
    <t>26 Aug 2020 - 12:40:43 BRT</t>
  </si>
  <si>
    <t>0h 12m 8s</t>
  </si>
  <si>
    <t>0h 12m 5s</t>
  </si>
  <si>
    <t>[[1,3,1,3,4,2,2,2],[2,2,2,1,1,2,3,3],[3,4,1,3,2,1,1,3],[4,3,1,2,1,1,1,3],[5,2,2,1,2,1,3,2],[6,4,3,1,4,2,1,2],[7,2,1,2,3,2,1,1],[8,3,2,1,1,1,3,2],[9,1,3,3,4,1,2,3],[10,2,3,2,1,2,2,1],[11,4,2,3,4,1,3,2],[12,3,1,1,2,2,1,3],[13,1,2,3,1,2,3,1],[14,2,1,1,4,2,2,3],[15,3,3,2,2,1,1,2],[16,1,3,1,2,2,2,2],[17,2,1,3,3,1,1,1],[18,4,2,2,1,1,1,3],[19,3,2,2,1,2,2,1],[20,2,3,1,1,1,2,2],[21,2,3,2,2,1,3,1],[22,1,3,3,1,1,1,1],[23,3,3,1,4,1,2,3],[24,1,2,2,3,2,3,2],[25,4,1,3,3,2,1,2],[26,1,2,3,2,1,2,1],[27,1,3,2,4,2,1,2],[28,2,3,1,3,2,1,1],[29,4,1,2,1,2,2,2],[30,3,3,3,3,1,3,3],[31,3,1,2,4,2,3,1],[32,2,3,3,2,2,3,2],[33,2,1,3,2,1,2,3],[34,1,2,1,3,1,1,1],[35,3,2,1,2,2,2,1],[36,4,1,2,4,1,2,1],[37,2,2,2,4,1,1,3],[38,4,3,1,3,2,3,1],[39,3,1,3,3,1,2,2],[40,1,1,1,1,2,1,3],[41,3,3,3,4,1,3,1],[42,4,1,2,2,2,2,2],[43,2,1,3,1,2,3,3],[44,4,3,2,1,1,2,3],[45,2,2,2,3,1,2,2],[46,4,3,3,3,2,3,3],[47,3,2,1,4,1,1,1],[48,1,1,2,3,1,3,2],[49,1,1,1,2,1,1,1],[50,1,3,2,2,2,3,3],[51,2,2,3,3,1,2,2],[52,4,1,1,1,1,3,1],[53,3,2,2,3,2,3,3],[54,3,3,3,1,2,1,2],[55,1,2,2,4,2,1,3],[56,4,3,2,2,1,3,1],[57,1,2,1,3,2,2,3],[58,4,2,3,2,2,2,3],[59,4,2,3,4,2,1,1],[60,1,1,1,4,1,3,2]]</t>
  </si>
  <si>
    <t>Gabriela Teixeira da Silva</t>
  </si>
  <si>
    <t>26 Aug 2020 - 12:30:09 BRT</t>
  </si>
  <si>
    <t>26 Aug 2020 - 12:50:39 BRT</t>
  </si>
  <si>
    <t>0h 20m 30s</t>
  </si>
  <si>
    <t>0h 20m 28s</t>
  </si>
  <si>
    <t>[[1,1,2,3,4,1,1,3],[2,2,3,1,2,2,3,1],[3,3,1,2,3,2,1,2],[4,1,1,1,4,1,2,1],[5,4,3,1,1,2,1,3],[6,2,3,2,4,1,3,2],[7,1,2,1,1,2,3,2],[8,1,1,2,2,2,1,3],[9,3,3,3,4,1,3,2],[10,1,1,1,4,2,3,2],[11,2,2,2,1,1,3,1],[12,3,3,3,1,1,2,1],[13,3,3,2,2,1,1,1],[14,4,1,1,2,2,2,2],[15,1,2,1,3,1,3,3],[16,4,3,3,4,2,2,1],[17,2,3,2,3,1,1,2],[18,2,2,1,2,1,1,3],[19,1,3,2,3,2,2,1],[20,1,2,3,4,1,1,2],[21,3,1,3,1,1,3,3],[22,3,2,1,3,1,1,2],[23,1,3,2,1,2,3,3],[24,4,2,3,3,1,2,3],[25,4,1,2,1,1,1,2],[26,1,3,3,2,2,3,3],[27,3,2,1,4,2,2,1],[28,2,2,3,1,2,1,1],[29,1,2,2,1,1,2,2],[30,4,1,2,2,1,2,3],[31,3,1,1,3,2,3,2],[32,1,2,2,3,2,1,1],[33,1,3,3,2,1,1,2],[34,4,2,1,1,2,3,1],[35,4,3,1,4,2,2,3],[36,3,3,1,1,1,2,2],[37,4,2,2,3,1,3,1],[38,2,3,1,4,2,1,3],[39,2,1,3,3,2,2,2],[40,1,1,2,1,1,2,1],[41,4,1,3,4,2,1,1],[42,2,1,3,3,1,2,1],[43,3,2,3,2,2,1,1],[44,4,3,2,4,2,3,2],[45,2,1,1,3,1,2,3],[46,4,1,1,4,1,1,1],[47,1,3,3,3,2,3,3],[48,3,2,2,2,2,2,3],[49,3,1,2,1,2,1,1],[50,4,2,3,2,1,3,2],[51,4,3,1,2,1,2,3],[52,3,3,1,3,1,3,1],[53,2,1,3,1,1,1,3],[54,2,2,2,2,2,2,2],[55,2,2,3,1,2,2,2],[56,2,1,2,4,1,3,3],[57,3,1,3,2,2,3,3],[58,3,2,2,4,2,2,3],[59,4,3,3,3,2,1,2],[60,2,1,1,2,1,3,1]]</t>
  </si>
  <si>
    <t>Isabelle Marie Soares</t>
  </si>
  <si>
    <t>26 Aug 2020 - 12:35:05 BRT</t>
  </si>
  <si>
    <t>26 Aug 2020 - 12:44:12 BRT</t>
  </si>
  <si>
    <t>0h 9m 7s</t>
  </si>
  <si>
    <t>0h 9m 4s</t>
  </si>
  <si>
    <t>Mozilla/5.0 (iPhone; CPU iPhone OS 13_6_1 like Mac OS X) AppleWebKit/605.1.15 (KHTML, like Gecko) Version/13.1.2 Mobile/15E148 Safari/604.1</t>
  </si>
  <si>
    <t>[[1,2,1,2,4,1,3,3],[2,3,3,3,1,2,2,1],[3,1,2,1,3,2,1,2],[4,3,2,1,4,1,3,2],[5,2,1,3,1,2,2,2],[6,3,1,3,3,2,2,3],[7,1,2,1,2,1,3,1],[8,2,3,3,3,2,1,3],[9,4,3,2,3,1,3,2],[10,3,2,3,4,1,2,1],[11,2,3,3,2,1,1,2],[12,2,2,1,2,2,3,3],[13,3,1,2,3,2,3,1],[14,3,2,2,2,2,1,2],[15,4,3,1,4,1,2,3],[16,2,1,1,2,2,2,2],[17,4,2,2,1,1,3,1],[18,3,3,3,3,2,1,3],[19,4,2,3,1,2,1,1],[20,2,3,3,1,2,1,1],[21,4,3,1,2,1,1,1],[22,3,3,2,2,2,3,1],[23,4,2,3,3,1,2,2],[24,1,1,1,4,2,1,3],[25,2,3,1,3,2,3,3],[26,1,1,3,2,2,1,2],[27,2,2,2,2,1,2,1],[28,1,3,1,1,1,2,3],[29,4,2,2,1,2,1,3],[30,4,1,3,4,1,2,2],[31,3,2,1,1,1,1,2],[32,4,3,2,2,2,2,3],[33,2,2,3,4,2,3,1],[34,3,3,2,4,2,1,1],[35,2,2,3,2,1,2,3],[36,4,1,1,1,2,3,2],[37,1,2,3,4,2,3,3],[38,4,3,1,4,1,1,2],[39,3,1,2,2,1,2,1],[40,2,1,2,1,1,1,3],[41,4,2,1,4,2,2,1],[42,1,3,3,3,1,3,2],[43,1,3,3,2,1,3,1],[44,4,1,3,2,1,3,3],[45,4,1,2,3,2,2,3],[46,1,1,2,1,1,3,2],[47,2,3,2,4,2,3,2],[48,3,1,1,3,1,1,1],[49,4,1,1,4,2,3,2],[50,1,2,2,1,1,1,3],[51,3,3,1,1,1,2,2],[52,3,1,3,2,1,3,3],[53,2,1,2,3,1,1,1],[54,1,3,2,4,2,2,2],[55,1,1,1,1,2,2,1],[56,2,2,1,3,1,2,1],[57,1,3,2,4,1,1,3],[58,1,1,3,3,1,1,1],[59,1,2,2,3,2,2,2],[60,3,2,1,1,2,3,3]]</t>
  </si>
  <si>
    <t>Iasmin Duarte Gibin Ramos</t>
  </si>
  <si>
    <t>26 Aug 2020 - 12:50:09 BRT</t>
  </si>
  <si>
    <t>26 Aug 2020 - 13:00:22 BRT</t>
  </si>
  <si>
    <t>0h 10m 13s</t>
  </si>
  <si>
    <t>0h 10m 10s</t>
  </si>
  <si>
    <t>[[1,2,3,2,3,1,1,2],[2,4,1,3,4,2,3,1],[3,3,2,1,2,1,2,3],[4,3,3,2,4,1,1,2],[5,3,3,3,1,2,2,1],[6,1,2,2,3,1,2,2],[7,2,2,2,2,2,1,1],[8,3,3,3,4,2,3,1],[9,4,3,3,4,1,2,3],[10,3,3,3,2,2,1,3],[11,4,1,2,3,1,2,1],[12,2,2,1,4,1,3,2],[13,1,2,1,4,1,1,3],[14,1,3,2,2,2,3,1],[15,1,1,3,2,1,2,2],[16,2,3,2,1,2,3,3],[17,1,2,3,3,1,3,1],[18,3,1,2,4,2,1,3],[19,1,1,1,1,2,1,2],[20,4,2,1,4,1,2,3],[21,2,3,3,3,1,1,3],[22,2,1,3,2,2,2,2],[23,3,1,1,1,1,3,1],[24,1,2,2,1,2,3,3],[25,2,3,1,2,2,3,3],[26,2,1,2,4,1,2,1],[27,4,2,3,3,2,1,2],[28,2,1,3,1,1,3,3],[29,4,1,3,2,1,1,2],[30,1,1,1,4,2,3,2],[31,4,3,1,2,1,3,3],[32,3,1,2,4,2,2,2],[33,2,2,2,1,2,2,2],[34,1,1,1,1,1,1,1],[35,3,2,2,2,2,3,2],[36,1,3,3,4,2,2,3],[37,3,2,3,1,1,1,1],[38,2,2,1,3,2,2,3],[39,4,1,1,3,2,2,3],[40,1,3,1,3,2,2,1],[41,2,2,3,1,1,3,2],[42,4,2,2,2,1,1,3],[43,4,3,1,3,1,3,2],[44,4,2,2,4,2,2,1],[45,3,1,3,3,2,1,3],[46,1,1,1,3,1,1,1],[47,1,2,3,2,1,3,1],[48,3,3,1,3,2,3,2],[49,2,2,1,4,2,1,1],[50,3,1,2,3,1,3,3],[51,4,3,3,2,2,2,2],[52,2,3,1,1,1,2,2],[53,4,1,2,1,2,3,3],[54,4,2,3,1,2,1,1],[55,1,3,2,3,2,1,2],[56,4,3,2,1,1,1,1],[57,3,1,1,2,1,2,1],[58,2,1,1,2,2,1,1],[59,1,3,2,1,1,2,3],[60,3,2,3,4,1,3,2]]</t>
  </si>
  <si>
    <t>Isabelle Dias Yazawa</t>
  </si>
  <si>
    <t>26 Aug 2020 - 13:31:40 BRT</t>
  </si>
  <si>
    <t>26 Aug 2020 - 13:39:36 BRT</t>
  </si>
  <si>
    <t>0h 7m 56s</t>
  </si>
  <si>
    <t>0h 7m 54s</t>
  </si>
  <si>
    <t>[[1,2,2,1,2,2,2,1],[2,3,1,3,4,2,3,2],[3,1,3,2,1,1,1,3],[4,2,1,3,1,1,1,3],[5,1,2,3,4,2,1,1],[6,2,3,2,3,1,2,1],[7,3,2,1,3,2,2,3],[8,4,3,3,2,2,1,3],[9,4,1,2,4,1,3,1],[10,1,2,1,1,2,3,3],[11,2,1,2,4,2,2,3],[12,3,1,3,3,1,3,1],[13,4,1,2,4,2,1,3],[14,1,2,2,2,1,2,2],[15,3,3,1,3,1,3,1],[16,2,2,2,4,2,3,1],[17,4,2,3,1,2,2,3],[18,1,3,1,4,1,1,2],[19,3,1,2,1,1,1,1],[20,3,2,2,3,1,1,2],[21,4,3,1,2,2,3,2],[22,1,3,3,4,2,3,1],[23,1,1,3,2,1,2,3],[24,3,2,2,4,2,1,2],[25,1,1,2,1,2,3,3],[26,4,1,3,3,1,2,2],[27,3,1,3,1,2,2,2],[28,2,1,1,2,2,2,2],[29,2,3,2,2,1,3,1],[30,4,2,3,4,1,2,3],[31,1,1,1,2,2,2,1],[32,2,1,2,1,2,1,2],[33,3,3,1,1,1,2,1],[34,4,3,2,3,2,3,3],[35,2,2,1,3,2,1,3],[36,1,3,3,1,1,2,1],[37,4,1,1,1,2,3,1],[38,4,2,2,2,1,1,3],[39,2,3,3,1,2,2,2],[40,4,2,3,2,1,1,1],[41,2,3,3,3,2,3,3],[42,4,1,1,4,1,2,2],[43,3,1,3,2,2,1,1],[44,1,2,2,1,1,3,2],[45,3,3,1,4,1,2,3],[46,3,1,1,2,1,3,3],[47,3,2,2,3,2,2,1],[48,1,3,3,3,2,1,2],[49,1,1,1,3,1,1,1],[50,3,3,2,2,2,3,2],[51,2,2,1,4,1,3,3],[52,2,1,1,3,1,1,2],[53,1,3,2,3,2,2,3],[54,4,2,3,1,1,3,1],[55,1,2,1,3,1,3,2],[56,2,2,3,2,1,3,2],[57,4,3,1,4,2,1,1],[58,4,2,1,1,2,1,2],[59,2,3,2,4,1,2,2],[60,3,3,3,2,1,1,3]]</t>
  </si>
  <si>
    <t>Luan Batista Spagnol</t>
  </si>
  <si>
    <t>26 Aug 2020 - 13:39:31 BRT</t>
  </si>
  <si>
    <t>26 Aug 2020 - 13:46:55 BRT</t>
  </si>
  <si>
    <t>0h 7m 24s</t>
  </si>
  <si>
    <t>0h 7m 19s</t>
  </si>
  <si>
    <t>[[1,1,3,1,4,1,2,1],[2,4,1,3,3,2,1,3],[3,3,2,2,2,2,3,2],[4,2,3,1,4,2,3,1],[5,1,2,1,2,1,1,3],[6,2,2,2,4,1,1,2],[7,2,1,2,1,1,3,3],[8,1,3,3,3,2,2,2],[9,3,2,1,4,1,1,1],[10,1,2,2,3,2,2,1],[11,4,1,1,2,2,1,2],[12,4,2,2,2,1,2,2],[13,2,2,2,1,2,2,3],[14,3,3,3,2,1,2,3],[15,4,3,1,4,2,1,1],[16,1,3,3,3,2,1,2],[17,3,1,3,4,1,2,2],[18,2,1,2,2,2,3,1],[19,2,3,1,1,2,1,2],[20,3,3,2,1,1,1,2],[21,4,2,3,1,2,3,1],[22,3,1,2,2,2,2,2],[23,3,3,1,1,1,3,3],[24,4,2,3,3,2,1,1],[25,2,3,2,3,1,2,1],[26,1,1,2,1,2,2,1],[27,2,1,1,3,1,3,2],[28,1,1,2,1,2,1,1],[29,4,3,1,2,2,2,3],[30,3,2,3,1,1,3,2],[31,2,1,3,3,1,1,3],[32,4,3,2,4,2,3,2],[33,3,2,1,4,2,2,1],[34,1,2,3,2,1,3,2],[35,1,1,2,4,2,1,3],[36,4,3,3,3,1,3,3],[37,4,1,3,2,1,2,1],[38,2,2,1,3,2,1,2],[39,1,1,1,1,1,3,3],[40,3,1,3,1,1,1,1],[41,1,2,1,2,2,3,3],[42,1,2,1,3,1,2,2],[43,1,3,3,1,2,1,2],[44,2,1,1,4,1,2,3],[45,2,3,3,4,2,2,3],[46,4,2,3,1,2,3,1],[47,1,3,2,4,1,1,3],[48,2,1,1,3,1,3,1],[49,3,3,2,3,2,3,3],[50,2,2,3,2,1,1,1],[51,4,1,1,1,1,2,2],[52,3,1,1,2,2,1,3],[53,3,3,2,3,1,3,1],[54,2,2,3,4,2,2,3],[55,3,1,3,4,2,3,2],[56,4,3,2,2,1,1,1],[57,4,2,1,1,1,2,3],[58,3,2,2,3,2,2,3],[59,4,1,2,4,1,3,2],[60,1,3,3,2,1,3,1]]</t>
  </si>
  <si>
    <t>Fábio Di Cesare Camillo Oliveira</t>
  </si>
  <si>
    <t>26 Aug 2020 - 13:48:03 BRT</t>
  </si>
  <si>
    <t>26 Aug 2020 - 14:02:44 BRT</t>
  </si>
  <si>
    <t>0h 14m 41s</t>
  </si>
  <si>
    <t>0h 14m 39s</t>
  </si>
  <si>
    <t>Mozilla/5.0 (Macintosh; Intel Mac OS X 10_14_6) AppleWebKit/605.1.15 (KHTML, like Gecko) Version/13.1.2 Safari/605.1.15</t>
  </si>
  <si>
    <t>Mac OS X 10.14.6</t>
  </si>
  <si>
    <t>Safari 13.1.2</t>
  </si>
  <si>
    <t>[[1,2,3,2,4,2,3,1],[2,4,2,3,2,2,2,3],[3,1,1,2,3,1,1,2],[4,4,2,3,4,1,1,1],[5,1,3,2,3,2,1,3],[6,4,1,2,2,1,3,2],[7,1,2,1,4,2,3,3],[8,3,1,2,1,2,2,2],[9,2,3,3,3,1,2,1],[10,1,1,3,1,1,3,3],[11,4,3,1,4,2,1,1],[12,3,2,1,3,2,2,3],[13,2,2,2,2,2,3,1],[14,1,3,1,4,1,2,2],[15,3,1,3,1,2,1,3],[16,1,3,1,2,1,1,2],[17,3,3,2,1,1,3,1],[18,1,2,2,3,2,2,2],[19,2,2,3,2,1,3,2],[20,4,3,1,3,1,1,3],[21,2,1,2,4,2,1,2],[22,4,3,1,1,1,3,2],[23,2,1,2,2,1,2,3],[24,3,2,3,4,2,2,1],[25,2,2,1,1,1,1,2],[26,3,3,2,3,2,3,3],[27,4,1,3,2,1,2,1],[28,1,1,3,2,2,1,3],[29,1,2,2,4,1,2,1],[30,3,3,1,2,1,3,2],[31,4,3,2,2,2,2,3],[32,3,1,3,3,2,3,2],[33,2,2,1,2,1,2,1],[34,2,1,1,4,1,3,3],[35,1,3,3,1,2,1,1],[36,2,2,2,1,2,2,3],[37,4,1,1,4,2,3,1],[38,4,2,2,3,1,1,3],[39,3,3,3,4,1,2,2],[40,3,1,1,4,1,2,3],[41,2,1,3,3,1,1,1],[42,4,1,3,4,2,1,2],[43,4,1,1,3,2,2,1],[44,3,2,2,4,1,1,2],[45,2,3,3,2,2,1,3],[46,1,1,1,1,2,3,1],[47,3,1,1,2,2,3,1],[48,2,1,1,3,1,2,1],[49,1,3,3,3,1,3,1],[50,4,3,2,1,2,2,2],[51,1,2,1,3,1,1,3],[52,4,2,3,3,2,3,2],[53,3,1,2,2,1,1,1],[54,3,3,3,1,1,2,3],[55,2,1,1,1,2,1,2],[56,1,2,2,1,1,3,1],[57,1,2,3,1,2,2,2],[58,3,2,1,2,2,1,2],[59,2,3,3,4,2,3,3],[60,4,1,2,1,1,3,3]]</t>
  </si>
  <si>
    <t>Isadora dos Santos Carrijo</t>
  </si>
  <si>
    <t>26 Aug 2020 - 15:01:38 BRT</t>
  </si>
  <si>
    <t>26 Aug 2020 - 15:12:16 BRT</t>
  </si>
  <si>
    <t>0h 10m 38s</t>
  </si>
  <si>
    <t>0h 10m 35s</t>
  </si>
  <si>
    <t>[[1,3,2,1,1,2,3,2],[2,2,1,3,2,2,2,1],[3,1,3,2,4,1,1,3],[4,4,3,1,3,2,1,1],[5,3,2,2,1,1,2,3],[6,3,1,3,2,1,3,2],[7,1,2,1,4,2,1,2],[8,3,2,1,3,2,2,3],[9,2,3,1,2,1,2,3],[10,4,2,2,2,2,2,1],[11,3,3,3,1,2,1,3],[12,4,3,1,2,1,3,2],[13,1,1,1,2,2,1,2],[14,3,3,3,4,2,2,1],[15,2,2,2,3,1,3,3],[16,4,3,3,4,1,1,2],[17,2,2,2,2,2,3,3],[18,3,1,1,3,1,2,1],[19,1,2,3,2,2,1,2],[20,4,3,1,1,1,3,3],[21,4,3,2,2,1,2,2],[22,3,3,2,4,1,2,1],[23,4,1,1,4,2,3,3],[24,2,2,3,1,1,1,2],[25,1,1,2,4,2,3,3],[26,3,3,3,3,2,2,2],[27,2,2,1,3,1,1,1],[28,1,1,1,1,1,3,1],[29,2,1,3,3,2,2,2],[30,4,2,1,4,1,2,1],[31,4,1,2,1,2,2,3],[32,2,3,1,3,2,2,1],[33,4,2,3,4,1,3,2],[34,1,1,1,1,2,1,2],[35,3,1,2,3,1,3,2],[36,2,3,1,2,1,1,3],[37,1,2,2,2,1,1,1],[38,2,1,3,1,2,3,1],[39,4,2,3,3,1,1,3],[40,1,1,3,2,2,2,3],[41,3,1,1,4,1,2,2],[42,3,2,2,2,2,3,1],[43,4,3,2,3,2,3,3],[44,1,3,2,1,2,2,2],[45,4,2,3,1,1,3,1],[46,3,3,1,2,2,3,3],[47,2,1,3,4,1,1,3],[48,2,2,2,4,2,2,2],[49,2,3,2,4,2,1,1],[50,1,2,1,3,1,3,2],[51,1,1,3,3,1,2,3],[52,4,1,1,1,2,1,1],[53,3,2,3,4,2,1,3],[54,2,3,2,1,1,3,2],[55,2,1,2,1,1,1,1],[56,3,1,2,2,1,1,1],[57,1,3,3,3,2,3,1],[58,4,1,2,3,2,1,2],[59,1,3,3,4,1,3,1],[60,1,2,3,1,1,2,3]]</t>
  </si>
  <si>
    <t>Leticia Lima</t>
  </si>
  <si>
    <t>Mozilla/5.0 (iPhone; CPU iPhone OS 13_3_1 like Mac OS X) AppleWebKit/605.1.15 (KHTML, like Gecko) Version/13.0.5 Mobile/15E148 Safari/604.1</t>
  </si>
  <si>
    <t>[[1,3,1,3,1,1,3,2],[2,2,3,2,4,2,1,3],[3,1,2,1,2,2,2,1],[4,4,3,3,4,2,1,1],[5,2,2,1,4,2,3,2],[6,3,1,2,3,1,2,3],[7,1,1,3,2,1,2,2],[8,3,2,1,3,2,3,1],[9,1,2,3,4,1,2,3],[10,4,1,3,2,1,2,1],[11,1,1,2,1,2,2,2],[12,1,2,2,4,1,3,3],[13,3,1,1,1,2,3,3],[14,3,2,2,3,2,1,2],[15,2,2,3,1,1,2,2],[16,3,3,2,2,2,3,1],[17,4,2,1,3,2,2,2],[18,3,3,3,4,1,1,3],[19,4,1,1,3,1,3,3],[20,4,3,3,3,2,2,2],[21,3,2,2,2,1,1,1],[22,1,1,3,4,2,3,1],[23,3,1,1,3,1,2,3],[24,4,3,1,2,1,3,2],[25,4,3,1,2,2,2,3],[26,1,1,2,1,2,1,1],[27,2,2,1,1,1,3,2],[28,3,3,1,1,1,1,3],[29,1,1,2,4,2,2,2],[30,2,2,3,3,1,3,1],[31,4,1,2,4,2,2,3],[32,2,3,1,4,1,1,1],[33,4,2,2,1,1,1,1],[34,4,1,3,3,2,1,1],[35,3,3,1,4,1,2,2],[36,2,2,2,2,2,3,3],[37,1,3,3,3,1,3,2],[38,2,1,3,2,2,1,3],[39,1,1,1,4,1,1,2],[40,1,2,3,3,2,1,3],[41,3,2,3,2,2,2,3],[42,4,3,2,3,1,1,2],[43,2,1,2,2,1,1,2],[44,4,2,3,1,2,3,3],[45,1,3,1,1,2,2,1],[46,1,3,3,1,1,1,2],[47,2,3,2,3,2,1,2],[48,2,2,2,4,1,2,1],[49,2,1,1,1,2,1,1],[50,1,2,2,1,1,3,3],[51,1,3,1,2,1,3,3],[52,2,3,2,3,1,2,1],[53,3,1,3,4,2,3,2],[54,4,2,1,2,1,1,3],[55,4,1,2,2,1,3,1],[56,2,3,3,1,2,2,3],[57,3,2,1,2,2,1,2],[58,2,1,1,3,1,2,1],[59,4,3,2,4,2,3,1],[60,3,3,3,1,2,3,1]]</t>
  </si>
  <si>
    <t>26 Aug 2020 - 17:51:36 BRT</t>
  </si>
  <si>
    <t>26 Aug 2020 - 18:00:02 BRT</t>
  </si>
  <si>
    <t>0h 8m 26s</t>
  </si>
  <si>
    <t>0h 8m 25s</t>
  </si>
  <si>
    <t>Mozilla/5.0 (Macintosh; Intel Mac OS X 10_15_6) AppleWebKit/605.1.15 (KHTML, like Gecko) Version/13.1.2 Safari/605.1.15</t>
  </si>
  <si>
    <t>Mac OS X 10.15.6</t>
  </si>
  <si>
    <t>[[1,3,1,1,3,2,2,2],[2,1,3,1,3,2,2,2],[3,4,3,1,2,1,3,3],[4,1,2,1,1,1,1,2],[5,4,1,3,2,2,2,3],[6,3,2,2,3,2,3,1],[7,2,3,2,2,2,1,2],[8,4,2,1,2,2,3,3],[9,4,1,3,3,1,2,1],[10,1,3,3,1,2,3,1],[11,2,2,3,4,2,1,1],[12,4,2,2,3,1,3,2],[13,4,3,2,4,2,2,1],[14,3,2,3,4,1,1,3],[15,1,3,1,1,1,3,3],[16,2,1,3,3,2,1,3],[17,4,2,1,1,1,2,2],[18,3,3,2,2,1,3,1],[19,4,3,2,4,2,1,2],[20,1,1,1,2,1,3,3],[21,1,2,3,3,1,2,1],[22,2,2,1,4,2,3,3],[23,1,1,3,2,1,1,2],[24,2,3,2,1,1,2,1],[25,2,1,1,4,1,2,1],[26,4,3,1,4,2,2,2],[27,3,1,3,1,1,3,1],[28,2,1,1,1,2,1,3],[29,2,1,2,3,1,3,2],[30,3,1,2,1,2,3,3],[31,1,1,2,3,2,2,3],[32,1,3,2,4,1,2,3],[33,3,2,1,2,1,1,1],[34,4,3,3,1,2,3,1],[35,1,1,2,4,1,1,3],[36,3,2,3,1,2,1,3],[37,1,2,1,2,2,2,1],[38,2,1,2,1,2,3,2],[39,2,3,3,3,1,1,3],[40,2,2,1,3,1,3,2],[41,3,3,3,1,1,2,3],[42,1,1,2,2,2,2,1],[43,4,1,2,2,1,1,2],[44,2,2,3,4,2,3,1],[45,3,3,1,3,2,2,3],[46,2,1,1,1,1,1,1],[47,2,3,3,2,2,3,2],[48,4,2,2,1,2,2,3],[49,2,2,2,2,1,2,3],[50,4,1,3,4,1,3,2],[51,3,3,1,3,2,1,1],[52,4,1,1,4,2,1,1],[53,3,2,2,2,2,1,2],[54,3,3,3,2,1,2,2],[55,1,3,2,3,1,1,1],[56,1,2,3,4,2,3,2],[57,3,2,3,4,1,2,2],[58,3,1,1,4,1,3,1],[59,4,2,2,3,1,1,3],[60,1,3,3,1,2,1,2]]</t>
  </si>
  <si>
    <t>hanxiang li</t>
  </si>
  <si>
    <t>26 Aug 2020 - 18:23:45 BRT</t>
  </si>
  <si>
    <t>26 Aug 2020 - 18:31:47 BRT</t>
  </si>
  <si>
    <t>0h 8m 2s</t>
  </si>
  <si>
    <t>0h 8m 1s</t>
  </si>
  <si>
    <t>[[1,1,1,1,4,2,2,3],[2,3,3,1,1,1,2,1],[3,4,1,2,4,1,1,3],[4,3,2,3,4,2,3,3],[5,4,3,1,1,1,2,3],[6,3,3,3,3,1,1,2],[7,3,1,2,3,2,2,3],[8,2,3,1,2,1,3,2],[9,1,2,3,4,1,3,1],[10,1,1,1,2,2,1,2],[11,1,3,3,3,2,2,2],[12,2,3,2,3,1,3,1],[13,1,1,3,3,2,1,3],[14,2,2,2,2,1,2,2],[15,3,1,3,1,1,2,1],[16,2,1,3,1,2,3,1],[17,4,3,1,4,1,3,2],[18,2,2,3,1,2,1,2],[19,2,3,3,2,1,1,3],[20,4,2,2,3,2,2,2],[21,3,1,1,4,1,3,1],[22,2,2,2,2,2,2,1],[23,3,3,3,4,2,1,2],[24,4,1,1,4,1,3,3],[25,1,3,1,3,1,1,1],[26,1,2,2,1,1,1,1],[27,4,2,1,4,2,1,1],[28,4,1,2,3,1,1,2],[29,1,3,3,2,2,3,3],[30,2,2,1,1,1,2,1],[31,1,2,2,1,1,3,2],[32,3,3,2,4,1,2,3],[33,1,2,1,4,2,2,2],[34,4,2,1,3,1,3,3],[35,2,1,3,4,1,1,2],[36,1,3,2,1,2,2,1],[37,1,3,1,1,1,1,3],[38,4,3,2,2,2,2,1],[39,2,1,1,3,2,3,3],[40,2,3,2,4,2,3,1],[41,4,1,3,2,1,2,2],[42,3,2,1,2,2,1,3],[43,3,1,2,1,2,3,2],[44,2,2,2,3,1,1,3],[45,4,2,3,3,1,3,1],[46,4,1,1,3,2,2,1],[47,1,1,2,2,1,3,2],[48,4,2,3,1,2,1,3],[49,3,2,2,1,2,3,3],[50,2,1,3,1,1,2,2],[51,4,3,3,2,2,1,1],[52,2,3,3,4,2,2,3],[53,3,1,2,2,1,1,1],[54,3,2,1,3,2,3,2],[55,3,1,1,2,2,1,1],[56,3,2,3,2,1,2,3],[57,4,3,2,1,2,3,2],[58,2,2,1,4,2,1,2],[59,1,1,3,3,1,2,1],[60,1,3,2,2,2,3,3]]</t>
  </si>
  <si>
    <t>Giovanna Louise Calazans Archanjo</t>
  </si>
  <si>
    <t>26 Aug 2020 - 18:27:09 BRT</t>
  </si>
  <si>
    <t>26 Aug 2020 - 18:40:04 BRT</t>
  </si>
  <si>
    <t>0h 12m 55s</t>
  </si>
  <si>
    <t>0h 12m 49s</t>
  </si>
  <si>
    <t>[[1,4,1,1,4,2,2,1],[2,2,2,2,1,2,1,3],[3,3,3,3,2,1,3,2],[4,3,2,2,4,1,1,3],[5,2,3,3,2,2,3,1],[6,3,3,3,3,2,3,1],[7,1,3,3,3,2,2,1],[8,2,1,1,2,1,2,3],[9,1,2,2,4,1,3,2],[10,1,2,2,3,2,1,3],[11,3,1,3,3,1,2,1],[12,2,3,1,4,1,3,2],[13,1,3,3,1,2,1,1],[14,4,1,2,2,2,1,3],[15,2,3,1,3,1,1,2],[16,1,1,2,3,2,3,1],[17,4,2,3,2,1,1,2],[18,3,3,1,4,2,2,3],[19,1,2,1,2,2,3,2],[20,2,1,2,4,1,2,1],[21,1,2,3,3,1,1,3],[22,3,3,2,4,1,1,1],[23,2,1,2,1,2,2,2],[24,4,2,1,4,1,3,1],[25,1,1,1,1,1,2,2],[26,1,1,1,4,2,3,3],[27,3,1,3,1,2,3,3],[28,3,1,1,2,2,2,2],[29,2,2,3,1,1,2,1],[30,4,3,2,4,1,1,3],[31,3,2,1,4,2,3,1],[32,1,3,2,2,1,2,3],[33,3,1,3,4,1,1,2],[34,1,2,2,1,2,2,2],[35,3,3,2,2,2,2,2],[36,4,1,3,3,1,3,3],[37,2,2,2,2,2,3,1],[38,3,3,1,3,1,1,2],[39,4,2,3,2,1,2,3],[40,3,1,1,2,2,1,3],[41,2,1,2,3,1,3,2],[42,2,2,3,4,2,2,2],[43,1,1,1,1,1,1,1],[44,1,3,3,2,1,2,3],[45,4,2,2,3,2,3,2],[46,2,3,1,3,2,3,3],[47,4,1,3,1,2,1,2],[48,3,2,2,1,1,2,1],[49,4,2,1,3,2,2,2],[50,1,3,2,1,1,3,3],[51,2,1,3,2,1,1,1],[52,2,2,3,3,2,2,3],[53,4,3,2,1,1,3,2],[54,4,1,2,3,2,1,1],[55,1,1,3,4,2,1,2],[56,3,2,1,1,1,3,3],[57,4,3,3,4,2,2,3],[58,2,3,1,1,2,1,1],[59,4,2,1,2,1,1,1],[60,4,3,1,1,1,3,1]]</t>
  </si>
  <si>
    <t>Cassia Tiemi Otaguro Matsuhashi</t>
  </si>
  <si>
    <t>26 Aug 2020 - 19:22:18 BRT</t>
  </si>
  <si>
    <t>26 Aug 2020 - 19:36:34 BRT</t>
  </si>
  <si>
    <t>0h 14m 16s</t>
  </si>
  <si>
    <t>0h 14m 13s</t>
  </si>
  <si>
    <t>[[1,4,2,3,3,1,2,1],[2,2,1,2,4,1,1,2],[3,1,3,1,1,2,3,3],[4,3,1,2,4,2,2,1],[5,1,1,2,3,1,3,1],[6,4,3,3,2,2,3,1],[7,1,2,3,4,1,1,1],[8,4,1,1,3,2,3,2],[9,2,3,1,2,1,2,3],[10,2,1,3,4,2,1,3],[11,3,2,1,1,1,3,2],[12,4,3,2,1,2,2,1],[13,1,2,1,2,2,2,1],[14,3,2,3,4,1,2,2],[15,1,3,2,4,2,1,3],[16,1,1,1,4,1,2,3],[17,3,3,3,3,2,3,1],[18,4,2,2,2,1,1,3],[19,3,3,3,4,1,1,2],[20,1,1,1,3,1,3,3],[21,2,2,2,1,2,2,1],[22,2,3,1,4,1,3,1],[23,4,2,3,4,2,1,3],[24,1,1,2,1,2,2,2],[25,1,2,2,3,1,1,1],[26,1,3,3,1,2,1,2],[27,2,3,2,3,2,1,2],[28,3,1,1,3,2,1,1],[29,2,2,1,1,1,3,2],[30,1,3,2,3,1,2,3],[31,4,1,3,3,1,2,3],[32,3,1,3,2,1,2,3],[33,4,1,2,4,2,3,2],[34,3,3,2,1,2,2,3],[35,2,1,3,1,1,1,1],[36,4,2,1,4,2,3,2],[37,3,2,2,4,2,3,1],[38,2,3,2,2,1,3,1],[39,3,1,1,3,1,1,3],[40,4,3,1,4,2,2,1],[41,4,2,2,2,1,1,2],[42,2,1,3,2,2,3,3],[43,4,1,1,1,2,1,1],[44,3,3,3,2,2,3,2],[45,4,2,3,1,1,2,3],[46,2,2,1,2,2,2,1],[47,2,3,2,3,1,2,2],[48,1,3,1,4,1,3,3],[49,1,3,3,1,1,1,2],[50,2,2,3,3,2,3,3],[51,1,2,1,2,2,1,2],[52,3,2,2,2,2,1,3],[53,2,1,3,1,1,3,1],[54,4,3,1,3,1,2,2],[55,2,1,1,1,2,1,3],[56,3,2,3,3,2,2,2],[57,4,1,2,2,1,3,2],[58,3,3,1,2,1,1,1],[59,1,1,3,2,2,2,2],[60,3,2,2,1,1,3,3]]</t>
  </si>
  <si>
    <t>Rafael Borges Rato</t>
  </si>
  <si>
    <t>26 Aug 2020 - 20:49:26 BRT</t>
  </si>
  <si>
    <t>26 Aug 2020 - 20:56:23 BRT</t>
  </si>
  <si>
    <t>0h 6m 57s</t>
  </si>
  <si>
    <t>0h 6m 53s</t>
  </si>
  <si>
    <t>Mozilla/5.0 (Windows NT 6.1) AppleWebKit/537.36 (KHTML, like Gecko) Chrome/72.0.3626.121 Safari/537.36</t>
  </si>
  <si>
    <t>Chrome 72.0.3626.121</t>
  </si>
  <si>
    <t>[[1,4,3,2,1,2,2,1],[2,2,2,1,4,1,3,3],[3,3,1,3,2,2,1,2],[4,3,3,1,4,2,1,3],[5,1,1,2,4,2,2,2],[6,2,2,3,1,1,3,1],[7,2,1,1,1,1,2,2],[8,2,3,3,3,2,3,1],[9,1,2,3,4,1,1,3],[10,1,1,2,1,2,1,1],[11,3,2,3,2,2,2,3],[12,3,3,1,2,1,3,2],[13,2,3,1,1,2,1,3],[14,4,2,2,3,1,3,3],[15,4,3,3,4,1,3,2],[16,3,1,2,1,1,1,3],[17,1,3,1,2,1,3,3],[18,3,2,3,3,2,2,1],[19,3,3,2,4,2,3,1],[20,2,2,1,3,2,2,2],[21,4,1,3,3,1,2,3],[22,4,1,2,1,2,3,2],[23,1,3,2,3,1,2,3],[24,4,1,3,4,1,2,2],[25,2,1,2,4,1,3,1],[26,3,3,1,3,2,1,2],[27,4,2,2,1,1,1,3],[28,4,1,1,4,2,1,3],[29,2,2,3,1,2,3,1],[30,1,3,2,1,1,2,2],[31,1,2,1,2,1,2,1],[32,4,3,3,3,2,1,2],[33,2,1,2,3,2,3,3],[34,3,1,1,3,2,3,3],[35,2,2,2,2,1,1,2],[36,1,3,3,4,1,2,1],[37,1,1,1,2,2,2,1],[38,3,1,1,3,1,1,1],[39,4,1,1,3,2,2,1],[40,1,2,1,4,2,3,2],[41,3,3,2,2,1,3,2],[42,3,3,2,4,1,2,1],[43,4,2,1,4,1,1,1],[44,4,2,3,2,1,2,3],[45,1,1,2,2,2,3,2],[46,4,2,2,2,2,3,1],[47,2,3,1,1,2,2,3],[48,1,1,3,3,1,1,2],[49,1,2,3,4,2,1,1],[50,1,2,1,3,1,3,2],[51,3,1,3,1,1,2,3],[52,3,2,2,2,2,2,3],[53,2,3,3,2,2,1,3],[54,4,1,1,1,1,3,2],[55,3,2,3,1,2,1,2],[56,4,3,3,3,1,1,1],[57,2,3,2,2,1,1,1],[58,2,1,1,2,1,1,1],[59,2,2,2,4,2,2,2],[60,1,3,3,1,2,3,3]]</t>
  </si>
  <si>
    <t>Ana Luísa de Carvalho Cintra</t>
  </si>
  <si>
    <t>26 Aug 2020 - 22:42:40 BRT</t>
  </si>
  <si>
    <t>26 Aug 2020 - 22:46:47 BRT</t>
  </si>
  <si>
    <t>0h 4m 7s</t>
  </si>
  <si>
    <t>0h 4m 3s</t>
  </si>
  <si>
    <t>[[1,3,2,3,4,1,3,2],[2,1,3,1,3,1,1,3],[3,2,1,2,2,2,2,1],[4,3,1,3,4,2,3,1],[5,4,2,1,4,2,2,3],[6,2,3,2,1,1,1,2],[7,1,2,3,4,1,1,1],[8,3,1,2,3,2,2,3],[9,2,2,3,2,2,3,1],[10,4,2,3,2,2,1,1],[11,1,2,2,3,1,3,2],[12,2,1,1,4,1,2,3],[13,4,1,1,1,2,1,1],[14,3,3,2,2,1,1,1],[15,4,2,1,1,2,1,2],[16,3,2,1,2,2,1,2],[17,4,3,3,4,1,2,3],[18,3,3,2,3,1,3,3],[19,3,2,2,4,2,1,1],[20,3,1,1,1,1,3,3],[21,1,1,1,2,2,2,2],[22,4,2,1,2,1,3,1],[23,2,1,2,4,2,2,3],[24,2,3,3,3,2,1,2],[25,2,1,3,3,1,2,1],[26,4,3,2,4,1,1,2],[27,4,3,2,2,2,2,2],[28,4,3,1,3,2,3,1],[29,2,2,2,1,1,2,2],[30,3,1,3,2,1,1,3],[31,2,2,3,1,2,1,3],[32,3,3,2,1,2,2,1],[33,4,3,3,2,1,3,3],[34,1,2,3,1,2,2,3],[35,1,2,2,4,1,3,2],[36,2,1,2,2,1,3,2],[37,1,1,2,1,2,3,1],[38,1,3,1,2,1,2,3],[39,3,2,1,3,1,2,2],[40,4,1,2,3,1,1,3],[41,4,2,3,3,2,2,2],[42,1,3,1,1,2,3,2],[43,1,1,3,3,2,3,3],[44,2,2,1,2,1,1,3],[45,2,3,3,1,1,3,1],[46,4,1,3,2,2,1,2],[47,1,2,2,3,2,3,3],[48,3,3,1,2,1,2,1],[49,2,3,1,3,1,1,1],[50,3,2,2,1,2,3,3],[51,1,1,3,1,1,2,2],[52,4,1,1,1,1,3,1],[53,1,3,2,4,2,1,3],[54,3,3,3,3,2,3,2],[55,1,1,1,3,1,1,1],[56,3,1,3,1,1,2,2],[57,2,3,1,4,2,3,3],[58,2,1,1,4,2,1,2],[59,4,2,2,4,1,2,1],[60,1,3,3,4,2,2,1]]</t>
  </si>
  <si>
    <t>Fernanda Benjamim dos Santos</t>
  </si>
  <si>
    <t>26 Aug 2020 - 22:46:27 BRT</t>
  </si>
  <si>
    <t>26 Aug 2020 - 22:55:32 BRT</t>
  </si>
  <si>
    <t>0h 9m 5s</t>
  </si>
  <si>
    <t>0h 9m 2s</t>
  </si>
  <si>
    <t>[[1,1,2,3,3,2,2,1],[2,3,3,3,4,1,3,2],[3,4,1,1,2,2,1,3],[4,3,3,1,4,2,2,1],[5,2,1,3,3,2,3,3],[6,4,2,2,2,1,1,2],[7,1,3,2,1,2,1,1],[8,1,1,1,3,1,2,3],[9,3,3,2,1,2,1,2],[10,3,1,1,2,1,2,2],[11,2,2,1,1,1,3,1],[12,1,3,2,4,2,1,3],[13,1,1,2,4,2,3,1],[14,2,1,1,4,1,3,3],[15,1,2,3,1,1,1,2],[16,1,3,1,2,2,3,2],[17,2,3,2,3,1,3,2],[18,2,2,3,2,2,2,1],[19,1,1,1,4,1,2,2],[20,3,3,2,2,2,3,1],[21,3,2,3,2,1,1,3],[22,4,2,1,4,2,1,1],[23,3,1,3,2,1,2,3],[24,2,1,2,3,2,2,1],[25,4,3,3,3,2,3,3],[26,1,3,3,4,2,1,3],[27,3,2,2,2,1,1,1],[28,4,1,2,1,2,1,1],[29,1,2,2,1,1,3,3],[30,1,3,3,2,2,2,1],[31,3,2,1,1,1,3,1],[32,4,1,3,4,1,2,1],[33,2,1,2,3,2,3,2],[34,4,2,2,3,1,2,2],[35,4,1,1,2,2,3,2],[36,2,3,3,2,1,1,3],[37,2,2,2,4,2,2,3],[38,1,1,3,1,1,3,2],[39,4,3,1,3,1,1,1],[40,4,3,3,3,1,3,1],[41,3,1,3,1,2,1,2],[42,3,2,2,4,1,3,3],[43,3,2,1,2,2,3,3],[44,4,3,2,1,1,2,3],[45,2,2,3,4,1,1,1],[46,2,3,1,3,1,1,3],[47,1,1,2,2,1,3,1],[48,4,2,3,1,2,2,2],[49,3,1,2,3,1,1,1],[50,2,3,1,1,2,2,2],[51,4,2,3,3,2,3,3],[52,1,3,1,1,1,2,3],[53,1,2,1,3,2,1,2],[54,3,2,1,3,2,2,2],[55,3,1,3,1,2,2,3],[56,4,1,1,4,1,1,2],[57,2,3,2,2,1,2,2],[58,2,1,1,1,2,1,1],[59,4,2,2,4,2,2,3],[60,2,3,3,4,1,3,2]]</t>
  </si>
  <si>
    <t>Luiz Augusto Raimundo</t>
  </si>
  <si>
    <t>Mozilla/5.0 (Windows NT 10.0; Win64; x64) AppleWebKit/537.36 (KHTML, like Gecko) Chrome/84.0.4147.135 Safari/537.36 Edg/84.0.522.63</t>
  </si>
  <si>
    <t>Edg 84.0.522.63</t>
  </si>
  <si>
    <t>27 Aug 2020 - 01:17:14 BRT</t>
  </si>
  <si>
    <t>27 Aug 2020 - 01:23:28 BRT</t>
  </si>
  <si>
    <t>0h 6m 14s</t>
  </si>
  <si>
    <t>0h 6m 12s</t>
  </si>
  <si>
    <t>[[1,1,1,1,1,2,3,3],[2,4,3,3,2,1,2,1],[3,3,2,2,4,2,1,2],[4,2,2,3,3,1,1,2],[5,2,1,1,4,2,2,1],[6,1,3,2,3,1,3,3],[7,1,1,2,2,2,1,1],[8,2,2,1,4,2,3,3],[9,3,3,3,1,1,2,2],[10,2,1,2,2,2,1,3],[11,2,2,1,3,2,2,1],[12,4,3,3,4,1,3,2],[13,4,2,3,1,2,2,1],[14,2,1,1,1,1,2,1],[15,3,2,1,4,1,1,1],[16,4,1,2,2,1,2,1],[17,2,3,2,3,2,1,2],[18,1,3,1,2,2,2,2],[19,4,1,2,4,2,1,2],[20,3,1,2,2,1,3,3],[21,3,1,3,3,1,1,2],[22,1,2,1,2,1,2,3],[23,4,1,1,1,1,3,2],[24,3,2,3,2,2,3,3],[25,3,1,2,4,1,2,3],[26,1,3,1,1,2,1,2],[27,2,2,3,3,2,3,1],[28,4,3,2,4,2,3,1],[29,2,2,2,1,1,3,3],[30,3,1,3,2,2,2,2],[31,4,1,3,3,2,2,2],[32,4,2,1,2,2,1,3],[33,2,3,2,4,1,3,1],[34,1,3,2,3,1,1,3],[35,1,3,3,1,2,3,1],[36,2,1,3,4,1,3,2],[37,4,3,1,2,2,3,2],[38,3,2,2,2,1,2,1],[39,2,1,3,1,1,1,3],[40,4,2,3,1,1,1,1],[41,4,1,1,3,2,3,3],[42,3,3,1,1,2,1,3],[43,2,3,1,2,1,3,1],[44,1,2,3,4,2,2,3],[45,4,2,1,3,1,2,3],[46,1,1,1,1,1,1,2],[47,3,2,2,1,2,3,1],[48,1,3,3,4,1,2,3],[49,4,3,1,4,1,1,3],[50,3,2,3,2,1,3,2],[51,1,1,2,3,2,2,1],[52,1,2,2,4,2,2,2],[53,2,3,3,4,2,1,3],[54,1,1,1,3,1,3,1],[55,3,3,3,2,2,1,1],[56,1,2,2,3,1,1,2],[57,2,3,2,1,1,2,2],[58,3,1,1,3,1,1,1],[59,4,2,2,1,2,3,2],[60,3,3,3,3,2,2,3]]</t>
  </si>
  <si>
    <t>Alexander Kwon</t>
  </si>
  <si>
    <t>27 Aug 2020 - 11:01:27 BRT</t>
  </si>
  <si>
    <t>27 Aug 2020 - 11:15:05 BRT</t>
  </si>
  <si>
    <t>0h 13m 38s</t>
  </si>
  <si>
    <t>0h 13m 32s</t>
  </si>
  <si>
    <t>[[1,1,2,1,4,1,2,2],[2,2,1,2,1,2,3,1],[3,3,3,3,3,2,1,3],[4,2,2,2,4,2,1,3],[5,4,3,1,3,1,2,2],[6,4,1,3,2,1,3,2],[7,4,2,3,1,2,1,1],[8,3,2,2,2,1,2,3],[9,2,1,2,2,1,2,2],[10,4,1,3,2,2,1,2],[11,1,2,1,3,2,2,2],[12,2,3,2,3,1,3,1],[13,4,1,2,3,2,2,1],[14,1,3,1,4,1,3,2],[15,1,2,3,1,1,3,3],[16,4,1,2,3,1,2,1],[17,3,3,1,1,2,3,2],[18,4,2,3,4,1,1,3],[19,2,1,1,1,1,2,1],[20,3,2,2,3,2,3,2],[21,2,3,3,3,2,1,3],[22,1,3,3,2,2,2,1],[23,1,3,2,1,2,3,3],[24,4,2,1,3,1,1,1],[25,2,1,3,3,2,3,2],[26,3,2,3,2,1,2,1],[27,1,1,2,3,1,1,3],[28,1,2,1,3,2,1,1],[29,4,2,2,1,2,2,2],[30,3,1,3,4,1,3,1],[31,2,3,1,2,2,3,3],[32,1,1,2,4,2,1,2],[33,3,1,3,3,1,3,3],[34,3,1,1,2,1,1,1],[35,2,1,1,2,2,3,3],[36,2,3,1,4,2,1,1],[37,3,3,1,2,1,1,2],[38,3,2,2,4,2,3,1],[39,1,1,3,1,2,2,3],[40,1,2,1,2,2,3,1],[41,3,1,3,4,2,2,3],[42,2,3,2,3,1,1,2],[43,4,1,1,1,2,1,3],[44,1,3,2,2,1,1,3],[45,2,2,3,4,1,3,2],[46,2,2,1,1,1,2,3],[47,4,3,3,1,2,2,2],[48,3,3,3,1,2,1,1],[49,1,1,2,1,1,1,1],[50,4,3,1,4,1,3,3],[51,2,2,2,2,2,2,2],[52,1,3,3,4,1,2,1],[53,3,1,1,4,2,2,3],[54,3,3,2,1,1,1,2],[55,2,2,3,3,1,2,1],[56,4,3,2,4,2,2,3],[57,4,2,2,2,1,3,3],[58,1,1,3,1,1,3,2],[59,4,3,1,2,2,3,1],[60,3,2,1,4,2,1,2]]</t>
  </si>
  <si>
    <t>Mayara Cavallini Rodrigues</t>
  </si>
  <si>
    <t>27 Aug 2020 - 13:08:01 BRT</t>
  </si>
  <si>
    <t>27 Aug 2020 - 13:46:03 BRT</t>
  </si>
  <si>
    <t>0h 38m 2s</t>
  </si>
  <si>
    <t>0h 37m 58s</t>
  </si>
  <si>
    <t>[[1,4,2,1,1,2,2,1],[2,1,2,2,4,2,1,3],[3,3,3,2,2,1,1,1],[4,4,3,1,1,1,1,2],[5,1,1,3,3,2,3,1],[6,1,2,1,1,1,2,1],[7,1,3,3,1,2,1,1],[8,2,1,2,2,2,2,2],[9,3,2,1,3,1,3,1],[10,2,3,1,4,2,1,1],[11,3,3,3,4,1,3,2],[12,3,1,2,1,2,3,3],[13,1,1,1,3,2,3,2],[14,2,2,3,3,1,1,3],[15,2,3,2,1,2,2,3],[16,3,2,1,3,2,2,2],[17,3,1,3,2,1,3,3],[18,2,3,2,2,1,3,1],[19,4,2,2,3,2,1,2],[20,2,1,1,4,1,3,1],[21,1,3,3,2,1,2,3],[22,3,2,3,2,2,2,2],[23,1,3,1,4,2,3,3],[24,2,1,2,3,1,2,2],[25,1,3,2,4,1,3,1],[26,2,1,1,2,2,1,3],[27,4,1,1,2,2,3,2],[28,4,3,3,4,2,2,1],[29,1,1,2,3,1,2,1],[30,3,3,1,3,1,1,3],[31,2,1,3,1,2,1,1],[32,3,2,2,4,2,3,3],[33,1,3,3,1,1,2,2],[34,1,2,1,2,2,1,2],[35,2,2,3,2,2,3,1],[36,3,3,1,1,1,2,3],[37,4,3,2,3,2,3,2],[38,3,2,3,4,1,2,2],[39,4,1,1,2,1,1,3],[40,3,1,2,4,1,1,2],[41,4,1,3,1,2,1,2],[42,4,2,2,2,1,2,3],[43,4,1,1,4,1,2,1],[44,2,2,3,4,2,1,3],[45,3,3,2,1,2,3,2],[46,3,1,3,2,2,2,1],[47,2,3,3,3,1,1,3],[48,1,2,2,1,1,1,2],[49,4,2,2,2,1,1,1],[50,1,1,1,3,2,2,3],[51,2,2,1,1,1,3,2],[52,2,1,2,4,1,2,3],[53,4,3,3,2,2,3,3],[54,4,2,3,3,1,3,1],[55,1,1,3,1,1,1,1],[56,1,2,2,3,2,2,3],[57,2,2,1,4,1,3,2],[58,4,3,2,4,2,2,2],[59,3,3,1,3,2,1,1],[60,4,1,3,1,1,3,3]]</t>
  </si>
  <si>
    <t>ROBERTA ALBUQUERQUE PINTO</t>
  </si>
  <si>
    <t>27 Aug 2020 - 15:44:19 BRT</t>
  </si>
  <si>
    <t>27 Aug 2020 - 15:58:42 BRT</t>
  </si>
  <si>
    <t>0h 14m 23s</t>
  </si>
  <si>
    <t>0h 14m 17s</t>
  </si>
  <si>
    <t>[[1,1,2,2,2,2,3,1],[2,2,3,1,3,2,1,3],[3,3,1,3,4,1,2,2],[4,2,2,2,2,2,3,2],[5,1,3,1,1,2,2,1],[6,3,3,2,4,1,2,2],[7,2,1,1,2,2,3,1],[8,3,3,3,3,2,1,2],[9,4,2,2,4,1,2,3],[10,1,2,1,4,1,3,3],[11,4,3,3,2,1,1,3],[12,1,2,2,3,2,1,1],[13,4,1,3,3,1,3,2],[14,3,2,2,4,2,1,1],[15,3,3,1,1,2,2,3],[16,4,3,1,3,1,2,2],[17,2,1,3,4,2,2,1],[18,3,2,3,1,1,1,1],[19,1,1,2,1,2,1,2],[20,2,2,3,4,1,2,3],[21,2,3,2,1,1,3,2],[22,2,2,3,4,2,3,3],[23,1,1,1,4,1,1,2],[24,2,3,2,2,1,2,1],[25,1,2,3,2,1,1,1],[26,3,2,1,3,2,3,2],[27,1,1,1,1,1,3,3],[28,4,3,1,4,2,3,1],[29,2,1,2,4,1,1,3],[30,1,2,3,3,1,2,3],[31,2,1,2,1,2,1,3],[32,3,3,3,1,1,3,1],[33,2,2,1,1,2,2,2],[34,4,2,3,1,2,1,2],[35,3,1,1,2,2,3,3],[36,2,3,2,3,1,3,2],[37,1,1,1,1,1,2,1],[38,4,1,1,2,2,1,2],[39,3,1,1,3,1,2,1],[40,2,3,1,3,1,1,1],[41,3,1,3,2,2,2,2],[42,4,2,2,3,2,2,3],[43,1,3,3,2,2,2,1],[44,3,1,2,2,1,3,3],[45,2,1,3,3,1,3,1],[46,4,1,2,3,2,2,1],[47,3,2,1,2,1,1,3],[48,1,3,3,4,2,3,2],[49,4,3,3,4,2,1,1],[50,2,2,1,2,1,2,2],[51,3,1,2,3,2,3,3],[52,4,2,3,1,2,3,2],[53,1,3,2,3,2,2,3],[54,4,1,1,4,1,1,1],[55,1,1,3,1,2,1,3],[56,1,3,2,4,1,3,2],[57,4,3,2,2,1,1,3],[58,4,3,3,2,2,2,3],[59,4,2,2,1,1,3,1],[60,3,2,1,1,1,1,2]]</t>
  </si>
  <si>
    <t>Gabriel Adorni Rossetto</t>
  </si>
  <si>
    <t>27 Aug 2020 - 18:11:52 BRT</t>
  </si>
  <si>
    <t>27 Aug 2020 - 18:23:30 BRT</t>
  </si>
  <si>
    <t>0h 11m 38s</t>
  </si>
  <si>
    <t>0h 11m 36s</t>
  </si>
  <si>
    <t>[[1,4,1,2,3,2,2,3],[2,1,3,1,1,1,3,2],[3,4,2,2,3,2,3,2],[4,3,3,1,3,2,3,3],[5,1,1,3,1,2,1,3],[6,2,1,1,2,1,2,1],[7,4,3,3,2,1,3,2],[8,2,1,2,4,1,1,3],[9,3,2,1,4,2,2,1],[10,2,1,1,1,1,3,3],[11,4,2,2,2,2,1,1],[12,1,3,3,4,2,2,2],[13,2,2,1,1,1,1,2],[14,3,3,3,3,2,1,1],[15,3,2,3,1,1,1,2],[16,1,3,3,2,1,1,1],[17,2,2,2,2,2,3,2],[18,3,2,1,1,1,2,3],[19,3,1,3,4,1,2,2],[20,3,3,2,1,2,3,1],[21,1,2,1,3,1,1,3],[22,1,1,2,4,1,3,1],[23,3,1,3,4,1,3,1],[24,2,1,3,2,2,1,1],[25,1,1,1,3,2,3,1],[26,4,2,2,2,1,2,2],[27,4,3,3,1,2,1,3],[28,4,3,1,1,2,3,1],[29,1,3,2,4,1,2,2],[30,2,2,3,2,2,2,3],[31,1,1,1,1,2,2,3],[32,2,3,2,1,1,1,2],[33,4,2,1,3,2,1,2],[34,3,1,3,3,2,2,2],[35,4,3,3,4,1,2,3],[36,2,3,2,4,2,1,3],[37,4,3,1,4,2,2,1],[38,1,2,3,2,1,3,3],[39,3,1,2,3,2,1,2],[40,4,1,1,4,1,1,1],[41,2,3,3,3,1,3,3],[42,1,2,2,1,2,2,1],[43,3,2,1,2,1,1,1],[44,2,1,3,4,2,3,2],[45,2,3,2,3,1,2,3],[46,1,1,2,2,2,3,3],[47,1,2,1,4,2,1,2],[48,1,2,3,3,1,2,1],[49,3,3,1,2,1,1,3],[50,4,1,1,2,1,3,2],[51,2,2,3,1,2,2,1],[52,4,1,2,1,1,2,1],[53,2,3,1,3,2,3,2],[54,3,2,2,4,1,3,3],[55,4,2,3,4,2,3,3],[56,1,1,2,1,1,1,2],[57,2,3,2,3,1,2,1],[58,4,2,3,3,1,3,1],[59,3,1,1,2,2,2,3],[60,3,3,2,2,2,1,2]]</t>
  </si>
  <si>
    <t>Caio Gabriel do Nascimento Oliveira</t>
  </si>
  <si>
    <t>28 Aug 2020 - 15:37:02 BRT</t>
  </si>
  <si>
    <t>28 Aug 2020 - 16:02:12 BRT</t>
  </si>
  <si>
    <t>0h 25m 10s</t>
  </si>
  <si>
    <t>0h 25m 9s</t>
  </si>
  <si>
    <t>Mozilla/5.0 (Windows NT 10.0; Win64; x64) AppleWebKit/537.36 (KHTML, like Gecko) Chrome/84.0.4147.105 Safari/537.36 OPR/70.0.3728.106 (Edition Campaign 34)</t>
  </si>
  <si>
    <t>Opera 70.0.3728.106</t>
  </si>
  <si>
    <t>[[1,1,3,3,1,1,3,2],[2,4,2,1,1,2,1,3],[3,4,1,2,2,2,2,1],[4,3,3,1,3,1,2,1],[5,4,2,3,3,1,1,3],[6,2,1,2,1,2,3,2],[7,1,2,3,2,2,1,3],[8,1,2,1,3,1,1,1],[9,3,1,3,4,1,1,3],[10,1,2,1,4,2,3,1],[11,4,1,3,3,2,2,3],[12,4,3,2,1,1,1,2],[13,2,2,1,1,2,1,2],[14,1,1,3,4,2,2,1],[15,4,3,2,4,1,3,3],[16,4,2,3,2,2,3,2],[17,1,2,2,1,1,2,1],[18,2,3,1,2,1,1,3],[19,1,3,2,4,2,1,2],[20,4,3,2,3,2,3,1],[21,2,1,3,2,1,3,2],[22,3,1,2,3,2,1,2],[23,3,2,3,1,1,3,3],[24,1,3,3,2,1,2,3],[25,1,1,1,1,2,2,2],[26,2,3,1,2,2,1,2],[27,2,2,2,4,1,3,1],[28,1,1,3,1,1,1,1],[29,3,2,1,4,1,3,2],[30,3,3,2,4,2,2,3],[31,1,2,2,2,2,2,2],[32,3,2,2,4,1,1,1],[33,2,3,3,3,2,2,1],[34,3,1,1,2,2,1,1],[35,4,3,1,4,1,3,2],[36,2,2,3,4,2,2,3],[37,4,2,2,3,2,1,3],[38,3,3,1,2,1,2,1],[39,2,3,3,1,2,3,1],[40,3,1,1,3,2,3,3],[41,3,2,2,2,1,2,2],[42,4,3,3,4,2,1,1],[43,1,1,2,3,1,3,2],[44,2,1,1,4,1,2,3],[45,3,1,1,1,2,3,3],[46,3,1,3,4,2,1,1],[47,4,2,1,3,1,2,2],[48,2,3,2,2,2,3,3],[49,4,1,1,1,1,2,3],[50,1,3,1,3,2,3,1],[51,2,2,2,1,1,2,1],[52,2,1,2,2,1,1,1],[53,1,1,1,4,2,2,3],[54,2,3,3,3,1,2,2],[55,2,1,3,3,1,1,2],[56,1,2,2,3,1,3,3],[57,4,3,3,1,2,2,2],[58,3,2,3,2,2,3,2],[59,4,1,1,2,1,3,1],[60,3,3,2,1,1,1,3]]</t>
  </si>
  <si>
    <t>Matheus Rodrigues Lopes</t>
  </si>
  <si>
    <t>28 Aug 2020 - 17:13:12 BRT</t>
  </si>
  <si>
    <t>28 Aug 2020 - 17:24:15 BRT</t>
  </si>
  <si>
    <t>0h 11m 3s</t>
  </si>
  <si>
    <t>0h 10m 57s</t>
  </si>
  <si>
    <t>[[1,4,2,3,1,2,2,2],[2,2,3,2,4,1,1,3],[3,1,1,3,2,2,2,1],[4,1,3,1,2,1,3,2],[5,4,2,3,3,1,1,3],[6,1,1,2,4,2,3,2],[7,4,1,1,3,1,1,2],[8,3,3,3,1,2,3,3],[9,2,2,2,3,2,2,1],[10,3,1,3,2,1,2,1],[11,4,3,1,3,2,3,3],[12,2,2,2,4,2,1,2],[13,4,1,2,4,2,2,1],[14,3,1,3,1,1,3,3],[15,2,3,1,1,2,1,2],[16,4,1,2,1,1,1,3],[17,2,3,3,2,2,3,2],[18,3,2,1,4,1,2,1],[19,1,3,2,1,2,1,1],[20,3,1,2,3,2,2,2],[21,4,3,3,4,1,3,3],[22,3,2,2,2,1,1,2],[23,2,3,3,3,1,2,3],[24,4,1,1,4,2,3,1],[25,3,1,1,4,2,1,3],[26,1,3,3,2,2,2,3],[27,3,2,2,3,1,3,1],[28,1,1,3,3,2,1,2],[29,4,2,3,4,2,2,2],[30,4,3,2,2,1,3,1],[31,2,1,3,1,2,1,1],[32,3,2,1,1,2,3,3],[33,1,3,2,1,1,2,2],[34,2,1,3,3,1,3,2],[35,1,2,1,1,1,1,3],[36,3,1,1,2,2,1,3],[37,2,2,3,2,2,1,1],[38,3,2,2,1,1,3,2],[39,4,1,1,4,1,2,3],[40,2,3,1,2,1,2,2],[41,4,3,3,1,2,2,1],[42,2,2,2,4,2,3,3],[43,1,1,1,1,1,2,1],[44,1,2,1,3,2,3,1],[45,2,1,1,1,1,3,1],[46,3,3,3,3,1,1,1],[47,1,1,2,2,1,3,2],[48,1,2,1,2,2,2,3],[49,1,3,2,3,2,1,3],[50,1,2,3,4,1,1,2],[51,4,2,2,2,1,1,3],[52,2,1,1,2,2,1,2],[53,4,3,2,3,2,2,3],[54,2,2,3,3,1,3,1],[55,4,2,1,2,2,3,1],[56,3,3,2,4,1,2,1],[57,3,2,1,3,1,2,2],[58,1,3,1,4,1,1,1],[59,3,3,3,4,2,3,2],[60,2,1,2,1,1,2,3]]</t>
  </si>
  <si>
    <t>Lucas Ayub Parro</t>
  </si>
  <si>
    <t>28 Aug 2020 - 19:57:45 BRT</t>
  </si>
  <si>
    <t>28 Aug 2020 - 20:09:08 BRT</t>
  </si>
  <si>
    <t>0h 11m 23s</t>
  </si>
  <si>
    <t>0h 11m 20s</t>
  </si>
  <si>
    <t>[[1,3,1,3,2,1,1,1],[2,1,3,2,4,2,3,3],[3,4,2,1,3,1,2,2],[4,2,1,2,4,1,1,3],[5,1,3,1,2,2,2,2],[6,3,2,3,3,2,3,2],[7,4,1,1,1,2,3,1],[8,4,3,2,1,2,3,2],[9,1,2,3,3,1,1,3],[10,4,3,2,1,1,1,2],[11,1,1,2,2,1,2,1],[12,2,3,1,3,2,3,1],[13,2,1,3,3,2,3,2],[14,3,3,1,4,1,2,3],[15,2,2,3,2,1,1,1],[16,2,3,2,3,1,1,3],[17,1,2,3,4,2,3,1],[18,3,1,1,2,2,2,2],[19,3,1,1,1,2,1,3],[20,2,3,3,1,2,1,1],[21,4,2,2,4,1,2,1],[22,1,1,1,3,1,3,1],[23,3,2,2,3,2,1,3],[24,2,3,3,4,2,2,2],[25,1,3,3,3,1,2,3],[26,3,1,2,4,1,3,1],[27,2,2,1,2,2,1,1],[28,2,2,2,2,2,3,3],[29,1,1,3,1,1,1,2],[30,3,3,1,3,1,2,1],[31,4,1,1,1,1,3,3],[32,1,1,1,3,2,1,2],[33,4,1,2,2,2,3,3],[34,3,1,3,1,2,3,3],[35,3,2,3,4,2,1,2],[36,1,3,1,2,1,3,3],[37,1,2,2,1,2,2,1],[38,2,1,1,4,1,1,2],[39,2,2,1,4,1,2,3],[40,1,1,2,4,2,1,1],[41,3,3,3,2,1,2,3],[42,4,1,3,3,1,2,1],[43,1,2,1,1,1,1,1],[44,3,3,2,1,1,3,2],[45,4,3,1,2,2,1,3],[46,4,2,1,4,2,3,3],[47,4,3,2,3,2,1,1],[48,2,1,3,2,1,2,2],[49,1,3,3,4,2,2,3],[50,1,2,2,4,1,3,2],[51,4,2,3,2,1,1,2],[52,4,1,1,3,2,2,2],[53,3,2,2,3,2,2,2],[54,2,3,3,1,1,3,1],[55,4,3,3,4,2,1,1],[56,2,1,2,1,2,2,3],[57,2,2,1,1,1,3,2],[58,4,2,3,1,1,2,3],[59,3,2,2,2,2,2,1],[60,3,3,2,2,1,3,2]]</t>
  </si>
  <si>
    <t>Gustavo Costa</t>
  </si>
  <si>
    <t>29 Aug 2020 - 19:57:12 BRT</t>
  </si>
  <si>
    <t>29 Aug 2020 - 20:12:13 BRT</t>
  </si>
  <si>
    <t>0h 15m 1s</t>
  </si>
  <si>
    <t>0h 14m 58s</t>
  </si>
  <si>
    <t>Mozilla/5.0 (X11; Linux x86_64) AppleWebKit/537.36 (KHTML, like Gecko) Chrome/85.0.4183.83 Safari/537.36</t>
  </si>
  <si>
    <t>Linux</t>
  </si>
  <si>
    <t>[[1,2,1,3,1,1,2,2],[2,3,2,2,4,2,1,3],[3,4,3,1,2,2,3,1],[4,1,1,2,2,1,1,3],[5,4,2,3,3,2,2,1],[6,2,3,1,4,2,3,2],[7,2,2,3,1,2,1,3],[8,3,2,2,1,2,3,2],[9,4,3,2,4,1,3,1],[10,2,3,3,4,1,1,1],[11,1,2,1,3,2,2,2],[12,3,3,2,2,2,3,3],[13,4,1,1,1,1,3,2],[14,2,2,2,2,2,1,3],[15,1,3,2,3,1,1,2],[16,2,3,1,1,2,1,1],[17,3,3,2,4,2,1,1],[18,4,2,2,1,1,1,2],[19,2,1,1,2,1,2,1],[20,4,3,2,1,2,2,3],[21,4,2,3,1,1,1,2],[22,3,3,1,2,1,1,2],[23,2,1,2,3,2,3,1],[24,4,1,3,4,2,2,3],[25,3,1,1,2,1,2,1],[26,1,3,3,1,2,1,3],[27,4,1,2,3,1,3,3],[28,1,1,1,1,2,1,1],[29,4,2,3,4,1,2,1],[30,1,3,3,3,1,3,3],[31,3,1,1,3,1,1,2],[32,1,2,2,2,1,2,2],[33,1,2,3,4,2,3,1],[34,4,1,1,4,2,1,2],[35,2,3,3,3,1,3,3],[36,2,2,2,3,1,2,1],[37,2,1,3,2,1,1,1],[38,4,3,3,2,2,2,2],[39,3,2,1,1,1,3,3],[40,2,2,1,3,2,1,3],[41,3,3,3,3,2,2,2],[42,1,1,2,4,1,3,2],[43,1,2,3,2,1,1,3],[44,3,1,2,4,2,2,3],[45,3,2,3,1,1,3,1],[46,3,1,3,3,2,1,1],[47,4,3,2,3,2,2,2],[48,4,2,1,2,1,3,3],[49,4,3,1,3,1,1,1],[50,2,3,2,2,2,2,2],[51,3,1,3,2,2,3,3],[52,1,3,2,1,1,3,1],[53,3,2,1,4,1,2,2],[54,2,1,3,4,2,3,2],[55,2,2,1,4,1,2,3],[56,3,1,2,1,1,2,1],[57,1,1,3,2,2,3,2],[58,1,1,1,1,2,2,3],[59,1,3,1,4,1,2,3],[60,1,2,1,3,2,3,1]]</t>
  </si>
  <si>
    <t>Matheus César Casante da Silva</t>
  </si>
  <si>
    <t>29 Aug 2020 - 20:58:07 BRT</t>
  </si>
  <si>
    <t>29 Aug 2020 - 21:11:42 BRT</t>
  </si>
  <si>
    <t>0h 13m 35s</t>
  </si>
  <si>
    <t>[[1,2,1,1,1,2,2,2],[2,4,3,2,3,1,3,2],[3,4,2,3,2,1,1,1],[4,3,3,2,2,2,3,1],[5,3,1,3,2,1,2,3],[6,3,2,1,4,1,3,2],[7,2,1,2,2,1,2,1],[8,3,3,1,3,2,3,3],[9,2,2,3,3,2,1,2],[10,1,1,1,1,1,1,3],[11,1,2,3,3,1,2,2],[12,2,3,2,4,2,2,1],[13,1,2,3,4,2,3,1],[14,2,3,2,4,1,1,3],[15,4,3,1,1,2,2,2],[16,3,1,3,4,1,2,2],[17,1,3,2,1,2,1,3],[18,2,2,1,2,1,3,1],[19,3,1,3,1,2,1,1],[20,2,1,2,1,1,1,3],[21,4,1,2,4,2,1,1],[22,3,1,1,3,1,2,1],[23,2,3,3,3,2,1,3],[24,4,2,2,4,2,3,2],[25,1,2,1,2,1,1,3],[26,1,3,3,3,2,2,1],[27,2,1,2,1,2,3,2],[28,1,1,3,2,2,1,2],[29,2,2,2,3,1,3,1],[30,4,3,1,4,1,2,3],[31,2,1,1,4,2,1,1],[32,4,3,3,2,2,3,2],[33,3,2,2,3,1,2,3],[34,4,2,1,4,2,2,3],[35,4,1,2,1,2,2,3],[36,1,1,3,4,1,3,1],[37,1,1,2,2,2,3,3],[38,2,3,3,1,1,2,2],[39,4,3,1,3,1,1,1],[40,2,3,1,2,1,1,2],[41,3,2,1,2,2,2,3],[42,4,2,1,1,1,3,3],[43,2,1,1,3,2,3,3],[44,3,3,3,1,1,3,2],[45,1,2,2,3,2,1,2],[46,3,1,2,3,2,1,2],[47,1,3,3,1,1,3,3],[48,1,2,2,2,1,2,2],[49,4,1,3,3,1,1,3],[50,3,2,3,4,2,3,3],[51,1,2,2,1,2,2,1],[52,4,2,3,1,1,2,1],[53,3,3,1,2,2,3,1],[54,1,3,1,4,1,2,2],[55,1,1,1,3,1,3,1],[56,4,3,3,2,2,1,1],[57,3,2,1,1,2,1,2],[58,3,3,2,4,1,1,1],[59,4,1,2,2,1,3,2],[60,2,2,3,4,2,2,3]]</t>
  </si>
  <si>
    <t>Ian Souza Barbosa</t>
  </si>
  <si>
    <t>30 Aug 2020 - 13:39:48 BRT</t>
  </si>
  <si>
    <t>30 Aug 2020 - 13:50:44 BRT</t>
  </si>
  <si>
    <t>0h 10m 56s</t>
  </si>
  <si>
    <t>0h 10m 50s</t>
  </si>
  <si>
    <t>[[1,3,3,3,2,1,1,1],[2,2,1,1,1,2,3,2],[3,4,2,3,2,1,2,3],[4,3,1,1,2,2,3,3],[5,4,3,3,4,2,1,2],[6,1,2,2,3,1,2,1],[7,3,1,1,4,1,2,3],[8,1,1,2,2,2,3,2],[9,2,2,3,4,2,1,3],[10,1,2,2,4,1,3,1],[11,4,3,1,2,2,2,2],[12,4,3,3,1,1,2,3],[13,2,2,3,2,1,3,3],[14,3,1,2,4,1,2,2],[15,2,3,1,3,2,1,1],[16,1,1,3,1,2,2,2],[17,3,1,2,4,2,2,3],[18,4,1,2,3,1,1,3],[19,4,1,2,1,2,1,1],[20,2,3,3,1,2,2,3],[21,4,2,3,4,1,3,2],[22,1,1,1,3,1,3,1],[23,4,3,2,3,2,3,2],[24,3,2,2,1,2,1,1],[25,2,2,2,2,2,3,3],[26,1,3,1,4,1,2,3],[27,4,1,1,3,1,1,1],[28,4,2,1,3,1,2,2],[29,1,1,2,2,2,1,3],[30,1,3,3,4,2,3,1],[31,2,1,1,4,2,3,1],[32,2,2,3,3,1,1,2],[33,3,3,1,1,1,1,3],[34,1,2,2,1,2,2,2],[35,2,1,1,2,1,2,1],[36,3,1,3,1,1,3,2],[37,4,2,1,4,2,3,3],[38,3,3,2,3,2,1,2],[39,3,1,3,3,1,2,1],[40,3,2,3,2,2,2,1],[41,1,2,2,1,1,3,1],[42,1,3,1,2,1,1,2],[43,1,2,1,1,1,1,3],[44,2,3,2,1,1,2,2],[45,1,3,3,3,2,3,2],[46,4,1,2,2,2,1,1],[47,1,3,1,1,2,1,3],[48,2,2,2,4,1,1,2],[49,3,2,1,2,2,1,2],[50,2,3,2,4,2,2,1],[51,4,1,3,1,1,3,3],[52,2,1,3,4,1,1,2],[53,4,3,1,1,1,3,1],[54,3,2,3,3,2,2,1],[55,4,2,1,4,2,2,1],[56,1,1,3,3,2,1,3],[57,3,3,2,2,1,3,2],[58,2,2,1,3,2,3,3],[59,2,3,2,2,1,2,1],[60,3,3,2,3,1,3,3]]</t>
  </si>
  <si>
    <t>Isabella Rocha João Pinheiro</t>
  </si>
  <si>
    <t>30 Aug 2020 - 14:14:34 BRT</t>
  </si>
  <si>
    <t>30 Aug 2020 - 15:36:42 BRT</t>
  </si>
  <si>
    <t>1h 22m 8s</t>
  </si>
  <si>
    <t>1h 6m 18s</t>
  </si>
  <si>
    <t>[[1,3,3,3,4,2,2,1],[2,2,2,1,1,1,1,2],[3,3,3,1,2,1,3,3],[4,2,1,2,4,1,3,3],[5,1,1,1,2,2,1,2],[6,4,2,3,1,2,2,1],[7,4,1,3,1,1,3,2],[8,1,1,2,3,1,2,3],[9,1,2,2,4,2,3,2],[10,2,2,3,4,1,2,3],[11,1,3,3,1,1,1,1],[12,2,3,1,1,2,3,2],[13,3,1,3,1,2,3,3],[14,2,3,2,3,2,1,1],[15,1,2,1,3,1,2,2],[16,1,3,3,2,1,3,3],[17,4,1,2,2,2,2,2],[18,3,2,1,1,2,1,1],[19,3,1,3,4,1,1,2],[20,1,3,2,4,2,1,2],[21,3,3,2,1,2,2,3],[22,3,2,3,2,2,3,2],[23,2,3,1,1,2,2,2],[24,4,1,2,3,1,1,3],[25,3,1,2,1,1,1,1],[26,4,2,1,2,2,1,3],[27,3,3,3,3,1,3,3],[28,4,1,3,3,2,1,2],[29,3,2,2,2,1,2,1],[30,2,1,1,4,2,3,3],[31,2,2,2,1,1,1,3],[32,2,3,1,2,1,1,1],[33,4,2,3,2,2,1,3],[34,2,1,3,2,2,2,1],[35,4,2,2,3,1,3,2],[36,1,3,1,4,2,1,3],[37,4,1,1,1,2,3,1],[38,1,2,1,3,1,3,1],[39,3,3,1,3,1,2,2],[40,4,3,2,2,2,3,1],[41,1,2,3,3,2,2,1],[42,3,1,1,4,1,1,2],[43,1,1,1,2,2,3,1],[44,2,3,2,3,2,2,2],[45,4,3,2,4,1,2,1],[46,4,1,1,4,1,2,1],[47,1,2,2,1,2,2,3],[48,4,3,3,1,1,3,2],[49,1,3,3,3,2,1,3],[50,2,1,2,3,2,3,1],[51,4,2,1,2,1,2,3],[52,3,2,2,4,2,3,2],[53,4,3,1,4,1,1,1],[54,2,1,3,2,1,2,3],[55,2,2,3,4,1,3,1],[56,3,3,2,2,1,1,2],[57,3,1,1,3,2,2,3],[58,1,1,3,1,1,2,2],[59,2,2,3,3,2,1,1],[60,1,2,2,4,1,3,3]]</t>
  </si>
  <si>
    <t>Juliana Naomi Tsushima Santiago</t>
  </si>
  <si>
    <t>30 Aug 2020 - 18:55:50 BRT</t>
  </si>
  <si>
    <t>30 Aug 2020 - 19:02:40 BRT</t>
  </si>
  <si>
    <t>0h 6m 50s</t>
  </si>
  <si>
    <t>0h 6m 47s</t>
  </si>
  <si>
    <t>[[1,1,1,2,1,2,3,2],[2,2,2,3,2,1,1,3],[3,4,3,1,3,1,2,1],[4,4,1,2,3,2,1,1],[5,3,2,1,4,1,2,3],[6,1,3,3,4,2,3,2],[7,4,1,3,1,2,2,1],[8,1,2,1,3,1,3,3],[9,3,3,2,2,1,2,2],[10,2,3,1,1,1,1,1],[11,4,1,2,1,1,3,3],[12,1,1,3,4,2,1,2],[13,2,2,2,3,1,1,1],[14,3,1,1,2,2,2,2],[15,2,3,3,2,2,3,3],[16,3,1,3,3,1,3,1],[17,4,2,2,1,2,2,2],[18,2,3,1,1,2,1,3],[19,3,3,1,4,2,1,1],[20,4,2,3,3,1,2,2],[21,4,3,2,4,2,3,3],[22,4,3,3,2,2,2,3],[23,3,3,3,4,1,1,2],[24,4,1,1,4,1,3,3],[25,2,1,1,2,1,2,2],[26,1,3,3,1,1,1,3],[27,2,2,2,4,2,3,2],[28,2,1,2,3,2,3,1],[29,3,3,1,1,1,3,2],[30,4,2,2,2,2,1,3],[31,1,2,1,2,2,1,1],[32,1,3,2,2,2,2,1],[33,2,1,3,4,1,3,1],[34,1,1,2,4,1,2,1],[35,2,2,1,1,2,1,3],[36,1,3,1,3,1,1,2],[37,2,1,1,1,1,2,1],[38,4,1,1,4,2,1,2],[39,3,2,3,1,2,2,3],[40,1,3,3,1,1,2,1],[41,2,3,3,3,2,2,3],[42,3,2,2,4,2,1,1],[43,1,1,2,1,2,2,3],[44,4,2,3,2,1,3,2],[45,2,2,3,3,2,3,2],[46,3,2,1,2,2,3,1],[47,2,3,2,4,1,2,2],[48,3,1,3,3,2,1,3],[49,1,1,2,2,1,1,3],[50,4,3,1,2,2,3,1],[51,2,2,2,3,1,2,3],[52,4,2,3,4,1,1,1],[53,3,3,2,3,2,3,2],[54,3,3,2,1,1,1,3],[55,4,1,1,3,2,2,2],[56,3,2,3,1,1,3,2],[57,1,2,2,2,1,3,1],[58,1,1,3,2,1,1,2],[59,1,2,1,4,2,2,1],[60,3,1,1,3,1,3,3]]</t>
  </si>
  <si>
    <t>Fernanda Magno Florindo</t>
  </si>
  <si>
    <t>30 Aug 2020 - 21:52:22 BRT</t>
  </si>
  <si>
    <t>30 Aug 2020 - 22:04:21 BRT</t>
  </si>
  <si>
    <t>0h 11m 59s</t>
  </si>
  <si>
    <t>0h 11m 57s</t>
  </si>
  <si>
    <t>[[1,2,2,3,1,1,1,3],[2,3,1,2,4,2,2,1],[3,4,3,1,1,2,2,2],[4,3,2,2,2,2,1,2],[5,4,3,1,3,2,2,2],[6,2,3,3,1,1,3,1],[7,3,3,1,2,2,2,3],[8,2,1,3,4,2,1,1],[9,4,2,2,3,1,3,2],[10,1,3,1,4,1,2,2],[11,1,1,1,1,2,1,3],[12,2,1,2,3,1,2,3],[13,3,2,2,3,2,2,3],[14,4,3,3,1,1,3,1],[15,1,1,3,2,1,1,2],[16,3,1,2,1,1,2,1],[17,4,2,1,4,2,3,3],[18,3,3,1,1,1,3,2],[19,3,3,2,4,1,1,2],[20,4,2,3,4,2,2,1],[21,2,2,1,1,2,3,3],[22,4,1,2,2,2,3,1],[23,4,1,1,2,1,1,3],[24,3,2,1,4,1,3,3],[25,2,3,1,1,1,2,2],[26,4,3,3,3,2,1,2],[27,1,2,2,1,2,1,1],[28,1,1,2,1,1,3,2],[29,1,3,3,4,2,2,3],[30,3,1,1,3,1,3,3],[31,1,2,3,3,1,2,3],[32,1,3,2,2,2,3,1],[33,2,2,1,4,1,1,2],[34,1,2,3,1,2,1,1],[35,4,3,2,3,1,1,1],[36,2,1,3,2,2,3,2],[37,2,3,1,2,2,1,1],[38,3,2,2,4,2,3,2],[39,4,1,3,2,1,2,3],[40,4,1,1,4,2,1,1],[41,2,2,3,3,2,3,2],[42,1,3,2,4,1,2,3],[43,4,1,3,4,1,3,2],[44,2,3,2,3,1,2,1],[45,3,1,3,1,2,3,2],[46,3,3,3,4,1,1,1],[47,1,2,1,2,2,2,2],[48,4,2,3,1,1,1,3],[49,2,1,2,3,2,1,3],[50,3,2,3,2,1,2,1],[51,2,3,2,2,1,3,3],[52,3,1,1,3,1,1,1],[53,2,2,1,2,1,2,1],[54,4,3,2,4,2,3,3],[55,1,2,1,3,1,3,1],[56,3,3,3,2,2,1,3],[57,2,1,2,1,2,2,2],[58,1,1,1,3,2,2,1],[59,1,2,2,2,1,1,2],[60,1,3,3,3,2,3,3]]</t>
  </si>
  <si>
    <t>Leticia Maria Faria da Silva</t>
  </si>
  <si>
    <t>31 Aug 2020 - 10:39:09 BRT</t>
  </si>
  <si>
    <t>31 Aug 2020 - 10:49:56 BRT</t>
  </si>
  <si>
    <t>0h 10m 47s</t>
  </si>
  <si>
    <t>0h 10m 46s</t>
  </si>
  <si>
    <t>Mozilla/5.0 (Windows NT 10.0; Win64; x64; rv:80.0) Gecko/20100101 Firefox/80.0</t>
  </si>
  <si>
    <t>Firefox 80.0</t>
  </si>
  <si>
    <t>[[1,2,2,2,2,1,1,2],[2,1,1,1,4,2,3,3],[3,4,3,3,1,1,2,1],[4,1,2,2,3,1,1,1],[5,3,3,1,4,2,2,2],[6,2,1,3,1,1,3,3],[7,2,2,1,3,2,3,2],[8,3,1,3,2,2,1,1],[9,3,3,2,3,1,2,3],[10,2,2,2,2,2,1,1],[11,3,3,1,2,2,1,2],[12,4,2,2,4,1,3,2],[13,2,3,3,1,1,1,3],[14,4,3,3,3,2,3,3],[15,3,2,2,4,1,1,2],[16,1,2,3,3,1,2,3],[17,2,3,1,2,1,3,1],[18,2,1,2,1,2,3,1],[19,1,1,1,1,2,2,3],[20,2,1,1,1,1,1,2],[21,4,1,3,2,1,2,2],[22,4,1,2,3,2,1,2],[23,2,3,1,4,1,2,3],[24,1,2,3,4,1,3,1],[25,3,3,3,2,1,3,1],[26,4,1,2,1,1,3,2],[27,4,3,2,4,2,2,3],[28,2,1,1,3,1,2,2],[29,3,3,3,3,2,2,1],[30,4,2,3,2,2,1,3],[31,2,1,3,4,2,1,1],[32,4,2,2,4,2,2,1],[33,4,2,1,3,1,3,3],[34,4,2,1,1,1,1,3],[35,1,1,1,2,1,2,1],[36,3,1,2,3,2,1,3],[37,1,3,2,1,2,2,1],[38,3,2,1,2,2,3,3],[39,2,1,3,3,1,1,2],[40,2,3,1,3,2,3,1],[41,3,1,2,4,1,1,3],[42,1,2,3,2,1,2,2],[43,4,1,1,1,2,1,1],[44,3,3,2,1,1,3,2],[45,4,2,3,4,2,2,1],[46,1,3,1,3,2,2,2],[47,2,2,3,1,2,2,2],[48,3,1,3,4,1,3,1],[49,4,3,1,3,1,1,1],[50,2,2,2,2,2,2,3],[51,1,1,3,4,2,3,2],[52,3,2,3,1,2,1,3],[53,3,1,1,4,1,2,1],[54,1,3,2,1,2,3,2],[55,1,3,3,2,2,1,2],[56,1,2,2,3,1,3,1],[57,1,1,2,2,1,2,3],[58,1,3,1,4,1,1,3],[59,4,3,2,2,2,3,3],[60,3,2,1,1,2,3,2]]</t>
  </si>
  <si>
    <t>Daniel Maltoni Damasio</t>
  </si>
  <si>
    <t>31 Aug 2020 - 11:26:04 BRT</t>
  </si>
  <si>
    <t>31 Aug 2020 - 11:34:49 BRT</t>
  </si>
  <si>
    <t>0h 8m 45s</t>
  </si>
  <si>
    <t>0h 8m 42s</t>
  </si>
  <si>
    <t>[[1,1,1,3,2,1,1,2],[2,3,2,1,3,1,2,3],[3,4,3,2,4,2,3,1],[4,4,2,1,2,1,3,2],[5,4,1,2,3,1,2,1],[6,1,3,3,2,2,1,2],[7,2,1,1,4,2,3,1],[8,3,2,2,1,1,1,3],[9,4,3,3,4,2,2,1],[10,2,1,1,4,1,1,2],[11,1,2,2,3,2,3,1],[12,3,3,3,3,2,2,3],[13,3,1,2,2,1,1,2],[14,2,2,3,2,1,2,1],[15,4,3,1,1,2,1,3],[16,2,3,2,3,1,1,3],[17,3,3,1,1,2,3,2],[18,3,1,2,4,2,2,1],[19,1,2,1,4,1,2,1],[20,3,1,2,3,1,3,2],[21,2,2,1,1,2,2,2],[22,4,1,2,3,2,1,2],[23,3,3,1,2,1,3,1],[24,4,2,3,3,2,2,3],[25,4,2,2,4,1,2,2],[26,3,2,3,1,2,1,1],[27,2,3,2,2,2,3,3],[28,2,3,3,3,2,1,1],[29,1,2,2,2,2,2,2],[30,1,3,1,4,1,3,3],[31,1,1,3,1,1,2,3],[32,3,2,1,3,2,3,2],[33,2,3,1,1,1,3,2],[34,1,2,3,3,1,3,2],[35,4,2,1,2,2,1,3],[36,1,1,3,4,2,1,2],[37,3,1,2,4,2,1,1],[38,4,3,2,2,1,1,1],[39,3,2,1,4,1,1,3],[40,4,3,3,1,1,2,2],[41,1,1,1,4,1,3,3],[42,3,1,3,2,2,3,3],[43,2,1,1,1,1,1,1],[44,1,3,2,1,2,2,2],[45,2,2,3,4,2,3,3],[46,2,1,1,3,2,2,2],[47,1,3,2,2,1,3,3],[48,3,2,3,1,1,1,1],[49,4,1,1,2,2,2,3],[50,2,2,2,1,1,3,1],[51,2,3,3,4,1,2,2],[52,4,2,2,4,2,3,2],[53,3,3,3,2,1,2,1],[54,2,3,2,3,1,1,3],[55,2,2,3,2,2,1,3],[56,1,1,1,1,2,2,1],[57,4,1,3,3,1,3,1],[58,1,3,1,3,2,1,1],[59,1,1,2,1,2,2,3],[60,4,1,3,1,1,3,3]]</t>
  </si>
  <si>
    <t>Thayná de Souza Campos</t>
  </si>
  <si>
    <t>31 Aug 2020 - 11:41:38 BRT</t>
  </si>
  <si>
    <t>31 Aug 2020 - 12:09:38 BRT</t>
  </si>
  <si>
    <t>0h 28m 0s</t>
  </si>
  <si>
    <t>0h 27m 53s</t>
  </si>
  <si>
    <t>Mozilla/5.0 (Windows NT 6.3; Win64; x64) AppleWebKit/537.36 (KHTML, like Gecko) Chrome/84.0.4147.135 Safari/537.36</t>
  </si>
  <si>
    <t>Windows 8.1</t>
  </si>
  <si>
    <t>[[1,4,2,1,3,2,1,3],[2,3,3,3,3,2,2,1],[3,4,1,2,2,1,3,2],[4,1,3,1,1,2,1,2],[5,2,3,1,1,1,3,2],[6,4,2,1,2,1,3,1],[7,4,3,1,2,1,2,3],[8,2,1,2,3,2,1,2],[9,1,2,3,1,1,3,1],[10,1,1,1,4,1,3,1],[11,3,3,2,1,2,2,2],[12,2,2,3,2,1,1,3],[13,3,1,3,2,2,1,3],[14,1,2,2,4,1,2,1],[15,3,3,1,3,2,3,3],[16,1,1,1,1,2,1,1],[17,2,2,1,3,1,2,3],[18,1,3,2,4,2,1,2],[19,2,1,2,3,2,3,2],[20,2,3,3,2,1,2,1],[21,4,2,2,3,1,1,2],[22,2,3,1,3,1,1,1],[23,4,1,3,4,2,2,2],[24,1,2,2,4,2,3,3],[25,4,3,3,1,2,2,1],[26,1,1,2,3,1,2,3],[27,3,3,3,4,1,1,2],[28,2,2,2,2,2,1,1],[29,1,3,3,2,1,1,2],[30,2,3,1,1,2,3,3],[31,3,1,2,1,1,1,1],[32,4,2,1,2,2,3,2],[33,4,3,3,4,2,2,3],[34,4,2,2,4,2,1,1],[35,2,3,3,4,1,3,2],[36,3,1,1,2,2,2,2],[37,1,3,1,3,2,3,1],[38,2,1,2,4,2,3,3],[39,4,1,1,1,1,2,2],[40,1,1,1,4,1,2,3],[41,3,2,3,3,2,1,1],[42,3,3,2,2,1,3,1],[43,1,2,3,1,1,1,3],[44,3,2,2,1,1,2,1],[45,4,1,3,4,2,3,1],[46,1,3,2,2,2,1,3],[47,2,1,1,4,1,1,1],[48,3,1,3,1,2,3,3],[49,4,1,3,3,1,1,1],[50,3,2,1,4,2,2,2],[51,3,3,2,1,1,3,3],[52,2,2,3,1,2,3,2],[53,4,3,2,3,1,2,3],[54,4,2,3,3,1,3,2],[55,2,2,1,2,2,2,1],[56,1,2,2,1,2,2,2],[57,3,1,3,2,1,3,3],[58,2,1,2,2,2,2,3],[59,3,2,1,4,1,1,3],[60,1,1,3,3,1,2,2]]</t>
  </si>
  <si>
    <t>Bárbara Cardoso Seabra</t>
  </si>
  <si>
    <t>31 Aug 2020 - 15:49:04 BRT</t>
  </si>
  <si>
    <t>31 Aug 2020 - 16:11:59 BRT</t>
  </si>
  <si>
    <t>0h 22m 55s</t>
  </si>
  <si>
    <t>0h 22m 49s</t>
  </si>
  <si>
    <t>[[1,4,3,3,3,1,2,3],[2,3,2,2,3,2,1,1],[3,2,1,1,1,1,3,2],[4,4,1,2,1,1,2,2],[5,1,2,1,2,2,1,3],[6,1,2,3,3,2,3,2],[7,4,1,2,2,1,3,2],[8,3,1,3,2,1,1,1],[9,3,2,2,4,2,3,2],[10,2,3,1,1,2,2,1],[11,4,1,3,2,2,3,3],[12,2,3,2,3,1,1,2],[13,1,2,1,4,1,3,1],[14,4,1,3,1,2,1,3],[15,2,2,3,1,2,3,3],[16,4,3,1,2,2,2,2],[17,3,1,3,1,1,2,2],[18,2,3,2,3,1,1,3],[19,1,1,2,1,2,1,2],[20,3,1,1,3,1,2,3],[21,3,2,2,1,2,2,2],[22,4,2,2,2,1,1,3],[23,1,1,3,4,1,2,1],[24,4,3,1,3,2,3,2],[25,1,3,1,2,2,1,1],[26,2,1,1,1,1,1,1],[27,2,3,1,4,1,1,2],[28,3,1,1,2,2,2,3],[29,3,2,3,4,1,1,3],[30,1,3,2,3,1,3,1],[31,4,2,1,3,2,1,1],[32,2,1,3,2,2,3,3],[33,3,3,3,2,1,2,2],[34,1,3,2,2,2,2,1],[35,2,2,1,4,1,3,3],[36,3,3,3,1,1,3,2],[37,4,1,1,4,2,1,2],[38,1,2,2,1,1,3,3],[39,2,3,2,4,2,2,1],[40,1,1,1,4,1,3,3],[41,2,2,2,2,2,1,2],[42,4,3,3,4,2,2,1],[43,3,3,2,4,2,1,3],[44,2,1,3,3,2,3,1],[45,1,2,1,3,1,2,2],[46,3,2,1,4,1,2,3],[47,4,1,2,3,2,3,1],[48,1,3,3,2,1,1,2],[49,3,1,2,4,1,3,1],[50,1,3,3,1,1,1,3],[51,2,2,3,3,2,2,2],[52,2,2,2,2,1,2,1],[53,2,1,3,4,2,1,2],[54,3,3,1,3,2,3,3],[55,4,2,1,2,1,3,1],[56,1,2,3,1,2,2,1],[57,4,3,2,1,1,2,3],[58,1,1,2,4,2,2,3],[59,3,3,1,1,2,3,1],[60,4,2,3,3,1,1,1]]</t>
  </si>
  <si>
    <t>Patrick de Macêdo Reis</t>
  </si>
  <si>
    <t>31 Aug 2020 - 15:50:22 BRT</t>
  </si>
  <si>
    <t>31 Aug 2020 - 16:07:57 BRT</t>
  </si>
  <si>
    <t>0h 17m 35s</t>
  </si>
  <si>
    <t>0h 17m 29s</t>
  </si>
  <si>
    <t>[[1,1,3,3,3,1,1,1],[2,4,1,2,3,2,1,3],[3,1,2,1,4,1,3,2],[4,3,2,2,1,2,1,1],[5,2,1,1,3,2,2,3],[6,1,3,3,4,1,3,2],[7,2,1,2,3,1,2,1],[8,3,2,3,4,2,1,3],[9,3,3,1,2,1,3,2],[10,2,1,3,2,1,1,2],[11,2,3,2,2,2,3,1],[12,1,2,1,1,2,2,3],[13,3,2,1,3,1,2,1],[14,4,1,3,1,2,3,3],[15,1,1,2,4,1,1,2],[16,3,2,2,2,1,1,3],[17,3,3,3,2,2,3,1],[18,2,2,3,3,1,1,2],[19,4,2,1,1,1,1,3],[20,3,1,2,1,1,3,2],[21,4,3,3,2,2,2,2],[22,2,3,3,3,2,1,2],[23,4,3,2,4,1,2,3],[24,3,2,1,2,1,3,1],[25,2,2,2,1,1,3,2],[26,3,1,2,3,2,3,1],[27,1,1,3,4,2,1,1],[28,4,3,1,3,1,3,1],[29,2,2,3,1,2,3,3],[30,1,1,2,4,1,2,2],[31,2,3,1,4,2,2,1],[32,3,2,3,3,2,2,2],[33,4,1,2,2,1,1,3],[34,3,1,1,4,1,1,1],[35,4,2,2,2,2,2,2],[36,2,3,3,4,1,3,3],[37,1,3,1,2,2,3,3],[38,4,1,3,1,1,2,1],[39,1,2,2,2,2,1,1],[40,4,3,1,1,2,2,2],[41,1,2,3,1,1,3,1],[42,1,3,2,3,2,1,2],[43,2,3,1,1,1,1,3],[44,4,2,1,4,2,3,2],[45,4,3,1,2,1,1,2],[46,2,1,1,1,2,1,1],[47,4,2,2,4,2,3,3],[48,3,3,3,4,1,2,2],[49,4,1,3,2,2,3,1],[50,2,2,2,4,2,2,1],[51,3,3,2,1,1,2,3],[52,1,1,1,3,1,2,3],[53,1,3,2,1,2,2,1],[54,4,2,3,3,1,1,1],[55,3,1,1,1,2,1,2],[56,2,2,3,2,1,2,3],[57,1,3,2,3,2,3,3],[58,2,1,1,3,2,3,2],[59,1,1,1,2,1,2,3],[60,3,1,1,4,2,2,3]]</t>
  </si>
  <si>
    <t>Nicolas Nordi Lopes</t>
  </si>
  <si>
    <t>31 Aug 2020 - 16:17:19 BRT</t>
  </si>
  <si>
    <t>31 Aug 2020 - 16:33:37 BRT</t>
  </si>
  <si>
    <t>0h 16m 18s</t>
  </si>
  <si>
    <t>0h 16m 16s</t>
  </si>
  <si>
    <t>[[1,1,3,2,1,2,1,2],[2,4,2,3,4,1,2,1],[3,2,1,1,2,2,3,3],[4,4,2,1,3,1,1,2],[5,2,2,3,1,2,2,1],[6,3,1,2,4,2,2,2],[7,3,2,1,1,1,3,1],[8,3,1,3,3,2,2,3],[9,2,1,1,2,1,2,1],[10,3,3,3,1,2,1,1],[11,3,3,1,3,2,2,2],[12,2,1,2,2,1,3,3],[13,2,2,1,4,2,1,1],[14,4,2,1,1,1,1,2],[15,3,1,1,4,2,1,2],[16,1,3,1,3,2,3,1],[17,2,1,2,4,1,1,3],[18,4,3,3,2,1,3,2],[19,4,1,3,4,2,3,3],[20,1,2,1,2,1,2,2],[21,2,3,2,3,1,1,1],[22,1,1,1,1,2,1,3],[23,1,2,2,4,2,2,1],[24,3,3,2,1,1,3,2],[25,3,2,2,3,2,1,1],[26,2,1,1,1,2,2,2],[27,1,3,3,3,1,3,3],[28,4,3,1,4,2,3,3],[29,3,2,3,2,1,1,1],[30,3,1,2,2,1,2,2],[31,1,2,3,2,2,1,3],[32,3,1,1,3,1,3,1],[33,4,3,2,2,2,2,1],[34,3,2,2,2,1,2,3],[35,2,2,2,1,2,2,3],[36,2,3,3,4,1,1,2],[37,4,2,3,3,2,3,2],[38,2,3,3,1,2,2,3],[39,1,1,2,3,1,1,3],[40,1,1,3,1,1,1,2],[41,1,3,1,4,1,2,3],[42,4,2,2,1,2,3,3],[43,3,3,1,2,2,3,1],[44,4,3,2,4,1,2,2],[45,2,2,3,3,1,1,3],[46,4,3,2,1,1,3,1],[47,1,3,2,2,1,1,3],[48,1,1,3,4,2,3,1],[49,4,1,2,3,2,1,1],[50,3,2,1,1,1,3,3],[51,2,3,3,3,2,2,2],[52,4,3,3,2,2,2,3],[53,4,1,1,2,2,1,2],[54,1,2,2,4,1,3,1],[55,2,2,2,3,2,3,2],[56,3,3,1,4,1,1,3],[57,4,1,3,1,1,2,1],[58,1,1,1,3,1,2,1],[59,2,1,3,4,1,3,2],[60,1,2,3,2,2,3,2]]</t>
  </si>
  <si>
    <t>Vitor Barros de Souza</t>
  </si>
  <si>
    <t>31 Aug 2020 - 18:08:10 BRT</t>
  </si>
  <si>
    <t>31 Aug 2020 - 18:17:07 BRT</t>
  </si>
  <si>
    <t>0h 8m 57s</t>
  </si>
  <si>
    <t>0h 9m 34s</t>
  </si>
  <si>
    <t>[[1,2,1,2,4,2,1,2],[2,4,3,1,1,2,3,3],[3,2,2,3,3,1,2,1],[4,3,3,1,2,2,2,2],[5,4,2,3,4,1,3,2],[6,2,1,2,3,1,1,3],[7,4,3,3,3,2,1,3],[8,1,1,3,1,1,3,2],[9,1,1,2,1,2,1,3],[10,1,1,3,2,2,2,3],[11,4,1,3,3,2,2,3],[12,3,2,2,4,1,1,1],[13,2,3,2,2,2,3,1],[14,4,3,3,3,1,1,2],[15,3,2,1,4,2,2,3],[16,4,1,2,2,1,2,1],[17,2,3,3,2,1,1,2],[18,3,1,1,1,2,3,1],[19,1,1,3,4,1,3,1],[20,2,2,1,2,2,1,3],[21,4,3,2,1,1,2,2],[22,3,1,2,3,2,3,1],[23,4,2,1,4,2,1,2],[24,3,3,3,4,1,2,3],[25,1,3,1,4,1,2,1],[26,3,3,2,3,1,3,2],[27,2,2,3,1,2,3,3],[28,4,3,2,4,2,1,1],[29,4,2,2,2,2,3,3],[30,3,1,1,3,1,2,2],[31,2,2,2,2,1,2,1],[32,4,2,3,4,2,3,2],[33,3,1,2,3,2,3,2],[34,3,2,3,1,1,1,1],[35,2,1,2,4,2,2,2],[36,1,3,1,2,2,3,3],[37,2,1,1,1,1,1,1],[38,1,2,1,1,1,1,2],[39,2,2,1,3,2,2,1],[40,4,1,1,1,1,2,3],[41,1,3,3,3,2,1,1],[42,3,2,2,2,1,1,3],[43,1,2,3,1,2,1,3],[44,2,3,1,1,2,3,2],[45,4,2,2,1,1,2,2],[46,1,3,1,2,1,1,1],[47,3,1,1,3,2,1,2],[48,3,3,2,1,1,3,3],[49,3,3,3,1,2,2,1],[50,2,1,3,4,1,1,3],[51,1,2,1,3,1,3,1],[52,4,1,1,2,1,3,1],[53,2,3,2,3,1,2,3],[54,3,2,3,2,2,2,2],[55,4,1,3,2,2,1,1],[56,2,3,1,4,1,3,3],[57,1,2,2,3,2,2,2],[58,1,3,2,4,2,2,1],[59,1,1,3,2,1,3,2],[60,1,2,1,4,1,3,3]]</t>
  </si>
  <si>
    <t>Luiz Gustavo Gomes Gutierrez Fundão</t>
  </si>
  <si>
    <t>31 Aug 2020 - 18:12:57 BRT</t>
  </si>
  <si>
    <t>31 Aug 2020 - 18:20:35 BRT</t>
  </si>
  <si>
    <t>0h 7m 38s</t>
  </si>
  <si>
    <t>0h 7m 36s</t>
  </si>
  <si>
    <t>[[1,3,1,2,1,1,2,2],[2,2,3,3,2,1,3,3],[3,1,2,1,3,2,1,1],[4,4,3,3,3,1,2,1],[5,3,1,1,1,2,1,3],[6,2,2,2,4,2,3,2],[7,2,2,1,1,1,1,1],[8,1,1,3,3,2,3,3],[9,3,3,2,4,1,1,2],[10,4,1,2,3,1,1,3],[11,4,3,3,1,1,3,1],[12,1,2,1,2,2,2,2],[13,3,2,2,3,1,2,1],[14,4,2,2,2,1,3,3],[15,4,1,1,2,2,3,2],[16,1,3,1,4,2,2,3],[17,2,2,3,3,1,3,3],[18,1,3,2,2,1,3,2],[19,3,2,1,3,2,3,1],[20,4,3,2,4,1,1,3],[21,2,1,2,2,2,1,2],[22,1,2,1,2,1,2,1],[23,2,3,3,3,2,1,2],[24,2,1,2,3,2,3,3],[25,1,1,3,4,1,3,1],[26,2,3,1,1,1,2,2],[27,3,2,2,1,2,2,3],[28,1,1,1,3,1,1,2],[29,4,1,3,4,2,2,3],[30,4,2,3,1,2,3,2],[31,2,1,1,3,1,2,1],[32,4,2,2,4,1,2,2],[33,1,3,3,1,2,3,3],[34,4,1,3,2,2,1,1],[35,1,2,2,4,1,3,2],[36,3,3,2,3,2,2,3],[37,4,3,1,4,2,3,1],[38,1,2,2,1,1,1,3],[39,3,1,3,4,2,1,2],[40,4,1,2,2,2,1,1],[41,3,3,1,3,1,3,2],[42,2,3,1,1,2,2,3],[43,3,2,3,2,1,2,2],[44,3,2,1,4,2,3,3],[45,2,1,1,4,1,1,3],[46,3,1,1,4,1,3,1],[47,4,2,3,3,2,2,2],[48,3,2,3,2,1,1,3],[49,1,1,2,1,2,2,1],[50,3,3,3,1,1,1,1],[51,1,3,2,2,2,1,1],[52,2,3,2,2,2,2,1],[53,3,1,3,2,2,3,2],[54,4,2,1,1,1,1,3],[55,2,3,1,2,1,2,1],[56,2,2,3,4,2,1,1],[57,1,3,3,4,2,2,1],[58,2,1,2,1,1,3,1],[59,4,3,1,3,2,1,2],[60,1,1,3,1,1,2,3]]</t>
  </si>
  <si>
    <t>Thauan Laio Lopes Romero</t>
  </si>
  <si>
    <t>31 Aug 2020 - 19:35:30 BRT</t>
  </si>
  <si>
    <t>31 Aug 2020 - 19:54:27 BRT</t>
  </si>
  <si>
    <t>0h 18m 52s</t>
  </si>
  <si>
    <t>[[1,3,2,1,1,2,3,2],[2,1,1,2,4,1,1,3],[3,4,3,3,3,1,2,1],[4,2,2,3,2,1,1,1],[5,1,1,2,3,1,3,3],[6,4,3,1,4,2,2,2],[7,1,2,2,4,2,1,3],[8,1,1,3,1,1,3,1],[9,3,1,2,2,1,1,1],[10,2,3,3,1,1,1,1],[11,4,1,2,2,2,2,2],[12,2,2,1,4,1,3,3],[13,2,1,3,4,2,2,1],[14,4,3,2,1,1,1,3],[15,3,2,2,1,1,3,2],[16,2,3,2,2,2,3,1],[17,1,1,3,2,2,2,3],[18,1,2,1,3,1,1,2],[19,4,2,1,3,1,1,3],[20,2,1,2,1,2,3,2],[21,3,1,3,4,1,1,2],[22,1,1,2,1,2,1,1],[23,3,1,2,3,1,2,2],[24,1,3,1,2,1,3,3],[25,4,3,1,2,1,1,2],[26,1,2,2,3,1,2,1],[27,3,1,3,3,2,3,2],[28,1,3,1,1,1,2,1],[29,3,2,1,3,2,3,1],[30,1,3,1,1,2,3,1],[31,1,2,3,3,2,1,1],[32,2,1,2,2,1,2,2],[33,3,1,1,1,1,2,3],[34,1,3,3,4,2,1,2],[35,2,1,1,3,2,2,3],[36,4,2,2,4,1,3,1],[37,3,2,1,2,2,2,3],[38,4,2,3,1,2,1,2],[39,2,3,3,3,1,1,2],[40,2,1,1,2,2,1,1],[41,4,2,3,3,1,2,3],[42,4,3,2,3,2,3,2],[43,4,1,1,1,2,1,1],[44,3,3,3,2,1,3,3],[45,2,2,2,1,2,2,2],[46,2,2,1,1,2,1,3],[47,2,3,1,4,1,2,1],[48,3,2,3,4,2,2,3],[49,3,1,1,4,2,1,1],[50,2,3,2,3,2,3,3],[51,1,2,3,2,1,2,2],[52,4,2,3,2,2,3,1],[53,2,3,3,4,1,3,2],[54,3,3,2,3,2,1,3],[55,4,3,2,4,2,2,3],[56,4,1,3,1,1,3,3],[57,1,3,1,2,2,2,2],[58,4,1,1,4,1,3,2],[59,3,3,3,2,2,3,3],[60,3,2,2,4,1,2,1]]</t>
  </si>
  <si>
    <t>Caio dos Reis</t>
  </si>
  <si>
    <t>01 Sep 2020 - 11:51:27 BRT</t>
  </si>
  <si>
    <t>01 Sep 2020 - 11:58:56 BRT</t>
  </si>
  <si>
    <t>0h 7m 29s</t>
  </si>
  <si>
    <t>0h 7m 23s</t>
  </si>
  <si>
    <t>[[1,2,2,3,1,2,3,1],[2,3,1,1,3,1,3,2],[3,3,3,3,4,1,1,3],[4,2,1,3,1,1,2,1],[5,1,2,1,3,2,1,2],[6,1,3,3,1,1,2,3],[7,3,1,2,3,1,1,2],[8,2,2,2,2,2,2,3],[9,1,3,3,4,2,3,1],[10,4,1,3,3,1,1,3],[11,2,3,1,1,2,3,2],[12,3,2,2,1,1,2,1],[13,2,2,2,4,1,1,1],[14,2,1,3,2,2,3,3],[15,3,3,1,4,1,2,2],[16,2,3,2,1,2,2,2],[17,3,2,1,4,2,2,3],[18,4,1,2,3,1,3,1],[19,3,2,3,2,1,2,1],[20,3,3,2,3,2,1,3],[21,1,1,1,4,1,3,2],[22,3,1,1,2,2,2,1],[23,1,2,3,4,1,1,2],[24,2,3,2,3,2,3,3],[25,4,2,3,1,2,2,2],[26,2,3,1,2,1,1,1],[27,3,1,2,4,1,3,3],[28,3,3,3,4,2,1,1],[29,4,2,2,2,1,2,2],[30,4,3,1,3,1,2,3],[31,1,1,3,1,2,1,2],[32,2,2,1,4,2,1,3],[33,4,3,2,1,1,3,1],[34,1,3,2,2,2,3,2],[35,4,2,3,3,1,1,3],[36,2,1,1,4,1,2,2],[37,2,1,1,3,1,2,1],[38,4,2,3,2,1,3,1],[39,2,1,3,3,2,3,1],[40,4,1,1,2,2,1,1],[41,1,3,2,2,1,2,3],[42,4,3,3,1,1,3,2],[43,1,2,1,3,1,3,1],[44,4,3,2,4,2,2,1],[45,1,2,2,3,2,2,1],[46,1,1,2,2,2,1,1],[47,4,2,1,2,2,1,2],[48,3,2,1,1,1,3,3],[49,1,1,1,1,2,1,3],[50,2,1,2,4,1,1,2],[51,4,1,2,1,2,3,3],[52,3,1,3,2,2,2,3],[53,4,2,2,4,2,3,2],[54,1,3,1,1,1,1,1],[55,2,3,3,2,1,1,2],[56,3,2,3,3,2,3,2],[57,4,3,1,4,2,2,3],[58,1,3,3,3,2,2,2],[59,1,2,1,2,1,3,3],[60,3,1,2,1,2,1,1]]</t>
  </si>
  <si>
    <t>Rafael Matsuda Barbosa</t>
  </si>
  <si>
    <t>01 Sep 2020 - 13:55:02 BRT</t>
  </si>
  <si>
    <t>01 Sep 2020 - 14:01:34 BRT</t>
  </si>
  <si>
    <t>0h 6m 32s</t>
  </si>
  <si>
    <t>0h 6m 28s</t>
  </si>
  <si>
    <t>[[1,1,1,2,4,2,1,3],[2,4,3,1,2,1,3,1],[3,3,1,2,3,2,2,2],[4,1,1,2,2,2,1,3],[5,2,2,3,1,1,2,1],[6,1,3,1,4,2,3,1],[7,4,3,3,3,2,1,2],[8,4,1,2,4,2,2,1],[9,3,2,1,3,1,1,3],[10,3,1,1,3,1,1,2],[11,2,3,2,2,2,2,1],[12,4,2,2,4,1,3,3],[13,4,3,3,3,1,1,1],[14,2,2,1,2,2,2,2],[15,3,1,2,2,1,3,3],[16,4,1,1,1,2,3,3],[17,1,1,1,3,1,2,2],[18,2,1,3,3,2,2,3],[19,2,1,3,4,1,3,1],[20,1,3,3,1,1,2,2],[21,2,2,1,1,2,3,3],[22,4,1,1,1,1,3,3],[23,2,3,2,1,1,1,1],[24,3,2,3,4,2,2,1],[25,2,2,3,1,2,3,2],[26,3,2,3,2,1,1,1],[27,4,3,1,4,2,2,2],[28,3,3,1,4,2,3,1],[29,4,2,3,2,1,1,2],[30,2,3,2,3,2,2,3],[31,1,2,2,1,2,1,3],[32,3,2,2,4,1,1,2],[33,2,3,1,2,1,1,2],[34,4,1,1,1,1,2,1],[35,2,2,2,4,1,3,2],[36,3,3,3,1,2,1,3],[37,1,2,1,3,2,1,2],[38,1,3,3,4,1,2,3],[39,2,1,2,2,1,3,2],[40,1,1,2,1,1,1,1],[41,3,3,2,1,2,2,2],[42,1,2,1,2,2,2,1],[43,4,1,3,4,1,2,2],[44,3,3,2,3,2,3,1],[45,3,2,1,1,1,3,3],[46,4,2,2,1,2,1,2],[47,3,3,3,2,1,2,3],[48,2,3,3,3,2,3,3],[49,3,1,1,2,2,1,1],[50,1,3,2,3,1,3,2],[51,1,2,3,3,1,2,3],[52,2,3,1,4,1,1,1],[53,4,2,2,2,2,2,3],[54,3,1,3,2,2,3,2],[55,4,1,3,3,2,1,1],[56,4,3,1,2,1,2,3],[57,1,2,3,4,2,3,2],[58,1,1,3,1,2,3,1],[59,2,1,1,4,1,1,3],[60,1,2,2,3,1,3,1]]</t>
  </si>
  <si>
    <t>Joana de Assis Pacheco Videira</t>
  </si>
  <si>
    <t>01 Sep 2020 - 14:01:54 BRT</t>
  </si>
  <si>
    <t>01 Sep 2020 - 14:14:37 BRT</t>
  </si>
  <si>
    <t>0h 12m 43s</t>
  </si>
  <si>
    <t>0h 12m 41s</t>
  </si>
  <si>
    <t>[[1,2,1,2,3,1,3,3],[2,1,2,3,1,1,2,1],[3,4,3,2,4,2,1,2],[4,2,2,2,3,2,1,3],[5,4,1,3,3,1,2,1],[6,3,3,1,1,2,3,3],[7,2,3,3,1,2,1,2],[8,3,2,2,3,1,3,1],[9,4,1,1,3,2,2,3],[10,4,2,2,2,1,1,3],[11,2,1,1,4,1,3,1],[12,1,3,3,4,2,2,2],[13,1,1,3,4,1,2,2],[14,3,2,1,3,2,1,3],[15,3,3,2,4,1,3,1],[16,4,3,2,3,2,3,1],[17,2,1,1,4,2,2,3],[18,3,2,3,2,1,1,2],[19,2,2,1,1,2,1,1],[20,1,3,2,4,1,2,3],[21,3,1,3,3,2,3,2],[22,1,2,1,1,2,1,3],[23,4,3,1,2,1,1,3],[24,3,3,1,1,2,3,2],[25,4,1,1,2,2,2,1],[26,2,2,2,1,1,1,2],[27,2,3,3,4,2,3,3],[28,3,1,2,2,2,2,1],[29,4,1,3,1,1,1,2],[30,4,2,2,3,2,2,2],[31,1,1,3,1,2,3,1],[32,1,3,1,3,1,1,2],[33,3,1,1,4,1,1,1],[34,1,1,3,3,2,1,3],[35,3,3,2,1,1,3,3],[36,1,3,1,2,1,2,1],[37,1,1,2,1,2,3,3],[38,2,2,3,3,1,3,1],[39,2,1,2,1,1,2,2],[40,3,1,2,2,2,3,2],[41,2,3,3,2,1,1,1],[42,3,2,1,4,1,2,3],[43,1,1,2,2,1,1,2],[44,4,2,3,4,2,3,2],[45,3,3,3,3,2,1,1],[46,3,3,3,1,1,2,3],[47,2,3,2,2,2,2,2],[48,4,2,1,4,1,3,2],[49,2,1,1,4,2,1,1],[50,4,3,1,3,1,3,2],[51,3,2,3,2,2,2,3],[52,2,2,1,1,1,2,2],[53,4,3,3,2,2,2,3],[54,1,2,2,2,2,3,1],[55,1,2,1,2,2,3,1],[56,1,1,2,4,1,1,3],[57,2,1,3,2,1,3,3],[58,4,2,3,4,2,1,1],[59,4,3,2,1,1,2,1],[60,1,2,1,3,1,2,2]]</t>
  </si>
  <si>
    <t>Paulo Ricardo Bezerra Nascimento</t>
  </si>
  <si>
    <t>01 Sep 2020 - 14:18:50 BRT</t>
  </si>
  <si>
    <t>01 Sep 2020 - 14:42:10 BRT</t>
  </si>
  <si>
    <t>0h 23m 20s</t>
  </si>
  <si>
    <t>0h 23m 14s</t>
  </si>
  <si>
    <t>[[1,2,3,2,4,2,1,1],[2,1,1,3,2,1,2,3],[3,3,2,1,1,1,3,2],[4,1,1,2,4,1,1,2],[5,2,2,1,1,2,2,1],[6,3,2,3,4,1,1,3],[7,1,1,2,1,1,3,1],[8,1,3,1,3,1,2,2],[9,4,2,3,3,2,1,3],[10,1,3,1,1,2,1,3],[11,2,3,1,2,2,3,2],[12,3,1,3,3,1,2,2],[13,2,1,2,3,2,3,3],[14,4,3,3,1,1,1,2],[15,1,2,1,3,1,2,1],[16,2,1,2,1,1,2,1],[17,2,3,2,3,1,3,1],[18,1,3,1,4,2,3,1],[19,1,1,2,2,2,1,2],[20,2,2,3,4,1,2,2],[21,1,2,1,1,1,3,3],[22,1,2,3,1,2,1,1],[23,4,1,3,1,1,2,3],[24,3,1,1,4,2,2,2],[25,3,3,3,2,1,1,1],[26,4,2,2,4,2,3,2],[27,3,1,1,1,2,2,3],[28,3,1,1,3,1,3,3],[29,2,3,3,1,2,2,2],[30,4,2,2,2,2,2,1],[31,4,3,1,4,1,2,3],[32,3,2,2,2,2,3,1],[33,2,1,3,4,2,1,2],[34,4,1,3,1,2,3,1],[35,2,2,1,2,1,1,3],[36,2,3,3,2,2,3,3],[37,4,1,1,2,2,1,2],[38,1,2,3,3,2,3,2],[39,4,3,2,4,1,2,3],[40,3,1,1,4,2,1,3],[41,4,2,3,3,2,2,1],[42,3,3,2,2,1,3,2],[43,4,3,1,3,2,1,2],[44,2,2,1,3,1,1,1],[45,3,3,2,1,2,1,1],[46,1,1,3,2,2,2,1],[47,3,2,2,1,1,3,2],[48,1,2,2,4,1,1,3],[49,2,2,2,2,1,1,3],[50,3,3,2,3,2,2,3],[51,4,3,1,4,1,3,1],[52,2,1,3,4,1,3,1],[53,3,2,1,2,2,2,2],[54,1,3,3,2,1,3,3],[55,4,1,2,2,1,3,2],[56,2,1,2,4,2,2,3],[57,3,3,3,3,1,1,1],[58,4,2,3,1,2,3,3],[59,1,3,2,3,2,2,2],[60,4,1,1,3,1,1,1]]</t>
  </si>
  <si>
    <t>Matheus Soares de Oliveira</t>
  </si>
  <si>
    <t>01 Sep 2020 - 15:20:22 BRT</t>
  </si>
  <si>
    <t>01 Sep 2020 - 15:27:10 BRT</t>
  </si>
  <si>
    <t>0h 6m 48s</t>
  </si>
  <si>
    <t>0h 6m 44s</t>
  </si>
  <si>
    <t>Mozilla/5.0 (iPhone; CPU iPhone OS 13_4_1 like Mac OS X) AppleWebKit/605.1.15 (KHTML, like Gecko) Version/13.1 Mobile/15E148 Safari/604.1</t>
  </si>
  <si>
    <t>[[1,3,1,2,4,2,2,3],[2,2,3,3,4,2,1,3],[3,3,2,2,1,1,3,2],[4,1,1,1,1,2,1,1],[5,4,3,3,3,1,3,1],[6,2,1,1,2,1,3,3],[7,1,1,2,3,1,1,1],[8,4,3,1,1,2,2,3],[9,4,2,3,3,2,3,2],[10,1,3,2,2,1,2,2],[11,2,3,1,3,2,2,2],[12,4,2,1,4,2,1,1],[13,3,3,3,2,2,1,1],[14,1,3,3,1,1,2,2],[15,3,2,1,1,2,3,3],[16,4,3,1,2,2,1,3],[17,3,2,2,4,1,1,1],[18,4,1,3,1,1,3,1],[19,1,2,1,3,2,3,1],[20,3,1,3,3,1,1,2],[21,2,2,2,1,1,1,3],[22,1,1,1,1,2,3,2],[23,4,2,3,2,2,2,1],[24,2,2,3,1,1,2,2],[25,1,1,2,3,2,1,3],[26,3,3,1,2,1,3,3],[27,2,2,2,1,2,2,1],[28,1,2,1,2,1,1,1],[29,2,3,3,4,1,3,3],[30,4,1,2,3,2,2,2],[31,2,1,1,3,1,1,1],[32,4,2,2,2,2,2,2],[33,1,3,3,4,2,3,3],[34,1,3,2,3,2,1,2],[35,1,1,3,2,1,2,3],[36,4,2,2,4,1,3,2],[37,4,1,1,4,2,3,2],[38,2,3,2,4,1,2,1],[39,1,2,3,2,1,3,2],[40,2,1,3,1,2,3,1],[41,1,2,1,4,1,2,3],[42,3,3,2,4,2,1,2],[43,4,1,3,4,1,1,2],[44,2,3,2,2,2,3,1],[45,2,2,1,3,1,2,3],[46,2,1,3,2,2,1,2],[47,2,2,1,4,2,2,1],[48,3,3,2,3,1,3,3],[49,2,1,2,3,2,3,3],[50,4,1,2,2,1,2,3],[51,3,1,1,2,1,2,1],[52,1,3,3,1,2,2,1],[53,3,2,3,4,2,2,3],[54,4,3,1,1,1,1,2],[55,3,2,3,3,2,1,3],[56,1,1,2,4,1,3,1],[57,3,3,1,1,1,1,2],[58,3,3,3,3,1,2,1],[59,3,1,1,2,2,3,2],[60,4,2,2,1,1,1,3]]</t>
  </si>
  <si>
    <t>Natalie Lima Ferreira de Andrade</t>
  </si>
  <si>
    <t>01 Sep 2020 - 16:17:41 BRT</t>
  </si>
  <si>
    <t>01 Sep 2020 - 16:26:34 BRT</t>
  </si>
  <si>
    <t>0h 8m 53s</t>
  </si>
  <si>
    <t>0h 8m 50s</t>
  </si>
  <si>
    <t>[[1,1,1,1,3,2,2,2],[2,2,3,2,1,2,3,1],[3,4,2,3,4,1,1,3],[4,1,2,2,2,2,1,1],[5,2,1,3,2,1,1,2],[6,3,2,1,4,2,2,3],[7,3,3,3,4,2,1,2],[8,2,2,3,3,1,2,1],[9,4,2,2,2,1,2,2],[10,3,1,2,4,2,2,2],[11,1,2,1,3,2,1,3],[12,3,3,3,3,1,3,1],[13,1,3,3,1,2,2,1],[14,2,1,2,3,1,2,3],[15,3,3,3,4,2,1,1],[16,4,1,1,1,2,1,3],[17,3,3,2,4,1,2,2],[18,4,2,3,2,2,3,3],[19,4,2,1,4,2,2,1],[20,2,3,2,4,1,3,2],[21,3,1,3,2,1,1,3],[22,2,1,1,2,1,2,1],[23,4,3,3,4,2,2,3],[24,3,2,2,3,2,1,2],[25,2,2,3,1,1,1,3],[26,1,1,1,4,2,3,2],[27,1,2,3,2,1,2,2],[28,1,2,2,2,2,1,3],[29,4,1,3,3,2,3,2],[30,1,3,1,4,1,2,1],[31,4,1,2,1,2,2,1],[32,2,2,2,4,1,3,3],[33,1,2,1,3,1,3,2],[34,3,2,1,1,2,1,2],[35,1,3,2,1,1,2,3],[36,1,1,3,4,1,3,1],[37,3,1,1,3,1,1,3],[38,3,2,2,3,2,2,1],[39,1,3,3,2,2,3,3],[40,2,2,1,1,1,2,2],[41,4,3,1,2,1,3,1],[42,4,3,1,2,2,3,2],[43,1,3,2,1,1,1,2],[44,1,1,1,1,1,3,3],[45,2,3,1,2,2,1,2],[46,4,1,2,1,1,1,1],[47,2,3,3,3,2,2,3],[48,2,1,2,4,2,3,1],[49,2,1,3,1,2,3,3],[50,4,3,2,3,1,1,2],[51,3,2,1,2,1,3,1],[52,3,3,1,1,1,3,3],[53,4,1,3,4,1,1,1],[54,1,1,2,3,2,3,1],[55,3,1,2,2,2,2,3],[56,2,2,3,1,2,3,2],[57,4,3,1,2,1,1,1],[58,2,3,1,3,2,1,1],[59,3,1,3,1,1,2,2],[60,4,2,2,3,1,3,3]]</t>
  </si>
  <si>
    <t>Filipe Silveira Radiante</t>
  </si>
  <si>
    <t>01 Sep 2020 - 17:49:38 BRT</t>
  </si>
  <si>
    <t>01 Sep 2020 - 18:19:44 BRT</t>
  </si>
  <si>
    <t>0h 30m 6s</t>
  </si>
  <si>
    <t>0h 30m 1s</t>
  </si>
  <si>
    <t>[[1,3,2,1,1,1,1,1],[2,4,1,1,4,2,1,1],[3,4,3,3,4,1,1,1],[4,2,2,1,1,2,1,3],[5,1,2,2,4,2,2,1],[6,2,1,3,3,1,3,2],[7,3,1,3,1,2,1,2],[8,1,3,1,2,1,3,2],[9,4,2,3,1,1,2,3],[10,2,3,3,2,2,1,2],[11,4,2,2,3,1,3,3],[12,3,1,1,1,1,2,1],[13,1,1,1,4,1,2,3],[14,3,2,3,3,2,1,2],[15,2,3,2,2,2,3,1],[16,2,1,1,1,2,3,3],[17,3,3,2,4,1,1,2],[18,4,2,3,2,1,2,1],[19,4,2,1,2,1,2,2],[20,4,1,3,2,2,3,3],[21,1,3,2,3,1,1,1],[22,3,2,3,4,1,3,1],[23,2,3,3,4,2,2,3],[24,2,3,1,1,1,2,2],[25,4,3,1,3,2,1,2],[26,3,1,3,4,2,2,1],[27,2,2,2,1,1,3,3],[28,1,3,3,2,2,2,3],[29,1,2,2,4,2,1,2],[30,3,3,3,1,1,2,1],[31,1,3,1,3,2,1,1],[32,4,1,3,3,1,2,3],[33,3,2,2,1,2,3,2],[34,4,3,2,1,2,3,1],[35,1,2,1,3,1,3,2],[36,1,1,2,2,1,1,1],[37,4,1,1,3,2,2,1],[38,3,3,2,2,2,3,3],[39,2,2,3,2,1,1,2],[40,2,2,2,3,2,2,1],[41,4,3,1,4,1,3,2],[42,3,2,2,4,2,2,2],[43,2,2,1,2,1,1,1],[44,2,3,2,3,1,2,3],[45,1,1,3,4,2,3,2],[46,2,1,3,2,1,3,1],[47,4,2,1,4,2,1,3],[48,4,3,2,1,2,2,2],[49,1,1,1,2,2,2,2],[50,3,3,1,4,1,3,3],[51,1,2,3,3,2,3,3],[52,3,3,1,3,2,3,1],[53,1,3,3,1,1,1,3],[54,2,1,2,4,1,2,2],[55,2,1,2,3,2,1,3],[56,1,1,3,1,2,3,1],[57,3,1,2,3,1,1,3],[58,1,1,2,2,1,1,3],[59,4,1,2,1,1,3,2],[60,3,2,1,2,2,2,3]]</t>
  </si>
  <si>
    <t>Beatriz Gomez de Carvalho</t>
  </si>
  <si>
    <t>01 Sep 2020 - 19:40:29 BRT</t>
  </si>
  <si>
    <t>01 Sep 2020 - 20:10:51 BRT</t>
  </si>
  <si>
    <t>0h 30m 22s</t>
  </si>
  <si>
    <t>0h 30m 20s</t>
  </si>
  <si>
    <t>[[1,2,3,1,4,1,2,1],[2,1,1,3,4,1,1,3],[3,2,2,3,2,2,3,1],[4,3,2,2,3,2,1,1],[5,2,1,1,1,1,2,3],[6,4,3,3,1,1,3,2],[7,1,1,2,2,1,1,3],[8,2,3,1,4,2,1,2],[9,1,3,3,1,2,1,2],[10,4,3,3,4,2,1,3],[11,1,1,2,3,1,2,2],[12,2,2,1,2,2,3,1],[13,3,2,1,4,1,2,3],[14,4,1,2,3,1,3,3],[15,2,1,3,1,2,1,2],[16,4,1,3,2,1,2,3],[17,1,2,1,3,2,3,2],[18,1,3,2,1,1,2,3],[19,2,3,1,2,1,1,3],[20,2,1,2,4,2,2,2],[21,1,1,3,4,2,3,1],[22,3,3,2,1,2,1,3],[23,1,2,1,2,1,3,2],[24,4,1,2,3,2,2,1],[25,3,1,3,1,1,3,1],[26,2,2,3,3,2,1,3],[27,4,3,1,2,1,2,2],[28,3,2,1,3,1,1,2],[29,2,3,3,3,1,2,1],[30,4,3,3,2,2,2,2],[31,1,2,1,4,1,1,1],[32,2,1,1,1,2,3,2],[33,3,1,2,2,2,3,2],[34,1,2,2,2,2,1,3],[35,3,1,1,4,1,3,3],[36,1,3,3,3,1,2,1],[37,4,3,1,3,2,3,3],[38,3,1,3,3,1,1,2],[39,3,2,2,4,2,2,1],[40,4,1,1,3,1,1,1],[41,3,2,3,1,2,2,3],[42,3,3,2,4,2,3,2],[43,4,2,3,4,1,1,1],[44,2,3,2,1,1,3,3],[45,1,1,1,2,2,2,2],[46,1,1,1,1,2,2,1],[47,1,3,3,2,2,3,3],[48,2,2,2,1,1,3,1],[49,3,2,3,2,1,2,2],[50,4,3,2,4,2,3,1],[51,1,3,2,3,1,3,1],[52,2,2,3,3,2,2,3],[53,4,2,3,4,1,3,2],[54,3,3,2,2,1,1,1],[55,4,1,2,2,2,1,1],[56,2,2,2,4,1,2,2],[57,3,1,1,3,2,3,3],[58,3,3,1,1,2,1,1],[59,4,2,2,1,1,1,2],[60,4,2,1,1,2,2,3]]</t>
  </si>
  <si>
    <t>Nadia Dias Santos</t>
  </si>
  <si>
    <t>01 Sep 2020 - 22:08:16 BRT</t>
  </si>
  <si>
    <t>01 Sep 2020 - 22:20:18 BRT</t>
  </si>
  <si>
    <t>0h 12m 2s</t>
  </si>
  <si>
    <t>0h 12m 1s</t>
  </si>
  <si>
    <t>[[1,1,1,3,2,2,1,3],[2,4,3,1,2,1,3,1],[3,3,2,3,4,1,2,2],[4,2,1,1,1,2,1,3],[5,3,3,2,3,1,2,1],[6,1,2,3,4,2,3,2],[7,4,2,2,4,1,2,3],[8,4,2,1,1,2,3,2],[9,2,3,1,1,1,3,2],[10,3,1,1,4,1,3,3],[11,1,2,2,1,1,2,1],[12,4,3,3,3,2,1,2],[13,3,2,2,3,1,1,1],[14,3,1,1,2,2,2,3],[15,1,3,3,2,1,3,2],[16,2,3,3,3,2,2,3],[17,4,2,1,2,1,3,3],[18,1,1,2,1,2,1,2],[19,1,2,1,3,1,3,2],[20,4,1,2,3,2,2,3],[21,2,2,1,4,2,1,1],[22,3,1,1,4,1,1,1],[23,4,2,3,3,1,3,3],[24,2,3,2,2,2,2,2],[25,3,2,3,2,2,2,1],[26,2,1,2,4,1,3,3],[27,1,3,1,2,1,1,2],[28,4,1,3,1,1,1,1],[29,3,1,2,3,2,3,2],[30,2,1,2,1,1,3,2],[31,2,1,2,2,2,2,2],[32,3,3,1,3,1,1,3],[33,3,2,3,1,2,3,1],[34,2,2,2,3,2,1,1],[35,2,1,1,4,1,2,1],[36,3,3,2,1,2,2,1],[37,4,3,2,4,2,3,1],[38,3,2,1,4,2,1,2],[39,2,1,3,1,1,2,3],[40,1,1,3,3,2,3,1],[41,1,3,3,4,1,2,3],[42,1,2,1,1,2,2,3],[43,4,1,1,2,2,3,1],[44,3,3,3,4,1,1,2],[45,2,2,2,3,1,3,3],[46,2,3,3,1,2,3,1],[47,1,2,2,2,1,1,3],[48,3,3,3,1,2,3,3],[49,4,3,1,1,1,1,2],[50,1,3,1,3,2,2,1],[51,4,1,3,4,2,2,2],[52,1,2,2,1,1,1,1],[53,2,2,3,2,2,1,3],[54,3,1,2,2,1,2,2],[55,4,1,3,2,1,1,1],[56,1,3,2,4,2,3,3],[57,4,2,1,3,1,2,2],[58,2,3,3,2,1,2,1],[59,1,1,1,3,2,1,2],[60,4,3,2,4,2,1,3]]</t>
  </si>
  <si>
    <t>Luca Giudice</t>
  </si>
  <si>
    <t>02 Sep 2020 - 09:14:45 BRT</t>
  </si>
  <si>
    <t>02 Sep 2020 - 09:53:54 BRT</t>
  </si>
  <si>
    <t>0h 39m 9s</t>
  </si>
  <si>
    <t>0h 39m 5s</t>
  </si>
  <si>
    <t>Mozilla/5.0 (Macintosh; Intel Mac OS X 10_15_2) AppleWebKit/537.36 (KHTML, like Gecko) Chrome/83.0.4103.116 Safari/537.36</t>
  </si>
  <si>
    <t>Mac OS X 10.15.2</t>
  </si>
  <si>
    <t>[[1,1,2,2,3,2,1,3],[2,3,3,1,3,1,3,2],[3,2,1,3,2,2,2,3],[4,4,1,2,1,2,1,2],[5,1,2,2,2,1,1,1],[6,4,1,1,4,1,1,1],[7,2,2,2,1,2,1,1],[8,2,3,3,4,1,1,2],[9,3,3,3,3,1,3,3],[10,1,3,1,1,2,3,3],[11,4,3,3,3,2,2,2],[12,4,1,2,2,1,2,1],[13,3,1,2,3,2,2,3],[14,4,2,1,2,1,3,2],[15,1,3,2,4,2,1,1],[16,4,3,3,1,1,2,1],[17,2,2,1,1,1,3,3],[18,1,1,3,2,2,1,2],[19,2,1,1,4,2,3,3],[20,3,3,2,2,1,1,2],[21,1,2,2,3,1,2,1],[22,3,1,1,2,2,3,1],[23,2,1,3,1,2,1,2],[24,1,2,3,3,1,3,3],[25,3,2,3,2,2,2,1],[26,2,1,2,3,1,3,2],[27,4,3,1,2,1,1,3],[28,3,1,2,2,1,3,3],[29,1,3,3,1,1,2,1],[30,3,2,1,3,2,1,2],[31,4,1,2,3,2,3,1],[32,3,3,3,4,2,1,2],[33,2,2,1,4,1,2,3],[34,4,2,2,4,1,3,3],[35,1,2,1,3,2,2,2],[36,4,3,3,3,1,1,3],[37,2,2,1,2,2,1,1],[38,3,1,1,4,1,2,3],[39,1,1,3,1,1,3,2],[40,3,1,1,1,2,2,1],[41,2,3,2,1,1,3,2],[42,3,2,3,1,2,1,3],[43,2,2,3,2,1,2,1],[44,2,3,3,3,2,2,1],[45,1,3,1,4,2,3,1],[46,1,1,1,1,1,2,2],[47,2,3,2,2,2,3,1],[48,3,2,3,4,1,3,1],[49,1,1,3,4,1,1,3],[50,4,2,1,1,2,3,2],[51,3,1,2,4,1,2,2],[52,4,3,1,3,1,1,1],[53,1,1,3,2,2,3,3],[54,4,2,2,4,2,2,2],[55,2,1,1,3,1,1,1],[56,4,3,2,1,2,2,3],[57,4,2,3,4,2,3,2],[58,3,2,2,1,1,1,3],[59,2,3,2,2,2,2,3],[60,1,3,1,4,2,2,2]]</t>
  </si>
  <si>
    <t>Felipe Aburad e Delgado Regina</t>
  </si>
  <si>
    <t>02 Sep 2020 - 09:32:40 BRT</t>
  </si>
  <si>
    <t>02 Sep 2020 - 09:48:43 BRT</t>
  </si>
  <si>
    <t>0h 16m 3s</t>
  </si>
  <si>
    <t>0h 16m 2s</t>
  </si>
  <si>
    <t>[[1,4,3,3,2,1,1,3],[2,3,2,1,4,2,2,1],[3,1,1,2,1,2,3,2],[4,3,1,3,2,1,3,2],[5,4,2,2,1,2,1,3],[6,2,3,1,4,1,3,1],[7,2,1,1,3,2,2,2],[8,4,3,2,1,1,3,1],[9,3,2,3,4,2,1,3],[10,2,2,2,1,1,3,2],[11,4,1,3,1,2,2,1],[12,3,3,1,1,2,2,3],[13,1,1,3,1,2,1,2],[14,3,3,2,3,2,2,1],[15,2,2,1,2,1,3,3],[16,1,1,2,4,1,1,2],[17,1,2,2,2,2,2,3],[18,1,3,3,3,1,3,3],[19,4,2,3,3,2,3,3],[20,2,1,2,4,1,2,1],[21,3,3,1,2,1,1,2],[22,1,1,2,2,1,2,3],[23,1,3,1,3,1,1,1],[24,4,2,3,4,2,2,2],[25,1,1,2,3,1,3,1],[26,2,1,1,4,2,3,3],[27,2,2,2,1,1,1,2],[28,1,2,1,3,2,1,1],[29,3,2,3,1,1,2,1],[30,4,1,2,2,2,1,1],[31,3,1,1,1,1,2,3],[32,1,2,3,2,1,1,2],[33,3,3,2,2,2,3,1],[34,2,2,3,3,1,3,1],[35,4,3,1,4,1,2,2],[36,1,2,1,2,2,2,1],[37,4,1,1,4,2,3,2],[38,2,1,2,3,2,1,3],[39,1,1,3,4,1,2,1],[40,3,2,2,4,2,1,1],[41,4,3,3,3,1,2,3],[42,3,1,3,3,2,3,2],[43,2,1,3,1,2,2,3],[44,2,3,2,2,2,3,3],[45,3,2,2,3,1,1,2],[46,4,2,2,4,1,2,3],[47,4,1,1,2,1,1,1],[48,3,3,3,2,2,3,2],[49,4,2,1,3,1,3,1],[50,2,3,3,1,2,1,1],[51,3,3,3,4,1,1,3],[52,1,2,1,1,1,3,3],[53,4,3,2,3,2,2,2],[54,2,3,3,4,2,1,1],[55,4,1,1,2,2,3,2],[56,1,3,2,4,2,3,3],[57,2,2,3,2,1,2,2],[58,1,3,1,1,2,1,2],[59,2,3,1,1,1,2,2],[60,3,1,1,3,1,1,3]]</t>
  </si>
  <si>
    <t>Larissa Diniz de Souza</t>
  </si>
  <si>
    <t>02 Sep 2020 - 10:17:10 BRT</t>
  </si>
  <si>
    <t>02 Sep 2020 - 10:21:45 BRT</t>
  </si>
  <si>
    <t>0h 4m 35s</t>
  </si>
  <si>
    <t>0h 4m 34s</t>
  </si>
  <si>
    <t>[[1,4,3,3,1,2,1,1],[2,3,1,2,3,2,3,2],[3,2,2,1,4,1,3,3],[4,3,2,1,2,1,2,1],[5,2,1,2,1,2,3,3],[6,1,3,3,2,1,1,3],[7,1,2,1,4,2,1,3],[8,3,3,2,1,1,2,2],[9,4,1,3,3,2,3,1],[10,1,1,3,4,1,2,2],[11,4,2,2,2,2,1,3],[12,2,3,1,1,2,3,2],[13,3,3,1,3,2,1,1],[14,1,2,1,2,1,2,1],[15,4,2,2,2,1,1,2],[16,1,3,3,1,1,1,2],[17,3,1,3,1,1,2,3],[18,1,3,2,4,2,3,3],[19,2,3,3,2,2,1,2],[20,1,2,2,2,2,3,1],[21,4,1,1,3,1,2,3],[22,3,2,2,4,1,3,1],[23,2,1,2,1,2,2,2],[24,2,2,3,4,2,2,2],[25,3,3,1,2,2,3,2],[26,2,1,2,4,1,1,1],[27,2,2,3,3,2,2,3],[28,4,1,1,2,2,1,3],[29,2,3,2,1,1,2,1],[30,4,2,3,1,1,3,1],[31,1,1,2,4,2,2,1],[32,3,1,1,3,1,3,2],[33,3,1,3,2,1,2,3],[34,1,1,1,1,2,1,1],[35,3,3,3,4,2,3,3],[36,4,2,2,4,1,3,2],[37,4,1,1,4,1,1,2],[38,4,3,2,2,2,2,3],[39,1,2,3,3,1,3,1],[40,3,1,2,3,2,1,1],[41,4,3,1,3,1,3,3],[42,3,2,3,4,2,2,2],[43,1,1,1,2,1,3,2],[44,4,3,1,4,2,2,1],[45,2,3,1,3,1,2,1],[46,2,2,2,3,1,1,1],[47,1,3,2,3,2,2,2],[48,4,1,3,1,1,3,3],[49,2,1,3,2,1,1,3],[50,1,2,1,1,1,1,2],[51,2,2,1,3,2,1,2],[52,3,2,1,1,2,1,3],[53,2,3,3,2,1,3,1],[54,1,3,2,3,1,2,3],[55,4,1,1,4,2,2,1],[56,3,3,3,3,1,1,2],[57,3,2,2,1,2,3,3],[58,1,1,3,2,2,3,1],[59,4,2,3,1,2,2,2],[60,2,3,2,4,1,1,3]]</t>
  </si>
  <si>
    <t>Marcos aurelio Oliveira Venancui</t>
  </si>
  <si>
    <t>02 Sep 2020 - 10:26:15 BRT</t>
  </si>
  <si>
    <t>02 Sep 2020 - 10:32:38 BRT</t>
  </si>
  <si>
    <t>0h 6m 23s</t>
  </si>
  <si>
    <t>0h 6m 20s</t>
  </si>
  <si>
    <t>[[1,2,1,2,1,2,1,2],[2,4,2,1,3,2,3,3],[3,1,3,3,4,1,2,1],[4,2,3,1,3,2,3,1],[5,4,1,2,3,1,2,1],[6,1,1,2,4,2,2,2],[7,3,1,3,2,2,1,1],[8,2,2,2,1,1,3,2],[9,3,3,1,2,1,2,3],[10,3,2,1,4,1,1,1],[11,2,3,3,3,2,2,2],[12,2,1,2,1,1,3,3],[13,2,2,2,4,2,1,3],[14,1,2,3,3,1,3,3],[15,4,3,1,4,1,2,2],[16,4,1,3,1,1,2,3],[17,1,2,1,1,2,2,1],[18,3,3,2,4,1,3,3],[19,4,1,3,3,1,1,2],[20,3,2,2,4,2,2,3],[21,3,3,3,1,1,3,2],[22,2,2,3,1,2,3,2],[23,1,1,1,2,1,1,3],[24,2,1,2,3,1,2,1],[25,3,3,1,2,2,2,3],[26,4,1,3,4,2,1,1],[27,1,2,2,2,1,3,2],[28,2,3,1,2,1,2,1],[29,4,2,3,1,2,3,1],[30,3,2,3,3,1,1,2],[31,1,3,2,3,2,1,1],[32,3,2,3,3,2,2,3],[33,4,2,1,4,1,3,2],[34,2,3,3,2,2,2,2],[35,4,2,2,2,1,1,3],[36,3,1,1,4,2,3,1],[37,3,1,1,1,1,1,2],[38,4,3,2,2,2,3,1],[39,2,2,3,4,1,2,1],[40,2,1,1,4,2,3,3],[41,1,3,3,1,1,1,3],[42,3,2,2,2,1,2,2],[43,1,3,1,1,2,1,2],[44,2,2,1,2,2,1,1],[45,2,3,1,4,1,1,2],[46,4,1,1,1,2,2,3],[47,2,2,3,2,1,1,3],[48,3,1,3,3,2,1,1],[49,1,3,3,2,2,3,3],[50,1,1,2,2,2,2,2],[51,1,3,2,1,1,2,1],[52,1,1,1,3,1,3,3],[53,3,3,2,3,2,3,2],[54,4,2,2,1,2,1,1],[55,1,1,1,4,1,3,1],[56,4,1,3,2,2,3,2],[57,4,3,2,3,1,1,3],[58,4,3,2,4,2,1,3],[59,1,2,1,3,2,2,2],[60,3,1,3,1,1,3,1]]</t>
  </si>
  <si>
    <t>Maximiliano Zorzett</t>
  </si>
  <si>
    <t>02 Sep 2020 - 11:31:26 BRT</t>
  </si>
  <si>
    <t>02 Sep 2020 - 11:41:08 BRT</t>
  </si>
  <si>
    <t>0h 9m 42s</t>
  </si>
  <si>
    <t>0h 9m 39s</t>
  </si>
  <si>
    <t>[[1,4,3,3,1,1,3,2],[2,3,1,3,3,1,1,2],[3,2,3,2,2,2,1,3],[4,3,3,3,4,2,2,1],[5,2,2,1,1,1,3,2],[6,3,1,2,3,1,2,3],[7,1,1,1,3,1,3,3],[8,4,2,3,4,2,1,2],[9,3,3,2,1,1,2,1],[10,4,1,3,1,1,3,3],[11,1,2,2,3,2,3,3],[12,2,3,1,3,1,2,2],[13,3,1,2,3,2,3,2],[14,2,3,2,1,2,1,3],[15,1,2,3,4,1,2,1],[16,1,3,3,2,2,2,1],[17,2,2,2,3,1,1,1],[18,2,3,3,4,2,3,1],[19,2,3,3,3,1,3,1],[20,3,1,1,4,2,2,3],[21,4,2,2,2,1,1,1],[22,2,1,2,2,1,2,1],[23,4,2,1,3,2,2,2],[24,3,3,3,2,2,3,3],[25,1,3,1,3,1,2,3],[26,3,2,3,2,1,1,2],[27,2,2,2,4,2,3,1],[28,3,2,1,2,2,3,1],[29,2,1,3,4,1,1,2],[30,3,2,2,1,1,2,3],[31,4,3,3,3,2,2,1],[32,4,2,1,2,2,3,3],[33,1,1,2,2,1,1,2],[34,1,1,2,1,2,1,1],[35,2,1,1,4,2,2,2],[36,1,2,3,4,1,3,3],[37,4,2,2,4,1,2,3],[38,4,1,3,3,2,1,1],[39,1,3,2,2,1,3,2],[40,3,2,1,3,1,1,1],[41,2,2,3,1,1,2,3],[42,4,1,2,1,2,3,2],[43,3,1,1,4,2,1,3],[44,1,2,3,1,2,2,2],[45,1,3,1,4,1,3,2],[46,4,3,1,1,1,1,1],[47,1,1,1,2,2,3,2],[48,2,1,2,4,2,3,1],[49,2,2,1,1,2,1,3],[50,4,3,1,1,1,1,3],[51,3,3,1,2,2,1,2],[52,1,1,1,1,2,2,1],[53,2,1,3,2,1,2,3],[54,1,3,2,4,1,1,2],[55,1,3,3,3,2,1,3],[56,3,1,1,4,1,3,1],[57,4,2,2,3,2,2,2],[58,4,1,3,2,2,1,3],[59,4,2,1,2,1,3,1],[60,3,3,2,1,2,2,2]]</t>
  </si>
  <si>
    <t>Giovanni Roveri Sarra</t>
  </si>
  <si>
    <t>02 Sep 2020 - 11:31:46 BRT</t>
  </si>
  <si>
    <t>02 Sep 2020 - 11:36:31 BRT</t>
  </si>
  <si>
    <t>0h 4m 45s</t>
  </si>
  <si>
    <t>0h 4m 42s</t>
  </si>
  <si>
    <t>[[1,3,1,3,3,2,2,2],[2,2,2,2,4,2,3,3],[3,4,3,1,2,1,2,1],[4,2,3,1,4,1,2,3],[5,4,2,2,3,2,1,3],[6,4,1,3,2,1,3,1],[7,3,2,1,3,1,3,1],[8,2,1,2,1,1,2,2],[9,1,3,3,3,2,1,3],[10,3,2,2,1,1,2,1],[11,4,3,1,3,2,1,2],[12,2,2,1,2,2,2,2],[13,1,3,2,1,1,1,3],[14,1,2,3,4,2,3,1],[15,4,2,2,4,1,2,1],[16,1,2,2,2,2,2,1],[17,3,3,3,2,1,1,2],[18,2,1,1,3,1,3,3],[19,2,2,1,4,2,1,3],[20,3,1,3,2,2,3,1],[21,1,3,2,3,1,2,2],[22,2,1,2,3,2,1,1],[23,1,3,1,2,2,3,2],[24,4,2,3,4,1,2,3],[25,3,2,2,1,2,1,2],[26,2,3,3,2,1,1,1],[27,4,1,1,1,2,3,3],[28,2,3,2,1,2,3,1],[29,1,2,3,2,1,1,3],[30,3,1,1,4,2,2,2],[31,1,1,1,1,1,3,1],[32,3,3,2,2,2,3,3],[33,2,2,3,3,1,1,2],[34,2,3,1,4,1,3,1],[35,4,2,3,1,1,3,3],[36,4,3,1,4,2,1,2],[37,4,1,2,3,1,3,1],[38,3,1,3,4,2,1,1],[39,1,1,2,4,2,1,1],[40,3,2,1,3,1,1,1],[41,2,1,3,2,2,2,3],[42,4,3,2,1,2,3,2],[43,4,1,2,4,1,3,2],[44,3,3,3,3,2,2,3],[45,2,2,3,1,2,3,3],[46,4,1,2,2,1,1,3],[47,4,3,3,1,2,2,1],[48,2,2,1,3,2,3,2],[49,1,1,1,1,2,1,1],[50,3,3,2,4,1,2,3],[51,1,2,3,4,1,3,2],[52,3,1,1,2,1,1,3],[53,4,3,3,3,2,2,1],[54,3,2,2,2,1,3,2],[55,2,1,3,1,1,2,2],[56,1,1,2,3,2,2,3],[57,3,1,3,4,1,1,2],[58,1,1,1,2,2,2,2],[59,1,3,1,1,1,1,3],[60,1,2,1,1,1,2,2]]</t>
  </si>
  <si>
    <t>Felipe Kenzo Inoue</t>
  </si>
  <si>
    <t>02 Sep 2020 - 11:36:59 BRT</t>
  </si>
  <si>
    <t>02 Sep 2020 - 11:57:28 BRT</t>
  </si>
  <si>
    <t>0h 20m 29s</t>
  </si>
  <si>
    <t>0h 20m 23s</t>
  </si>
  <si>
    <t>Mozilla/5.0 (Windows NT 6.2; Win64; x64) AppleWebKit/537.36 (KHTML, like Gecko) Chrome/84.0.4147.135 Safari/537.36</t>
  </si>
  <si>
    <t>Windows 8</t>
  </si>
  <si>
    <t>[[1,1,2,3,1,1,1,3],[2,4,1,2,2,1,2,2],[3,3,3,1,4,2,3,1],[4,4,1,3,4,2,1,2],[5,2,2,1,1,2,2,1],[6,3,3,2,2,1,3,3],[7,3,1,2,4,2,2,3],[8,2,2,3,3,2,1,2],[9,4,3,1,2,1,3,1],[10,1,1,3,3,1,2,1],[11,3,2,2,1,1,3,2],[12,4,3,1,3,2,3,3],[13,3,1,1,4,1,2,2],[14,2,3,2,1,2,2,1],[15,3,2,3,4,2,3,2],[16,3,1,1,2,1,1,1],[17,4,1,2,4,2,3,3],[18,4,2,1,3,1,2,2],[19,1,3,2,4,1,1,1],[20,2,1,2,3,1,3,3],[21,3,3,3,1,2,1,1],[22,1,2,2,3,1,3,1],[23,1,1,2,1,2,2,2],[24,3,2,1,3,2,2,3],[25,2,2,1,4,1,1,3],[26,2,1,3,3,1,3,3],[27,1,2,2,3,2,2,1],[28,1,1,1,4,1,1,3],[29,3,1,3,2,1,1,3],[30,3,2,3,3,2,1,1],[31,1,3,1,1,2,1,3],[32,2,1,3,4,2,3,1],[33,4,2,2,4,1,2,1],[34,2,3,3,1,1,1,1],[35,1,2,1,2,2,2,3],[36,3,1,3,1,1,2,2],[37,1,1,1,2,2,2,1],[38,3,3,2,3,2,1,2],[39,4,2,3,1,1,3,3],[40,4,2,2,2,1,1,3],[41,2,3,1,4,1,2,2],[42,2,3,3,3,2,3,2],[43,1,3,2,4,1,1,2],[44,1,2,1,2,2,3,2],[45,2,2,1,1,1,2,3],[46,4,1,2,1,2,1,1],[47,4,3,3,4,1,2,1],[48,1,3,3,2,2,3,2],[49,3,1,1,3,1,3,1],[50,2,2,2,2,2,1,2],[51,4,3,3,2,2,2,3],[52,4,1,1,1,2,1,2],[53,2,3,2,2,2,2,3],[54,2,2,3,2,1,3,1],[55,1,3,2,1,1,3,2],[56,3,3,1,3,1,1,3],[57,4,1,1,1,2,3,2],[58,2,1,2,2,2,1,1],[59,1,2,3,4,2,3,3],[60,4,3,3,3,1,2,2]]</t>
  </si>
  <si>
    <t>Helen Moura dos Santos</t>
  </si>
  <si>
    <t>02 Sep 2020 - 12:17:59 BRT</t>
  </si>
  <si>
    <t>02 Sep 2020 - 12:30:02 BRT</t>
  </si>
  <si>
    <t>0h 12m 3s</t>
  </si>
  <si>
    <t>0h 12m 0s</t>
  </si>
  <si>
    <t>[[1,3,2,1,1,2,1,2],[2,4,3,2,2,1,2,3],[3,2,1,3,3,1,2,1],[4,1,1,2,4,2,1,2],[5,2,3,3,2,1,3,2],[6,4,2,2,2,1,2,1],[7,2,2,2,2,2,1,1],[8,3,3,1,3,1,2,3],[9,4,1,3,4,2,3,2],[10,3,2,1,4,2,1,3],[11,2,1,2,1,1,2,2],[12,4,3,3,1,2,3,1],[13,1,1,2,4,1,2,3],[14,3,3,3,2,2,1,2],[15,3,2,1,2,2,3,1],[16,2,1,2,1,1,1,3],[17,2,3,1,4,2,2,2],[18,1,2,3,3,1,3,1],[19,2,3,2,4,2,2,3],[20,4,1,1,2,1,3,3],[21,3,3,3,2,1,1,2],[22,4,3,2,3,1,1,1],[23,2,2,3,4,2,3,3],[24,4,1,3,1,2,2,2],[25,1,1,1,2,2,2,1],[26,3,1,1,1,1,3,1],[27,1,3,1,4,1,2,1],[28,1,2,1,1,1,2,2],[29,3,1,3,3,2,2,1],[30,2,2,2,1,1,3,3],[31,2,2,2,1,2,1,1],[32,4,1,1,3,2,1,2],[33,4,2,3,3,1,1,3],[34,4,1,2,1,2,3,2],[35,3,2,2,3,2,2,2],[36,1,3,3,1,1,1,1],[37,3,1,3,1,1,1,3],[38,2,3,1,1,2,2,3],[39,1,2,1,2,1,3,2],[40,1,3,3,2,2,2,3],[41,3,2,1,4,1,1,1],[42,1,3,2,3,2,3,2],[43,4,3,2,4,1,3,1],[44,2,1,1,3,1,3,3],[45,3,1,3,4,2,2,1],[46,4,3,3,3,2,1,3],[47,1,2,2,2,1,2,2],[48,4,3,1,1,2,3,1],[49,2,3,1,4,1,1,1],[50,2,2,3,3,1,2,2],[51,1,2,3,1,2,3,3],[52,2,1,1,2,2,3,1],[53,4,2,3,4,1,1,2],[54,3,3,2,3,2,3,3],[55,1,1,1,3,1,1,2],[56,1,2,3,4,2,3,3],[57,3,1,2,2,1,1,3],[58,4,2,1,2,2,2,3],[59,3,3,2,4,1,3,2],[60,1,1,2,3,2,1,1]]</t>
  </si>
  <si>
    <t>Giuliana Beatriz Miranda</t>
  </si>
  <si>
    <t>02 Sep 2020 - 14:14:19 BRT</t>
  </si>
  <si>
    <t>02 Sep 2020 - 14:20:29 BRT</t>
  </si>
  <si>
    <t>0h 6m 10s</t>
  </si>
  <si>
    <t>0h 6m 7s</t>
  </si>
  <si>
    <t>Mozilla/5.0 (Macintosh; Intel Mac OS X 10_15_1) AppleWebKit/605.1.15 (KHTML, like Gecko) Version/13.0.3 Safari/605.1.15</t>
  </si>
  <si>
    <t>Safari 13.0.3</t>
  </si>
  <si>
    <t>[[1,2,3,2,2,2,2,1],[2,3,2,3,1,1,3,3],[3,4,1,1,3,2,1,2],[4,1,1,3,2,1,3,2],[5,2,3,1,4,2,2,1],[6,3,2,1,4,1,3,3],[7,4,1,3,4,2,1,3],[8,3,2,1,3,1,2,1],[9,1,2,1,2,1,3,2],[10,1,1,2,4,2,2,2],[11,2,2,3,1,1,1,1],[12,3,3,1,2,1,3,3],[13,4,3,1,4,2,1,3],[14,3,2,2,4,1,2,2],[15,2,1,3,2,2,3,1],[16,3,1,1,1,2,2,1],[17,4,3,2,3,2,3,2],[18,2,1,3,3,1,1,3],[19,1,3,1,2,2,3,1],[20,3,1,2,2,1,2,2],[21,1,2,1,1,2,1,3],[22,1,3,3,1,2,3,2],[23,4,2,1,2,2,2,3],[24,4,3,1,3,1,3,2],[25,1,3,1,3,2,1,2],[26,4,2,3,4,1,2,3],[27,2,3,2,1,1,3,2],[28,3,1,1,4,2,3,2],[29,1,2,3,3,2,2,1],[30,1,3,2,4,1,1,1],[31,3,2,3,4,2,1,1],[32,2,1,1,1,1,2,2],[33,1,1,2,2,1,1,3],[34,3,2,2,1,2,1,3],[35,2,3,3,2,1,1,3],[36,4,3,2,1,1,2,1],[37,2,2,2,1,2,3,1],[38,2,1,2,3,2,1,1],[39,4,2,3,3,1,3,1],[40,1,1,3,1,1,2,1],[41,2,2,1,4,1,1,2],[42,2,3,3,3,2,2,3],[43,3,1,1,1,1,1,1],[44,2,2,2,3,2,3,3],[45,3,3,3,3,1,2,2],[46,4,1,2,4,1,3,1],[47,1,2,2,2,2,2,3],[48,4,3,3,1,1,3,3],[49,3,3,3,4,2,3,1],[50,2,1,1,3,1,2,3],[51,4,2,2,2,2,1,2],[52,1,3,3,1,2,1,2],[53,3,3,2,2,1,1,2],[54,3,1,2,3,2,3,3],[55,4,1,1,2,1,1,1],[56,1,3,2,4,1,2,3],[57,4,2,3,2,2,2,2],[58,1,2,2,3,1,1,1],[59,2,1,3,4,2,2,2],[60,4,1,1,1,2,3,3]]</t>
  </si>
  <si>
    <t>Pedro Mazelli Amaral</t>
  </si>
  <si>
    <t>02 Sep 2020 - 16:40:37 BRT</t>
  </si>
  <si>
    <t>02 Sep 2020 - 16:50:38 BRT</t>
  </si>
  <si>
    <t>0h 10m 1s</t>
  </si>
  <si>
    <t>0h 9m 59s</t>
  </si>
  <si>
    <t>[[1,3,3,1,1,2,1,3],[2,2,2,3,4,1,2,1],[3,3,1,2,3,1,3,2],[4,4,1,2,3,1,2,3],[5,1,1,1,1,2,3,2],[6,3,2,1,1,2,2,3],[7,2,2,1,3,2,2,2],[8,1,1,3,2,1,2,3],[9,4,2,1,4,1,3,2],[10,1,3,2,3,2,2,1],[11,4,2,1,1,1,1,3],[12,4,2,2,3,2,3,2],[13,2,1,3,1,2,1,3],[14,3,2,3,3,1,3,1],[15,1,3,2,2,2,1,1],[16,2,1,1,3,2,1,2],[17,4,3,1,3,1,3,1],[18,4,2,3,1,2,2,3],[19,2,2,1,1,1,3,1],[20,3,1,2,2,1,2,3],[21,1,3,3,3,2,1,2],[22,2,3,1,2,2,2,1],[23,1,2,3,4,2,1,2],[24,2,1,2,4,1,1,3],[25,1,1,2,1,2,3,1],[26,3,1,3,4,1,2,1],[27,2,1,2,3,2,2,1],[28,1,2,3,3,2,3,1],[29,4,3,2,4,2,1,3],[30,1,1,3,2,1,3,2],[31,4,1,1,2,2,2,2],[32,2,3,2,4,1,3,1],[33,4,2,3,3,2,1,3],[34,2,3,3,2,2,3,3],[35,4,3,2,1,1,2,2],[36,3,2,1,2,2,1,1],[37,4,1,3,2,1,1,1],[38,1,2,2,4,2,2,2],[39,3,3,1,3,1,3,3],[40,4,1,3,1,2,3,1],[41,3,2,3,2,1,1,2],[42,1,3,1,4,1,3,3],[43,3,1,1,4,2,1,2],[44,4,3,3,4,1,2,1],[45,2,2,2,2,1,3,3],[46,3,2,2,2,2,3,3],[47,3,1,1,4,2,2,1],[48,2,3,3,1,1,1,2],[49,4,3,3,4,2,3,3],[50,2,1,1,2,1,1,1],[51,1,2,2,4,1,1,1],[52,3,2,2,3,1,1,1],[53,1,3,1,3,1,2,3],[54,3,3,2,1,2,3,2],[55,1,1,1,1,1,1,3],[56,2,3,3,2,2,2,2],[57,1,2,2,1,1,2,2],[58,4,3,1,2,1,1,2],[59,3,3,3,1,1,2,2],[60,2,1,2,4,2,3,3]]</t>
  </si>
  <si>
    <t>Misael de Souza Moraes</t>
  </si>
  <si>
    <t>02 Sep 2020 - 18:02:09 BRT</t>
  </si>
  <si>
    <t>02 Sep 2020 - 19:59:29 BRT</t>
  </si>
  <si>
    <t>1h 57m 20s</t>
  </si>
  <si>
    <t>1h 57m 16s</t>
  </si>
  <si>
    <t>[[1,4,2,3,4,1,1,3],[2,3,3,2,4,2,3,2],[3,3,1,3,3,2,2,1],[4,4,1,3,3,1,3,1],[5,3,3,1,3,1,1,3],[6,2,2,2,1,2,3,2],[7,4,1,2,2,2,1,2],[8,4,3,1,4,1,3,3],[9,2,2,3,2,2,2,1],[10,4,3,1,4,2,2,2],[11,1,2,2,1,1,1,3],[12,1,3,3,1,2,2,1],[13,3,3,2,4,1,1,1],[14,1,2,2,3,1,2,2],[15,2,2,1,2,2,2,3],[16,3,1,1,1,1,2,1],[17,1,3,3,2,2,3,3],[18,1,2,1,3,1,1,1],[19,4,1,2,4,1,1,1],[20,4,3,1,1,1,3,2],[21,3,2,3,1,2,2,2],[22,1,1,1,2,2,3,3],[23,2,1,2,2,1,2,2],[24,1,2,2,3,1,3,3],[25,2,1,1,1,2,3,2],[26,4,2,2,2,2,3,1],[27,1,3,3,2,1,1,2],[28,1,1,2,3,2,1,2],[29,1,1,1,4,2,1,2],[30,2,1,2,2,1,3,1],[31,2,1,3,4,1,1,3],[32,4,3,3,3,2,2,2],[33,3,2,1,2,1,3,2],[34,3,3,3,2,1,1,1],[35,2,1,2,3,2,3,1],[36,4,2,1,3,2,2,3],[37,3,1,2,1,2,1,3],[38,1,2,2,4,1,2,1],[39,4,3,1,3,2,1,3],[40,4,1,3,1,1,2,3],[41,3,2,3,4,2,3,3],[42,2,3,1,3,1,3,1],[43,2,2,1,2,2,1,1],[44,3,1,2,3,1,2,2],[45,4,2,3,1,1,3,3],[46,4,1,1,1,1,2,1],[47,2,2,3,4,2,1,2],[48,2,3,2,1,2,3,3],[49,4,3,2,4,2,2,1],[50,1,2,1,2,1,2,2],[51,2,1,3,3,2,1,3],[52,3,2,1,1,2,1,1],[53,1,3,3,4,1,3,2],[54,3,3,2,2,2,2,3],[55,1,3,3,1,2,1,1],[56,3,1,3,2,1,3,2],[57,2,3,1,4,1,2,3],[58,1,1,1,4,2,3,1],[59,3,3,2,1,1,2,3],[60,2,2,3,3,1,1,2]]</t>
  </si>
  <si>
    <t>Matheus Mastria Vieira</t>
  </si>
  <si>
    <t>02 Sep 2020 - 20:18:13 BRT</t>
  </si>
  <si>
    <t>02 Sep 2020 - 20:35:01 BRT</t>
  </si>
  <si>
    <t>0h 16m 48s</t>
  </si>
  <si>
    <t>0h 16m 45s</t>
  </si>
  <si>
    <t>[[1,3,3,3,4,1,2,3],[2,4,2,2,2,2,1,1],[3,1,1,1,1,2,3,2],[4,2,2,3,2,2,1,3],[5,4,3,1,4,2,2,2],[6,1,1,2,4,1,3,1],[7,1,3,1,3,1,1,2],[8,3,1,1,4,1,1,2],[9,1,1,3,2,2,1,1],[10,3,3,2,3,1,2,1],[11,3,2,1,1,1,3,2],[12,4,2,2,3,2,3,3],[13,3,3,2,4,2,2,3],[14,2,1,1,2,1,3,1],[15,1,3,1,1,2,3,3],[16,2,1,2,3,1,3,2],[17,3,2,1,2,2,2,3],[18,4,3,3,3,2,1,1],[19,2,3,2,1,1,1,2],[20,2,2,1,4,2,2,1],[21,1,1,3,3,2,3,3],[22,3,3,1,2,2,1,1],[23,4,1,2,3,1,2,3],[24,4,2,3,4,1,3,2],[25,2,1,3,1,2,2,2],[26,3,1,2,3,2,1,3],[27,4,1,2,1,1,3,3],[28,3,2,3,3,1,1,1],[29,2,1,2,4,1,2,3],[30,4,3,2,2,2,3,2],[31,4,1,3,4,2,1,1],[32,1,2,2,3,2,2,2],[33,1,3,3,1,1,1,3],[34,3,3,2,1,2,3,1],[35,4,1,3,2,1,2,3],[36,1,2,1,4,1,1,3],[37,3,1,3,4,2,3,2],[38,4,3,1,2,1,2,3],[39,4,2,2,1,1,1,2],[40,1,2,2,2,2,2,2],[41,2,3,3,4,1,3,1],[42,2,1,1,2,2,1,3],[43,4,1,1,1,2,2,2],[44,1,3,3,1,2,2,1],[45,1,2,2,2,1,3,1],[46,2,3,1,1,2,3,1],[47,4,2,1,3,1,2,1],[48,3,2,3,3,2,2,2],[49,3,1,1,1,1,1,3],[50,2,2,1,3,2,3,3],[51,1,2,3,1,1,1,1],[52,4,3,1,4,1,1,2],[53,2,2,2,1,1,2,1],[54,2,3,3,3,2,3,2],[55,1,1,2,4,2,1,1],[56,2,3,3,2,1,2,2],[57,3,2,3,2,1,3,3],[58,1,1,1,3,1,2,1],[59,2,2,2,4,2,1,3],[60,3,3,3,2,1,3,2]]</t>
  </si>
  <si>
    <t>Joana Cruz Teixeira</t>
  </si>
  <si>
    <t>02 Sep 2020 - 21:21:35 BRT</t>
  </si>
  <si>
    <t>02 Sep 2020 - 21:27:46 BRT</t>
  </si>
  <si>
    <t>0h 6m 11s</t>
  </si>
  <si>
    <t>0h 6m 9s</t>
  </si>
  <si>
    <t>Mozilla/5.0 (Linux; Android 10; SM-N975F) AppleWebKit/537.36 (KHTML, like Gecko) Chrome/85.0.4183.81 Mobile Safari/537.36</t>
  </si>
  <si>
    <t>Chrome 85.0.4183.81</t>
  </si>
  <si>
    <t>[[1,4,1,2,3,1,3,3],[2,2,3,1,4,2,2,1],[3,1,2,3,2,1,1,2],[4,2,1,1,2,1,3,2],[5,3,2,2,4,2,1,3],[6,3,3,3,4,2,2,1],[7,1,1,2,1,2,1,3],[8,2,2,3,4,1,2,2],[9,3,3,2,3,2,3,1],[10,2,1,3,2,2,2,2],[11,3,3,1,3,2,1,3],[12,1,2,2,4,1,3,1],[13,4,1,3,1,1,1,3],[14,2,3,1,4,1,3,2],[15,3,2,2,2,2,2,1],[16,1,2,2,3,1,1,1],[17,3,3,3,3,1,3,1],[18,1,2,3,1,2,3,1],[19,3,1,2,1,1,2,2],[20,4,1,3,4,1,2,3],[21,4,2,1,2,2,3,2],[22,1,1,3,3,2,2,1],[23,3,2,1,2,2,1,3],[24,4,3,2,1,1,2,2],[25,4,3,1,1,2,3,3],[26,2,2,1,3,2,1,3],[27,4,3,2,2,1,1,1],[28,1,1,1,3,1,2,2],[29,3,1,2,2,1,2,1],[30,1,1,2,2,2,1,2],[31,2,1,1,4,2,1,1],[32,4,2,1,3,2,2,2],[33,2,3,2,3,1,3,3],[34,1,3,3,3,2,3,2],[35,3,1,1,4,1,1,3],[36,2,3,3,1,1,1,1],[37,1,3,3,4,1,1,2],[38,4,2,2,1,1,3,1],[39,1,1,1,1,2,2,1],[40,4,2,3,2,1,2,1],[41,2,3,3,1,2,2,3],[42,3,3,1,1,1,1,2],[43,2,2,1,3,1,1,1],[44,1,3,2,2,2,2,3],[45,3,1,3,4,2,3,2],[46,2,1,2,1,2,1,2],[47,1,3,1,2,1,2,3],[48,4,2,2,4,2,3,3],[49,4,3,1,4,2,3,1],[50,2,2,2,3,2,2,2],[51,4,1,3,3,1,1,3],[52,1,1,1,1,1,3,1],[53,2,2,3,1,2,3,3],[54,4,3,2,4,2,1,2],[55,3,1,3,3,2,3,2],[56,1,2,1,4,1,2,3],[57,3,2,3,2,1,3,3],[58,4,1,3,2,2,1,1],[59,3,2,1,1,1,2,2],[60,2,3,2,2,1,3,3]]</t>
  </si>
  <si>
    <t>Felipe Miguel de Oliveira Costa</t>
  </si>
  <si>
    <t>Mozilla/5.0 (Windows NT 10.0; Win64; x64) AppleWebKit/537.36 (KHTML, like Gecko) Chrome/85.0.4183.83 Safari/537.36 Edg/85.0.564.44</t>
  </si>
  <si>
    <t>Edg 85.0.564.44</t>
  </si>
  <si>
    <t>01 Sep 2020 - 15:21:26 BRT</t>
  </si>
  <si>
    <t>01 Sep 2020 - 15:31:42 BRT</t>
  </si>
  <si>
    <t>0h 10m 16s</t>
  </si>
  <si>
    <t>0h 10m 15s</t>
  </si>
  <si>
    <t>=)</t>
  </si>
  <si>
    <t>29 Aug 2020 - 20:35:35 BRT</t>
  </si>
  <si>
    <t>29 Aug 2020 - 21:22:16 BRT</t>
  </si>
  <si>
    <t>0h 46m 41s</t>
  </si>
  <si>
    <t>0h 46m 36s</t>
  </si>
  <si>
    <t>Alina Harumi Onodera Paradiso</t>
  </si>
  <si>
    <t>02 Sep 2020 - 12:10:43 BRT</t>
  </si>
  <si>
    <t>02 Sep 2020 - 12:20:20 BRT</t>
  </si>
  <si>
    <t>0h 9m 37s</t>
  </si>
  <si>
    <t>Antonio Carlos Tezei</t>
  </si>
  <si>
    <t>02 Sep 2020 - 16:52:31 BRT</t>
  </si>
  <si>
    <t>02 Sep 2020 - 16:59:59 BRT</t>
  </si>
  <si>
    <t>0h 7m 28s</t>
  </si>
  <si>
    <t>0h 7m 25s</t>
  </si>
  <si>
    <t>Arthur Henrique Dória da Silva</t>
  </si>
  <si>
    <t>01 Sep 2020 - 22:46:51 BRT</t>
  </si>
  <si>
    <t>01 Sep 2020 - 23:11:08 BRT</t>
  </si>
  <si>
    <t>0h 24m 17s</t>
  </si>
  <si>
    <t>0h 24m 11s</t>
  </si>
  <si>
    <t>Augusto Rosseti Rodrigues</t>
  </si>
  <si>
    <t>31 Aug 2020 - 20:16:09 BRT</t>
  </si>
  <si>
    <t>31 Aug 2020 - 20:38:35 BRT</t>
  </si>
  <si>
    <t>0h 22m 26s</t>
  </si>
  <si>
    <t>0h 22m 23s</t>
  </si>
  <si>
    <t>Mozilla/5.0 (Windows NT 10.0; Win64; x64) AppleWebKit/537.36 (KHTML, like Gecko) Chrome/84.0.4147.89 Safari/537.36</t>
  </si>
  <si>
    <t>[[1,1,1,3,2,2,3,2],[2,4,2,1,4,1,3,1],[3,2,1,2,2,1,2,3],[4,4,2,2,4,1,2,1],[5,3,3,1,1,1,1,2],[6,4,1,3,3,2,3,3],[7,1,3,2,4,2,2,2],[8,2,2,3,3,1,1,2],[9,2,3,3,4,2,1,1],[10,2,1,2,1,1,2,2],[11,4,2,1,3,2,1,1],[12,1,3,2,2,1,3,3],[13,3,1,1,2,2,1,2],[14,1,3,2,1,2,3,1],[15,2,2,3,4,1,2,3],[16,2,1,3,3,2,3,1],[17,1,3,1,3,2,2,3],[18,4,2,2,4,1,1,2],[19,4,3,3,2,2,2,2],[20,3,2,2,3,1,3,1],[21,4,1,1,4,2,1,3],[22,1,3,3,1,1,1,1],[23,4,3,1,2,1,3,3],[24,1,1,1,4,2,2,2],[25,1,2,1,1,2,2,3],[26,2,2,3,2,2,1,3],[27,4,3,1,3,1,2,1],[28,2,3,1,3,2,2,1],[29,4,3,3,2,1,3,2],[30,3,1,2,1,2,2,3],[31,4,1,2,3,2,1,3],[32,4,2,3,1,1,2,2],[33,2,3,1,4,1,3,2],[34,3,3,1,4,1,1,3],[35,3,1,3,4,1,2,1],[36,1,2,2,3,2,3,2],[37,3,2,3,1,2,1,3],[38,1,3,3,2,1,1,1],[39,2,1,1,3,1,3,1],[40,2,3,2,4,2,1,3],[41,1,1,3,1,1,2,3],[42,3,2,1,1,2,3,2],[43,4,1,1,2,1,3,3],[44,2,3,2,1,2,3,1],[45,3,2,3,2,2,2,1],[46,1,2,2,4,2,3,1],[47,2,2,2,2,2,1,3],[48,3,1,3,3,1,2,3],[49,1,1,1,2,1,1,1],[50,1,2,3,3,1,1,2],[51,3,1,3,4,2,3,2],[52,2,2,1,1,2,2,2],[53,3,2,2,2,1,2,1],[54,3,3,2,3,1,1,2],[55,1,1,1,1,1,1,1],[56,4,3,3,1,2,3,3],[57,2,1,2,1,1,3,2],[58,4,1,2,2,2,1,1],[59,3,2,1,4,1,3,3],[60,3,3,2,3,2,2,2]]</t>
  </si>
  <si>
    <t>Bárbara Parente da Costa</t>
  </si>
  <si>
    <t>31 Aug 2020 - 19:58:35 BRT</t>
  </si>
  <si>
    <t>31 Aug 2020 - 20:29:30 BRT</t>
  </si>
  <si>
    <t>0h 30m 55s</t>
  </si>
  <si>
    <t>0h 30m 52s</t>
  </si>
  <si>
    <t>[[1,4,3,2,2,2,1,2],[2,2,1,3,1,2,2,3],[3,3,2,1,4,1,3,1],[4,3,3,2,1,2,3,2],[5,4,2,1,1,2,1,3],[6,2,3,3,2,1,2,1],[7,1,1,2,2,2,2,3],[8,2,2,3,4,1,1,2],[9,3,3,1,3,1,1,3],[10,3,3,3,3,2,3,1],[11,4,1,1,4,1,1,2],[12,3,2,2,3,1,1,3],[13,1,1,1,1,1,1,1],[14,2,1,1,3,2,3,2],[15,1,3,1,2,1,2,2],[16,2,2,2,2,2,3,1],[17,3,1,3,4,2,3,3],[18,4,3,1,3,1,2,2],[19,3,2,1,2,2,2,1],[20,4,2,2,1,1,2,2],[21,2,3,3,4,1,1,3],[22,1,3,1,2,2,3,3],[23,4,1,2,1,1,2,1],[24,3,1,1,2,1,3,3],[25,4,1,3,2,2,1,2],[26,3,3,2,4,1,2,1],[27,2,2,1,3,1,3,3],[28,3,1,2,2,2,3,3],[29,1,1,3,3,1,3,2],[30,4,3,1,4,2,1,1],[31,2,1,2,1,2,1,3],[32,4,2,3,2,1,2,3],[33,1,3,3,1,2,3,1],[34,1,2,3,1,1,3,3],[35,1,2,1,4,2,2,2],[36,1,1,2,4,2,1,3],[37,1,1,1,2,1,1,1],[38,4,3,3,3,2,2,3],[39,1,2,2,4,1,3,2],[40,4,3,1,4,2,3,2],[41,2,1,3,3,1,1,1],[42,2,3,1,1,1,2,3],[43,2,2,1,3,2,1,1],[44,3,2,3,3,2,2,2],[45,4,1,2,4,1,3,3],[46,2,2,2,2,1,3,2],[47,2,1,1,4,2,2,1],[48,1,3,3,2,2,1,3],[49,1,1,3,1,1,2,2],[50,4,2,3,2,1,3,1],[51,2,3,2,4,2,1,2],[52,2,3,2,1,1,3,1],[53,3,2,3,4,1,2,1],[54,4,2,2,3,2,2,3],[55,3,1,2,3,2,2,1],[56,3,2,3,1,2,1,2],[57,1,3,2,3,1,2,2],[58,3,1,1,1,1,1,2],[59,4,3,3,1,2,3,1],[60,1,2,2,3,2,1,1]]</t>
  </si>
  <si>
    <t>Bruna Coicev</t>
  </si>
  <si>
    <t>02 Sep 2020 - 13:04:49 BRT</t>
  </si>
  <si>
    <t>02 Sep 2020 - 13:15:05 BRT</t>
  </si>
  <si>
    <t>0h 10m 11s</t>
  </si>
  <si>
    <t>[[1,1,3,1,3,2,3,3],[2,3,2,3,4,1,1,1],[3,4,1,2,1,1,2,2],[4,3,1,1,4,1,3,2],[5,1,3,1,1,2,1,1],[6,2,3,2,3,1,3,2],[7,1,2,2,3,2,1,1],[8,3,3,3,2,1,2,2],[9,2,1,1,1,1,3,1],[10,1,1,2,4,2,2,3],[11,4,3,1,3,1,2,1],[12,2,2,3,4,1,1,2],[13,2,1,3,3,1,2,3],[14,3,2,2,2,2,3,1],[15,4,3,1,4,2,3,2],[16,4,2,2,3,2,2,2],[17,1,3,3,2,1,3,1],[18,4,1,1,2,1,1,3],[19,2,2,3,1,2,3,1],[20,2,1,1,4,1,1,3],[21,3,3,2,2,2,2,2],[22,4,2,3,3,1,3,3],[23,2,3,1,4,1,2,1],[24,3,2,3,1,2,3,3],[25,2,2,1,2,2,2,1],[26,1,3,3,2,1,1,2],[27,4,1,2,1,1,3,3],[28,2,1,2,3,2,1,2],[29,2,2,2,1,1,2,3],[30,4,3,1,1,2,3,1],[31,1,2,1,1,2,2,2],[32,3,1,2,3,1,1,1],[33,4,1,3,2,2,1,1],[34,3,1,3,3,2,1,2],[35,2,3,2,3,2,1,3],[36,4,2,2,4,1,2,1],[37,1,2,1,2,1,1,3],[38,4,1,3,2,2,2,1],[39,1,1,2,1,2,3,3],[40,2,2,1,2,2,3,2],[41,3,3,1,3,1,2,3],[42,3,2,1,3,1,3,2],[43,3,3,1,4,2,1,3],[44,1,1,3,1,1,2,2],[45,4,3,2,4,2,3,2],[46,3,1,1,1,2,1,2],[47,4,2,3,4,2,1,3],[48,2,3,2,2,1,3,1],[49,1,2,1,2,1,1,2],[50,1,3,3,3,2,2,3],[51,1,1,2,4,1,3,1],[52,1,2,3,4,1,3,2],[53,4,2,2,2,1,2,3],[54,2,3,3,1,2,1,3],[55,3,2,2,1,1,1,1],[56,3,1,3,2,2,3,3],[57,1,1,3,3,2,2,1],[58,2,1,1,4,2,2,1],[59,4,3,3,1,1,1,2],[60,3,3,2,4,2,2,3]]</t>
  </si>
  <si>
    <t>Caio Cesar Minet de Oliveira</t>
  </si>
  <si>
    <t>01 Sep 2020 - 15:35:12 BRT</t>
  </si>
  <si>
    <t>01 Sep 2020 - 15:50:30 BRT</t>
  </si>
  <si>
    <t>0h 15m 18s</t>
  </si>
  <si>
    <t>0h 15m 13s</t>
  </si>
  <si>
    <t>Mozilla/5.0 (Windows NT 10.0; WOW64) AppleWebKit/537.36 (KHTML, like Gecko) Chrome/84.0.4147.89 Safari/537.36</t>
  </si>
  <si>
    <t>Camila Akemi Kakiuthi</t>
  </si>
  <si>
    <t>02 Sep 2020 - 15:12:26 BRT</t>
  </si>
  <si>
    <t>02 Sep 2020 - 15:27:00 BRT</t>
  </si>
  <si>
    <t>0h 14m 34s</t>
  </si>
  <si>
    <t>0h 14m 29s</t>
  </si>
  <si>
    <t>[[1,4,1,3,2,1,1,3],[2,3,1,3,4,2,1,1],[3,2,1,2,1,1,2,1],[4,1,2,1,1,2,1,2],[5,2,3,3,1,1,3,3],[6,3,2,2,4,1,2,1],[7,3,3,1,2,1,2,2],[8,4,1,2,1,1,2,1],[9,3,2,2,2,2,3,2],[10,2,1,2,3,1,3,1],[11,2,2,3,2,2,2,3],[12,4,3,1,3,2,1,2],[13,2,3,1,4,1,1,1],[14,4,1,3,2,2,2,2],[15,1,2,2,3,1,3,3],[16,1,2,1,4,2,3,2],[17,4,1,2,4,1,1,3],[18,3,3,3,1,2,2,1],[19,3,1,1,2,2,3,1],[20,4,3,3,4,2,2,3],[21,1,2,2,3,1,1,2],[22,2,2,3,3,1,1,3],[23,3,1,3,2,1,1,2],[24,1,2,1,1,2,1,3],[25,3,3,3,3,2,1,1],[26,1,1,2,2,1,3,2],[27,4,2,1,4,2,2,3],[28,3,2,2,3,2,1,3],[29,1,1,3,3,2,2,1],[30,2,3,1,4,1,3,2],[31,4,1,3,1,2,1,2],[32,1,3,3,2,1,2,3],[33,4,2,2,2,1,3,1],[34,4,2,1,2,2,3,1],[35,1,1,2,4,2,2,3],[36,3,3,3,1,1,1,2],[37,1,1,1,3,1,2,2],[38,4,2,3,3,1,3,3],[39,1,3,2,1,2,3,3],[40,2,1,3,3,2,3,1],[41,3,2,1,1,1,2,2],[42,3,3,2,2,2,1,3],[43,3,1,1,4,1,3,3],[44,4,3,2,3,2,2,1],[45,4,2,3,1,1,1,1],[46,2,2,3,4,2,3,2],[47,2,1,1,3,2,2,3],[48,1,3,2,2,1,1,1],[49,4,3,1,1,1,1,3],[50,2,1,1,2,2,1,1],[51,2,3,1,1,2,3,3],[52,1,3,3,4,1,3,1],[53,2,2,2,1,2,2,2],[54,3,3,2,3,2,2,2],[55,3,1,1,3,1,3,3],[56,1,2,3,4,1,2,2],[57,4,1,2,4,2,3,2],[58,2,3,2,4,1,1,2],[59,2,2,1,2,1,2,1],[60,1,3,1,1,2,3,1]]</t>
  </si>
  <si>
    <t>Camila da Silva Costa</t>
  </si>
  <si>
    <t>02 Sep 2020 - 11:18:34 BRT</t>
  </si>
  <si>
    <t>02 Sep 2020 - 11:33:13 BRT</t>
  </si>
  <si>
    <t>0h 14m 35s</t>
  </si>
  <si>
    <t>[[1,3,2,3,4,1,1,3],[2,2,3,2,2,1,3,1],[3,4,1,1,3,2,2,2],[4,3,2,1,2,2,2,1],[5,3,1,2,1,2,1,3],[6,4,3,3,4,1,3,2],[7,2,1,1,1,1,3,3],[8,3,2,2,4,2,1,2],[9,1,3,3,3,2,2,1],[10,3,1,3,1,1,3,1],[11,1,2,2,1,1,3,2],[12,4,2,2,2,2,1,2],[13,3,1,2,3,1,2,2],[14,4,2,3,1,2,1,3],[15,1,3,2,3,2,3,3],[16,1,1,1,3,2,1,3],[17,2,1,3,2,1,1,2],[18,3,1,3,4,1,1,2],[19,2,3,1,1,2,1,2],[20,2,2,3,4,1,2,1],[21,1,1,2,1,1,3,1],[22,4,2,3,1,2,3,3],[23,3,3,1,3,1,1,1],[24,4,2,3,1,1,2,2],[25,4,1,1,4,2,1,1],[26,4,3,2,2,1,2,1],[27,1,3,2,2,2,2,1],[28,4,2,1,3,1,3,1],[29,2,3,1,4,2,2,3],[30,3,3,2,1,2,2,2],[31,3,3,1,1,1,1,1],[32,4,1,3,2,1,2,3],[33,2,2,2,4,2,3,2],[34,3,1,1,2,2,3,2],[35,2,2,2,4,2,1,1],[36,1,3,1,4,1,2,3],[37,1,1,1,4,2,3,2],[38,4,2,2,3,1,1,3],[39,2,3,3,3,2,2,3],[40,1,2,1,1,2,2,1],[41,1,3,3,3,2,1,2],[42,4,1,2,2,1,2,3],[43,1,1,1,1,1,2,3],[44,2,2,2,3,1,3,3],[45,2,1,3,4,2,3,1],[46,2,1,3,3,2,1,1],[47,2,2,1,2,1,2,3],[48,4,3,1,3,1,3,2],[49,2,3,1,1,1,1,1],[50,2,1,2,3,2,2,2],[51,1,2,3,2,2,3,3],[52,1,2,1,2,1,1,2],[53,4,1,3,1,2,2,1],[54,3,3,2,4,1,3,3],[55,1,1,2,4,1,1,1],[56,3,3,3,2,2,3,3],[57,3,2,3,3,1,2,2],[58,1,3,3,2,1,1,2],[59,3,2,1,2,2,3,1],[60,4,3,2,4,2,3,3]]</t>
  </si>
  <si>
    <t>Clara dos Reis Schuler</t>
  </si>
  <si>
    <t>29 Aug 2020 - 23:05:59 BRT</t>
  </si>
  <si>
    <t>29 Aug 2020 - 23:17:04 BRT</t>
  </si>
  <si>
    <t>0h 11m 5s</t>
  </si>
  <si>
    <t>0h 11m 39s</t>
  </si>
  <si>
    <t>CLAYVER OLIVEIRA LIMA</t>
  </si>
  <si>
    <t>02 Sep 2020 - 09:58:35 BRT</t>
  </si>
  <si>
    <t>02 Sep 2020 - 10:09:32 BRT</t>
  </si>
  <si>
    <t>0h 10m 52s</t>
  </si>
  <si>
    <t>David Allec Leal Luz</t>
  </si>
  <si>
    <t>31 Aug 2020 - 23:50:57 BRT</t>
  </si>
  <si>
    <t>01 Sep 2020 - 00:02:05 BRT</t>
  </si>
  <si>
    <t>0h 11m 8s</t>
  </si>
  <si>
    <t>Enzo Gandin</t>
  </si>
  <si>
    <t>01 Sep 2020 - 01:22:58 BRT</t>
  </si>
  <si>
    <t>01 Sep 2020 - 01:32:57 BRT</t>
  </si>
  <si>
    <t>0h 9m 57s</t>
  </si>
  <si>
    <t>[[1,3,3,2,2,2,1,3],[2,2,2,3,3,1,3,1],[3,1,3,1,2,1,2,2],[4,2,1,3,4,1,3,3],[5,1,2,2,1,2,1,2],[6,1,3,2,4,2,2,1],[7,1,1,3,2,2,3,2],[8,3,3,2,3,1,2,1],[9,2,2,2,1,2,2,3],[10,3,1,3,2,2,3,1],[11,3,2,1,4,2,2,3],[12,4,3,2,2,1,1,2],[13,2,1,3,4,2,1,3],[14,2,2,1,1,1,2,2],[15,4,3,2,4,1,3,1],[16,1,2,1,4,2,2,1],[17,1,1,2,3,1,3,2],[18,4,1,3,1,2,1,3],[19,1,3,2,1,2,1,1],[20,2,2,1,3,1,1,1],[21,4,3,3,4,2,1,1],[22,1,2,2,1,1,2,3],[23,4,1,1,3,2,1,2],[24,3,1,1,1,1,3,2],[25,1,3,1,4,2,1,3],[26,3,1,2,1,2,3,2],[27,4,2,3,3,1,2,1],[28,4,1,3,1,1,2,3],[29,4,3,1,3,2,3,1],[30,3,2,1,2,1,1,1],[31,1,2,3,2,1,3,2],[32,4,2,3,4,2,3,2],[33,3,1,2,2,1,2,3],[34,2,1,1,3,2,1,3],[35,1,2,3,2,1,1,3],[36,1,1,1,1,1,3,1],[37,2,2,2,2,2,3,1],[38,3,3,3,1,1,2,3],[39,4,1,1,4,1,1,2],[40,3,1,1,2,2,2,1],[41,3,3,3,3,2,1,2],[42,4,2,2,3,1,1,3],[43,4,1,2,4,1,2,2],[44,2,3,2,1,2,2,2],[45,2,3,3,1,1,3,1],[46,2,1,2,2,1,1,1],[47,3,2,1,3,2,3,3],[48,1,3,3,3,2,2,2],[49,4,3,2,2,1,3,3],[50,2,3,1,4,1,1,2],[51,2,1,3,3,2,2,3],[52,4,1,1,2,2,2,1],[53,2,3,1,3,1,3,3],[54,3,2,2,4,2,3,2],[55,1,1,2,3,2,1,1],[56,3,3,3,4,1,2,2],[57,4,2,1,1,2,3,3],[58,3,2,3,1,1,1,1],[59,1,3,1,4,1,3,3],[60,2,2,3,2,2,2,2]]</t>
  </si>
  <si>
    <t>Felipe de Oliveira Belmonte</t>
  </si>
  <si>
    <t>26 Aug 2020 - 22:47:09 BRT</t>
  </si>
  <si>
    <t>26 Aug 2020 - 22:50:35 BRT</t>
  </si>
  <si>
    <t>0h 3m 26s</t>
  </si>
  <si>
    <t>29 Aug 2020 - 16:52:33 BRT</t>
  </si>
  <si>
    <t>29 Aug 2020 - 17:22:29 BRT</t>
  </si>
  <si>
    <t>0h 29m 56s</t>
  </si>
  <si>
    <t>0h 29m 53s</t>
  </si>
  <si>
    <t>Mozilla/5.0 (Windows NT 10.0; Win64; x64) AppleWebKit/537.36 (KHTML, like Gecko) Chrome/70.0.3538.110 Safari/537.36</t>
  </si>
  <si>
    <t>Chrome 70.0.3538.110</t>
  </si>
  <si>
    <t>Fernanda de Paula Monteagudo</t>
  </si>
  <si>
    <t>02 Sep 2020 - 10:39:29 BRT</t>
  </si>
  <si>
    <t>02 Sep 2020 - 10:58:15 BRT</t>
  </si>
  <si>
    <t>0h 18m 46s</t>
  </si>
  <si>
    <t>0h 19m 9s</t>
  </si>
  <si>
    <t>[[1,3,1,1,2,1,2,2],[2,2,2,2,4,1,1,3],[3,4,3,3,3,2,3,2],[4,4,2,2,4,2,1,1],[5,1,3,1,2,2,3,3],[6,1,1,3,3,1,2,2],[7,3,2,2,3,1,3,1],[8,1,1,1,2,1,2,3],[9,2,3,3,1,2,1,1],[10,3,3,1,1,2,2,3],[11,1,3,2,2,1,1,2],[12,2,2,2,3,1,1,3],[13,4,1,2,1,2,3,3],[14,2,3,3,2,2,1,1],[15,4,2,1,3,1,2,2],[16,4,2,3,2,1,1,2],[17,2,3,3,4,1,3,1],[18,3,1,2,1,2,1,1],[19,4,1,3,1,1,3,2],[20,1,3,1,3,2,1,2],[21,2,2,1,1,1,1,3],[22,1,1,1,4,1,3,3],[23,2,1,3,4,2,2,2],[24,4,1,3,4,2,1,3],[25,3,2,3,1,1,3,1],[26,4,3,2,4,2,2,1],[27,2,3,2,3,2,2,3],[28,4,2,3,2,2,2,3],[29,4,3,1,4,1,3,1],[30,2,1,2,3,1,1,2],[31,4,1,2,2,1,2,3],[32,2,3,3,1,1,2,1],[33,3,2,1,4,2,1,2],[34,3,1,1,2,2,1,1],[35,1,2,3,4,2,2,2],[36,3,3,2,4,1,3,3],[37,4,3,2,1,1,1,2],[38,2,2,1,2,2,3,2],[39,3,2,3,3,1,2,1],[40,1,1,3,2,1,1,1],[41,2,2,1,2,1,3,2],[42,3,3,3,3,2,2,3],[43,4,1,1,3,2,3,1],[44,3,2,3,3,2,3,3],[45,3,3,2,1,1,2,2],[46,3,1,2,4,2,3,2],[47,2,2,1,1,2,2,1],[48,1,3,3,2,1,3,3],[49,2,1,1,1,1,2,3],[50,1,3,1,4,1,3,1],[51,2,1,2,2,2,3,1],[52,1,2,1,1,2,1,2],[53,3,3,1,3,2,1,3],[54,1,2,2,3,1,2,1],[55,4,1,1,3,1,1,1],[56,1,2,3,1,2,3,3],[57,4,3,2,2,2,2,2],[58,3,1,3,4,1,1,3],[59,1,2,2,4,2,2,1],[60,1,1,2,1,2,3,2]]</t>
  </si>
  <si>
    <t>Fernanda Paranhos Aigner</t>
  </si>
  <si>
    <t>26 Aug 2020 - 21:36:15 BRT</t>
  </si>
  <si>
    <t>26 Aug 2020 - 21:44:46 BRT</t>
  </si>
  <si>
    <t>[[1,2,1,3,4,1,2,2],[2,3,3,2,2,1,3,1],[3,4,2,1,3,2,1,3],[4,4,1,1,2,2,3,2],[5,1,2,2,3,1,1,1],[6,4,3,3,3,1,2,1],[7,4,1,2,3,2,3,3],[8,2,3,1,2,1,1,2],[9,3,2,3,1,2,2,1],[10,3,3,1,3,2,1,2],[11,2,2,2,2,1,2,1],[12,3,1,3,1,1,3,3],[13,2,3,2,2,2,3,1],[14,3,3,3,4,2,2,3],[15,4,2,1,3,1,2,2],[16,1,1,3,3,1,1,3],[17,1,2,1,2,2,2,3],[18,4,3,3,4,2,1,2],[19,2,2,1,4,2,1,1],[20,3,1,3,1,2,2,2],[21,4,1,2,4,1,3,3],[22,2,1,2,1,2,1,2],[23,1,3,1,4,1,3,1],[24,4,2,2,1,2,3,2],[25,1,3,3,1,2,1,1],[26,2,1,3,3,2,3,2],[27,2,2,2,1,1,2,3],[28,1,1,2,2,1,1,3],[29,4,3,3,2,2,2,1],[30,1,1,2,4,1,3,2],[31,3,3,2,4,1,3,3],[32,3,2,3,2,1,3,2],[33,1,3,2,1,2,2,3],[34,1,2,2,4,2,2,1],[35,4,2,3,1,1,3,2],[36,2,1,3,4,2,3,1],[37,3,3,2,2,2,1,2],[38,4,1,1,4,1,2,2],[39,2,2,1,3,1,3,1],[40,3,1,1,1,2,2,1],[41,2,3,3,3,1,1,3],[42,1,2,2,4,2,1,2],[43,3,1,1,1,2,3,3],[44,2,3,2,3,2,3,3],[45,3,2,3,3,1,1,1],[46,4,1,1,2,2,1,1],[47,2,2,3,4,2,3,3],[48,3,3,2,4,1,2,2],[49,1,1,2,3,2,2,1],[50,2,3,1,1,1,1,3],[51,1,2,3,2,1,3,2],[52,2,1,2,1,1,1,1],[53,3,2,1,2,1,2,3],[54,1,3,1,3,2,3,2],[55,1,3,1,1,1,2,2],[56,4,2,3,2,2,1,3],[57,4,3,1,1,1,1,3],[58,1,1,3,2,2,2,3],[59,4,1,2,3,1,2,1],[60,3,1,1,4,1,1,1]]</t>
  </si>
  <si>
    <t>Filipe Guimarães Graça</t>
  </si>
  <si>
    <t>01 Sep 2020 - 15:13:23 BRT</t>
  </si>
  <si>
    <t>01 Sep 2020 - 16:05:33 BRT</t>
  </si>
  <si>
    <t>0h 52m 10s</t>
  </si>
  <si>
    <t>0h 52m 6s</t>
  </si>
  <si>
    <t>Guilherme Avila de Godoy</t>
  </si>
  <si>
    <t>26 Aug 2020 - 15:33:02 BRT</t>
  </si>
  <si>
    <t>26 Aug 2020 - 15:44:26 BRT</t>
  </si>
  <si>
    <t>0h 11m 24s</t>
  </si>
  <si>
    <t>0h 13m 15s</t>
  </si>
  <si>
    <t>[[1,2,3,3,4,2,2,1],[2,3,2,1,4,1,3,2],[3,4,1,2,3,1,1,3],[4,2,1,3,1,1,1,1],[5,2,1,2,3,1,2,2],[6,1,3,1,3,2,3,3],[7,2,2,2,2,2,1,2],[8,4,2,3,4,1,3,3],[9,3,1,2,3,1,2,1],[10,3,2,3,1,2,2,1],[11,1,1,2,3,2,1,3],[12,4,3,1,4,1,2,2],[13,1,3,3,4,1,3,1],[14,1,1,2,4,2,2,1],[15,4,2,1,1,1,3,1],[16,3,2,1,4,2,3,1],[17,1,1,3,2,1,1,2],[18,2,3,2,2,2,3,3],[19,3,1,1,1,2,1,2],[20,3,3,1,3,2,1,3],[21,4,3,3,3,1,1,2],[22,3,2,3,3,1,1,1],[23,4,3,2,2,2,3,2],[24,2,1,1,4,1,2,3],[25,1,3,3,3,1,3,1],[26,1,2,3,2,2,2,2],[27,2,2,2,1,1,2,3],[28,2,2,3,4,2,1,3],[29,3,3,2,1,2,2,1],[30,2,1,1,2,1,3,2],[31,3,1,3,2,1,1,3],[32,3,3,2,4,2,3,1],[33,1,2,1,3,2,2,2],[34,4,1,3,1,2,3,3],[35,4,3,2,4,1,1,2],[36,1,2,1,2,1,2,1],[37,2,3,3,1,2,1,1],[38,1,2,2,1,1,3,2],[39,4,2,2,3,2,2,3],[40,4,2,1,2,1,1,1],[41,1,3,2,1,1,3,3],[42,4,1,3,4,2,2,2],[43,1,1,1,1,2,1,1],[44,2,1,3,3,1,2,1],[45,4,1,2,2,2,3,1],[46,1,2,2,4,1,1,1],[47,3,1,2,2,2,3,2],[48,3,3,3,2,1,2,3],[49,2,1,1,2,1,3,1],[50,3,2,3,3,2,3,2],[51,1,3,1,4,2,1,3],[52,3,3,1,1,1,2,3],[53,2,2,1,4,2,1,2],[54,4,3,1,2,2,2,3],[55,4,1,1,3,2,1,1],[56,3,3,2,1,1,2,2],[57,2,2,3,3,2,3,3],[58,1,1,3,2,2,2,3],[59,4,2,2,1,1,1,3],[60,2,3,1,1,1,3,2]]</t>
  </si>
  <si>
    <t>Guilherme Menani dos Santos</t>
  </si>
  <si>
    <t>28 Aug 2020 - 21:11:35 BRT</t>
  </si>
  <si>
    <t>28 Aug 2020 - 21:21:48 BRT</t>
  </si>
  <si>
    <t>[[1,1,1,1,2,2,1,1],[2,3,1,3,3,1,1,3],[3,1,2,2,4,1,3,2],[4,1,3,2,3,2,3,1],[5,2,2,1,2,1,2,1],[6,4,2,2,2,2,2,1],[7,3,2,3,2,2,1,2],[8,4,3,2,1,2,3,1],[9,2,1,1,4,1,2,3],[10,2,1,1,1,2,3,2],[11,1,3,2,2,1,1,3],[12,3,2,3,4,1,2,1],[13,2,1,2,1,1,3,1],[14,3,3,2,4,2,2,3],[15,4,2,3,4,1,3,3],[16,1,3,3,1,2,1,1],[17,1,1,1,4,1,2,2],[18,3,1,3,2,1,3,3],[19,4,3,1,3,2,2,3],[20,4,2,3,3,1,3,2],[21,3,1,2,4,2,1,1],[22,1,1,1,3,1,1,1],[23,1,2,3,1,2,2,1],[24,3,2,2,1,1,3,3],[25,2,3,1,3,2,1,3],[26,2,1,2,3,2,2,2],[27,3,2,1,1,1,3,1],[28,4,2,1,4,2,1,1],[29,1,3,3,3,1,3,2],[30,3,1,2,2,2,2,3],[31,2,3,1,3,1,2,1],[32,3,3,1,1,2,1,2],[33,4,1,2,2,1,2,2],[34,4,1,3,3,2,3,1],[35,2,2,1,4,2,3,3],[36,4,3,2,4,1,1,2],[37,4,1,3,1,2,1,3],[38,3,3,1,2,1,3,3],[39,3,1,1,1,2,2,2],[40,1,3,2,4,2,3,2],[41,2,3,3,2,2,2,1],[42,4,2,1,3,1,1,3],[43,2,2,3,4,2,3,3],[44,4,1,1,1,2,2,2],[45,4,3,2,4,1,1,1],[46,2,3,3,1,1,2,2],[47,4,3,3,3,1,2,2],[48,1,2,1,2,2,3,3],[49,2,1,3,4,1,1,1],[50,1,2,2,3,2,2,3],[51,3,3,1,2,1,3,2],[52,2,2,2,1,1,1,3],[53,1,1,3,1,1,1,2],[54,2,2,2,2,2,1,2],[55,3,2,3,3,2,1,2],[56,4,1,2,2,1,3,1],[57,1,3,1,1,1,2,3],[58,2,3,3,2,2,3,2],[59,3,2,2,3,1,1,1],[60,1,1,3,4,2,2,3]]</t>
  </si>
  <si>
    <t>Guilherme Vitor Muri de Lima Souza</t>
  </si>
  <si>
    <t>02 Sep 2020 - 17:43:19 BRT</t>
  </si>
  <si>
    <t>02 Sep 2020 - 18:05:08 BRT</t>
  </si>
  <si>
    <t>0h 21m 49s</t>
  </si>
  <si>
    <t>0h 22m 22s</t>
  </si>
  <si>
    <t>[[1,3,2,1,2,2,1,2],[2,2,3,3,3,1,2,1],[3,4,1,2,4,1,3,3],[4,2,1,1,2,2,1,3],[5,3,3,3,3,2,3,1],[6,1,2,2,4,1,2,2],[7,1,3,1,1,1,1,1],[8,2,3,1,1,1,3,3],[9,1,2,3,4,2,2,3],[10,3,3,1,4,2,1,1],[11,1,2,2,3,1,3,2],[12,3,1,3,1,1,2,3],[13,4,1,3,4,1,1,1],[14,3,3,1,3,1,3,2],[15,3,2,2,3,2,2,3],[16,3,2,3,3,1,1,3],[17,4,3,3,2,2,3,3],[18,2,3,2,4,2,3,1],[19,4,2,1,3,1,2,1],[20,3,1,3,4,1,1,2],[21,4,3,2,2,2,1,3],[22,1,3,3,2,2,2,3],[23,4,3,1,2,1,3,2],[24,2,1,2,3,2,2,2],[25,1,2,1,2,2,1,1],[26,2,2,2,4,1,3,3],[27,4,1,1,1,1,2,2],[28,2,2,1,3,1,1,1],[29,2,2,2,1,2,2,3],[30,1,1,3,4,2,3,2],[31,1,1,1,1,2,3,3],[32,3,2,2,2,1,2,1],[33,4,3,3,1,2,2,1],[34,3,1,2,3,2,3,1],[35,4,2,1,4,2,1,3],[36,2,3,3,2,1,2,2],[37,4,2,1,1,2,2,1],[38,1,3,3,1,2,1,2],[39,1,3,2,1,1,1,2],[40,2,1,1,4,1,2,1],[41,2,2,3,2,1,3,2],[42,4,3,2,3,2,1,3],[43,3,2,3,1,2,1,2],[44,4,1,1,4,2,2,2],[45,1,1,1,2,1,2,1],[46,3,1,3,1,2,3,1],[47,1,2,3,3,2,1,3],[48,2,3,2,1,1,1,2],[49,4,1,2,3,1,1,1],[50,3,3,2,4,2,2,2],[51,4,2,3,1,1,3,1],[52,1,1,2,2,2,3,1],[53,2,1,3,2,1,1,3],[54,1,2,2,1,1,3,3],[55,2,1,1,3,2,3,2],[56,3,3,1,4,1,2,3],[57,4,2,3,2,2,3,2],[58,2,3,2,4,2,1,1],[59,3,1,2,2,1,2,2],[60,1,3,1,3,1,3,3]]</t>
  </si>
  <si>
    <t>Gustavo Toshio Azeka</t>
  </si>
  <si>
    <t>26 Aug 2020 - 16:07:18 BRT</t>
  </si>
  <si>
    <t>26 Aug 2020 - 16:14:59 BRT</t>
  </si>
  <si>
    <t>0h 7m 41s</t>
  </si>
  <si>
    <t>0h 7m 39s</t>
  </si>
  <si>
    <t>[[1,3,2,2,3,1,2,1],[2,4,1,1,2,2,3,2],[3,2,3,3,1,2,1,3],[4,4,3,3,4,1,2,3],[5,4,2,1,1,1,3,3],[6,3,2,1,4,2,1,1],[7,3,2,1,4,2,3,3],[8,1,1,2,2,2,1,2],[9,3,3,3,1,1,3,1],[10,1,1,3,3,1,3,1],[11,4,2,1,1,2,1,2],[12,1,3,1,3,1,2,3],[13,3,2,2,3,2,1,3],[14,2,1,3,4,2,3,1],[15,4,3,1,2,1,2,2],[16,2,3,1,2,1,1,1],[17,3,2,3,2,2,3,2],[18,2,2,2,1,1,2,1],[19,1,3,2,4,2,2,2],[20,1,2,3,2,1,3,3],[21,2,1,1,3,2,2,1],[22,1,3,3,3,2,1,1],[23,3,3,1,4,2,2,2],[24,4,1,2,2,1,3,1],[25,4,2,2,1,2,2,1],[26,2,3,2,4,1,1,2],[27,3,3,1,2,2,3,3],[28,1,1,1,1,2,2,1],[29,2,2,2,3,1,2,3],[30,1,3,3,2,1,1,2],[31,3,3,2,1,1,1,3],[32,2,1,1,3,2,3,2],[33,4,2,3,4,2,2,1],[34,2,1,3,2,2,2,3],[35,2,1,2,4,1,3,3],[36,1,2,3,4,1,3,1],[37,4,3,2,3,2,1,3],[38,3,1,3,2,1,2,2],[39,1,2,2,1,1,3,2],[40,4,2,1,4,1,1,1],[41,1,1,3,1,2,1,3],[42,4,1,3,4,2,1,3],[43,3,1,1,3,1,1,1],[44,4,3,2,1,2,3,3],[45,2,2,3,3,2,2,2],[46,2,1,1,1,1,1,1],[47,1,2,1,2,1,1,3],[48,3,1,2,1,2,2,2],[49,2,2,3,4,1,1,2],[50,1,3,2,2,2,3,1],[51,4,3,3,3,1,2,1],[52,2,2,2,2,2,2,3],[53,3,1,2,3,1,1,2],[54,4,3,1,3,1,3,2],[55,3,3,2,2,2,1,1],[56,3,1,3,1,1,2,3],[57,1,2,1,3,2,3,2],[58,1,1,1,4,1,2,3],[59,4,1,2,4,1,3,2],[60,2,3,3,1,2,3,2]]</t>
  </si>
  <si>
    <t>Henrique de Almeida Urtans</t>
  </si>
  <si>
    <t>02 Sep 2020 - 22:34:42 BRT</t>
  </si>
  <si>
    <t>02 Sep 2020 - 22:42:00 BRT</t>
  </si>
  <si>
    <t>0h 7m 18s</t>
  </si>
  <si>
    <t>0h 7m 16s</t>
  </si>
  <si>
    <t>[[1,4,2,1,4,1,3,3],[2,1,3,3,1,2,2,1],[3,2,1,2,2,1,1,2],[4,4,3,1,2,2,2,3],[5,3,1,3,1,1,3,2],[6,1,2,2,2,2,1,1],[7,1,1,1,1,1,3,3],[8,2,1,1,3,1,2,2],[9,1,1,1,3,2,2,3],[10,4,1,1,1,2,1,2],[11,3,2,3,4,1,2,3],[12,2,3,2,4,2,3,1],[13,3,3,1,4,2,1,3],[14,1,1,2,4,1,2,2],[15,4,2,3,1,1,3,1],[16,1,3,3,1,1,1,1],[17,3,3,3,2,1,1,3],[18,1,2,1,3,2,3,3],[19,2,1,1,2,2,1,1],[20,4,3,3,3,1,3,2],[21,1,2,1,4,1,3,2],[22,3,3,1,2,2,3,1],[23,1,2,2,3,1,1,3],[24,3,1,3,3,2,2,2],[25,1,3,3,3,2,1,1],[26,3,1,2,1,1,3,3],[27,1,2,1,2,2,2,2],[28,2,1,1,1,2,3,2],[29,4,1,2,3,2,1,3],[30,3,1,3,2,1,3,3],[31,2,2,3,3,2,3,3],[32,4,2,1,4,2,1,2],[33,1,3,2,1,1,2,2],[34,1,1,2,4,1,3,1],[35,4,2,3,2,1,2,3],[36,3,3,2,3,2,2,2],[37,2,2,2,2,1,1,2],[38,2,3,1,4,1,1,1],[39,3,2,2,1,2,2,1],[40,3,3,1,3,1,1,2],[41,2,1,3,4,2,2,3],[42,3,2,2,3,1,3,1],[43,1,1,3,2,2,3,2],[44,4,3,2,1,2,1,3],[45,3,2,1,2,1,2,1],[46,4,1,1,4,1,2,1],[47,2,2,2,1,2,3,3],[48,2,3,3,4,2,3,2],[49,2,1,1,1,1,2,1],[50,4,3,2,2,2,2,3],[51,3,2,3,1,2,1,2],[52,4,2,2,4,2,2,2],[53,4,1,3,3,2,3,1],[54,1,3,1,1,1,1,3],[55,4,2,3,2,1,1,1],[56,2,3,2,3,1,2,1],[57,3,1,2,4,2,1,1],[58,2,1,3,4,1,1,3],[59,2,2,3,3,2,2,1],[60,4,3,2,2,1,3,2]]</t>
  </si>
  <si>
    <t>João Pedro Marques Pereira</t>
  </si>
  <si>
    <t>26 Aug 2020 - 19:01:44 BRT</t>
  </si>
  <si>
    <t>26 Aug 2020 - 19:19:25 BRT</t>
  </si>
  <si>
    <t>0h 17m 41s</t>
  </si>
  <si>
    <t>0h 18m 29s</t>
  </si>
  <si>
    <t>[[1,2,2,1,1,2,2,2],[2,4,1,2,4,1,2,2],[3,3,1,1,3,2,1,3],[4,1,3,1,1,1,1,1],[5,1,1,2,4,2,3,3],[6,1,1,3,3,2,3,2],[7,4,1,1,2,1,2,3],[8,2,2,1,2,2,3,3],[9,1,3,1,4,2,1,2],[10,1,3,2,2,2,1,1],[11,2,3,3,1,2,2,2],[12,3,1,3,4,1,2,3],[13,1,3,2,1,1,3,3],[14,3,2,1,4,2,2,1],[15,4,1,3,3,2,1,2],[16,3,2,2,4,2,1,2],[17,4,3,3,1,2,2,2],[18,1,2,1,2,1,3,1],[19,1,1,3,2,1,2,1],[20,3,2,3,4,1,1,1],[21,4,2,2,1,2,1,2],[22,4,3,1,4,1,2,3],[23,2,3,2,4,2,3,3],[24,4,1,3,4,1,3,2],[25,2,1,3,3,2,2,1],[26,4,3,1,2,1,3,2],[27,3,2,3,1,1,1,3],[28,1,1,1,1,2,3,1],[29,3,3,2,2,1,1,2],[30,1,2,3,1,1,2,3],[31,3,2,2,1,2,3,1],[32,4,3,1,3,2,2,1],[33,4,2,2,2,1,2,1],[34,4,2,1,4,2,3,3],[35,2,2,3,3,1,3,1],[36,1,1,2,1,1,2,2],[37,2,2,2,2,2,2,3],[38,3,1,1,3,1,3,2],[39,2,3,3,4,2,1,1],[40,2,2,1,1,1,1,3],[41,3,1,3,2,2,3,2],[42,3,3,2,4,2,2,1],[43,3,1,1,2,2,2,2],[44,4,2,2,3,1,3,1],[45,2,3,3,2,1,1,3],[46,2,1,1,1,1,1,1],[47,2,3,2,3,1,3,2],[48,1,2,3,3,2,2,3],[49,3,3,1,3,2,3,3],[50,2,1,2,2,2,1,1],[51,1,3,3,4,1,1,3],[52,4,1,2,1,2,1,3],[53,3,3,3,1,1,3,1],[54,2,2,1,3,1,2,2],[55,2,1,2,4,1,3,1],[56,4,3,3,2,2,1,3],[57,1,2,2,3,1,1,2],[58,4,1,1,3,1,1,1],[59,1,2,3,2,2,3,2],[60,3,3,2,3,1,2,3]]</t>
  </si>
  <si>
    <t>Johnny de Oliveira Gomes da Silva</t>
  </si>
  <si>
    <t>31 Aug 2020 - 20:39:07 BRT</t>
  </si>
  <si>
    <t>31 Aug 2020 - 20:51:14 BRT</t>
  </si>
  <si>
    <t>0h 12m 7s</t>
  </si>
  <si>
    <t>0h 12m 4s</t>
  </si>
  <si>
    <t>[[1,4,3,3,2,1,2,3],[2,4,2,2,3,1,1,1],[3,1,2,1,2,2,3,2],[4,3,2,3,4,1,1,3],[5,4,2,2,4,1,3,1],[6,1,1,2,1,2,1,1],[7,1,1,2,2,1,2,2],[8,4,3,1,1,2,1,3],[9,3,2,3,3,2,3,1],[10,2,2,3,3,1,1,1],[11,3,1,2,4,2,2,3],[12,4,3,1,4,2,3,2],[13,4,1,1,1,2,3,1],[14,1,2,1,3,2,3,3],[15,3,3,2,2,1,2,2],[16,2,2,2,4,2,3,1],[17,4,1,3,1,1,2,3],[18,3,3,1,3,2,1,2],[19,4,1,3,3,2,2,3],[20,2,2,1,1,1,1,2],[21,2,3,2,3,1,3,1],[22,2,1,3,2,2,3,3],[23,1,3,1,3,1,2,1],[24,4,2,2,4,2,2,2],[25,2,3,3,3,2,2,2],[26,1,2,1,2,1,1,3],[27,3,1,2,1,1,3,2],[28,3,2,2,1,2,2,3],[29,2,2,2,2,2,2,1],[30,3,1,3,2,1,3,1],[31,4,2,1,2,1,2,1],[32,4,3,2,3,1,1,2],[33,1,3,1,4,2,3,2],[34,1,1,1,4,1,2,1],[35,3,2,3,4,1,3,2],[36,2,3,2,1,2,3,3],[37,1,3,3,2,2,1,1],[38,3,3,1,1,1,3,3],[39,4,1,3,2,2,1,2],[40,1,1,2,2,2,1,3],[41,2,3,3,4,1,3,3],[42,2,2,1,1,2,2,2],[43,3,1,1,4,2,1,1],[44,1,2,2,3,1,3,3],[45,3,3,3,1,2,2,1],[46,2,1,1,2,1,2,2],[47,4,3,2,2,2,3,1],[48,4,2,3,1,1,1,3],[49,3,2,1,2,2,1,3],[50,2,1,1,4,1,2,1],[51,1,3,2,1,1,1,2],[52,2,1,3,1,1,1,2],[53,2,1,2,4,1,1,3],[54,1,1,3,3,2,3,2],[55,3,1,2,3,2,1,1],[56,1,2,3,4,2,2,2],[57,1,3,3,1,1,2,1],[58,2,3,3,4,2,1,3],[59,4,1,1,3,1,3,2],[60,3,3,1,3,1,2,3]]</t>
  </si>
  <si>
    <t>Júlia Bottoni Corrêa</t>
  </si>
  <si>
    <t>29 Aug 2020 - 23:04:27 BRT</t>
  </si>
  <si>
    <t>29 Aug 2020 - 23:15:36 BRT</t>
  </si>
  <si>
    <t>0h 11m 9s</t>
  </si>
  <si>
    <t>0h 11m 6s</t>
  </si>
  <si>
    <t>[[1,3,3,1,2,1,1,2],[2,4,1,2,3,1,2,3],[3,1,2,3,4,2,3,1],[4,2,2,2,4,2,3,1],[5,2,1,2,2,1,1,2],[6,1,3,3,4,1,2,3],[7,2,3,1,1,2,1,3],[8,4,2,3,2,1,3,2],[9,3,1,1,4,2,2,2],[10,2,1,1,1,1,3,1],[11,3,3,3,4,2,3,2],[12,1,2,1,2,2,1,2],[13,3,3,1,3,2,2,1],[14,4,2,2,1,1,3,2],[15,3,2,1,1,1,3,3],[16,4,1,3,3,2,1,2],[17,3,3,1,2,1,2,1],[18,1,3,2,1,1,1,1],[19,1,1,1,4,2,1,2],[20,3,2,3,1,2,2,3],[21,3,3,2,2,1,3,1],[22,4,1,1,1,1,1,3],[23,3,1,3,1,2,3,3],[24,2,1,3,2,2,3,1],[25,4,3,3,1,1,3,2],[26,2,1,2,3,1,2,3],[27,4,2,2,4,2,1,1],[28,2,3,1,3,2,3,1],[29,3,2,2,3,1,1,3],[30,2,2,3,1,1,2,2],[31,3,1,2,4,2,1,1],[32,1,1,3,2,1,2,1],[33,2,3,2,3,2,3,2],[34,4,1,1,1,2,2,1],[35,1,2,1,4,1,1,3],[36,1,3,3,1,1,1,1],[37,1,3,2,1,2,2,1],[38,4,2,1,3,2,3,3],[39,2,1,3,4,1,1,2],[40,2,3,3,2,2,1,3],[41,4,2,1,4,1,1,1],[42,1,1,2,1,2,2,2],[43,2,2,1,3,2,2,2],[44,4,3,3,2,2,1,3],[45,3,1,2,3,1,3,1],[46,1,1,1,2,2,3,3],[47,3,3,2,4,2,2,3],[48,4,2,3,2,1,2,1],[49,1,2,2,2,2,2,3],[50,1,1,1,2,1,3,3],[51,1,3,3,3,1,3,2],[52,3,1,3,3,1,1,1],[53,4,3,2,2,2,3,2],[54,2,2,2,4,1,2,3],[55,2,3,1,4,1,2,2],[56,3,2,2,1,2,1,2],[57,4,3,3,3,2,2,3],[58,2,2,3,3,2,1,1],[59,4,1,2,4,1,3,3],[60,1,2,1,3,1,2,2]]</t>
  </si>
  <si>
    <t>Kaíque de Melo Ferreira</t>
  </si>
  <si>
    <t>26 Aug 2020 - 18:06:33 BRT</t>
  </si>
  <si>
    <t>26 Aug 2020 - 18:15:10 BRT</t>
  </si>
  <si>
    <t>0h 8m 37s</t>
  </si>
  <si>
    <t>[[1,4,3,3,2,1,3,2],[2,4,1,2,1,2,3,3],[3,1,2,2,1,1,1,3],[4,3,2,3,3,2,1,3],[5,4,3,1,1,1,2,1],[6,2,2,1,2,2,3,2],[7,3,1,3,4,1,2,1],[8,3,2,3,3,2,1,2],[9,4,3,1,1,2,3,1],[10,4,3,2,2,1,1,2],[11,1,3,1,2,2,2,1],[12,3,2,1,4,1,2,2],[13,1,1,3,1,1,1,2],[14,4,2,1,3,2,2,3],[15,3,3,2,2,2,3,1],[16,3,1,2,3,1,2,2],[17,3,2,3,2,1,1,3],[18,1,1,1,1,2,1,2],[19,3,1,1,3,1,3,3],[20,2,2,2,4,1,1,1],[21,1,3,3,1,2,2,2],[22,1,2,1,1,2,1,1],[23,2,1,3,2,2,3,3],[24,3,3,2,1,1,1,2],[25,4,1,2,4,2,1,1],[26,2,3,1,4,2,2,3],[27,2,2,3,1,1,3,1],[28,4,2,3,2,2,1,3],[29,1,1,2,3,1,3,1],[30,3,3,1,4,2,2,2],[31,4,1,1,3,2,1,2],[32,2,2,2,4,1,3,3],[33,4,3,3,2,1,2,1],[34,4,2,3,4,2,3,2],[35,3,1,1,4,1,1,1],[36,2,3,2,3,2,2,3],[37,2,2,1,3,1,3,1],[38,1,1,3,4,2,2,2],[39,4,3,2,4,2,1,3],[40,4,1,3,2,1,2,1],[41,2,1,2,1,2,2,1],[42,3,1,2,2,2,3,3],[43,2,1,1,2,1,1,2],[44,1,2,2,4,2,3,1],[45,2,3,3,3,1,1,1],[46,3,1,3,1,2,3,3],[47,1,3,2,3,1,2,2],[48,2,1,3,1,1,2,3],[49,3,3,1,1,1,3,3],[50,2,2,2,1,2,2,2],[51,4,2,1,3,1,2,3],[52,2,3,3,3,2,1,1],[53,1,2,2,2,1,2,3],[54,4,1,2,4,1,3,2],[55,1,1,1,2,2,1,1],[56,1,3,3,4,1,3,3],[57,1,2,1,3,1,3,2],[58,1,3,3,3,2,3,2],[59,2,3,1,4,1,1,3],[60,3,2,2,2,2,2,1]]</t>
  </si>
  <si>
    <t>Karoline Rodrigues Gomes Silva</t>
  </si>
  <si>
    <t>02 Sep 2020 - 23:02:33 BRT</t>
  </si>
  <si>
    <t>02 Sep 2020 - 23:14:04 BRT</t>
  </si>
  <si>
    <t>0h 11m 31s</t>
  </si>
  <si>
    <t>0h 11m 26s</t>
  </si>
  <si>
    <t>[[1,4,1,2,1,1,2,2],[2,4,1,2,1,2,3,2],[3,1,2,3,2,1,3,3],[4,3,2,1,3,2,1,3],[5,1,1,2,1,1,2,1],[6,2,3,3,2,1,3,2],[7,2,2,1,1,1,2,3],[8,2,1,2,4,1,3,1],[9,4,3,3,2,2,1,2],[10,1,3,3,1,2,2,1],[11,3,1,1,2,1,3,2],[12,2,1,3,3,2,3,2],[13,3,1,3,2,2,2,3],[14,3,3,1,3,1,2,2],[15,1,2,2,2,2,1,3],[16,4,2,3,3,1,1,2],[17,3,3,1,4,1,3,3],[18,2,2,1,2,2,2,1],[19,1,1,3,4,1,1,3],[20,2,1,1,3,2,2,2],[21,4,2,2,3,2,3,1],[22,4,1,1,4,2,3,3],[23,1,3,3,3,2,2,1],[24,3,2,2,1,1,1,2],[25,2,3,2,3,1,3,2],[26,3,3,1,1,2,2,3],[27,4,1,3,3,1,1,1],[28,2,1,1,2,2,1,3],[29,3,2,3,1,2,3,1],[30,3,3,2,4,1,2,2],[31,1,1,1,1,2,1,2],[32,1,2,1,3,1,3,2],[33,4,3,1,1,1,1,3],[34,3,1,3,2,1,2,1],[35,4,2,1,4,2,3,2],[36,2,3,2,3,2,1,3],[37,1,3,1,2,1,2,2],[38,3,1,3,1,1,1,3],[39,2,2,2,1,2,3,1],[40,4,2,1,4,1,1,1],[41,2,3,3,3,2,2,3],[42,3,1,2,2,2,3,2],[43,1,1,1,4,1,1,1],[44,1,1,2,3,1,3,3],[45,1,2,3,4,2,2,2],[46,2,3,2,4,2,1,2],[47,1,3,1,1,2,3,1],[48,4,2,3,3,1,2,3],[49,4,1,2,4,2,2,3],[50,3,3,3,4,2,3,1],[51,2,2,3,1,1,3,3],[52,2,3,3,1,1,1,1],[53,3,2,2,4,1,1,1],[54,1,2,2,2,2,1,3],[55,1,3,2,4,2,1,1],[56,4,3,2,2,1,2,1],[57,2,2,1,2,1,2,1],[58,3,1,1,3,2,1,1],[59,4,3,2,2,1,3,3],[60,4,2,3,4,2,2,2]]</t>
  </si>
  <si>
    <t>Landerson Aragão Teixeira</t>
  </si>
  <si>
    <t>28 Aug 2020 - 21:58:42 BRT</t>
  </si>
  <si>
    <t>29 Aug 2020 - 00:12:03 BRT</t>
  </si>
  <si>
    <t>2h 13m 21s</t>
  </si>
  <si>
    <t>2h 13m 18s</t>
  </si>
  <si>
    <t>[[1,3,1,3,1,2,2,2],[2,1,2,1,3,1,1,3],[3,4,3,2,4,1,3,1],[4,2,2,3,3,1,1,1],[5,2,3,2,1,2,2,3],[6,1,3,2,2,2,1,2],[7,4,3,1,3,2,1,3],[8,1,1,3,1,1,3,3],[9,3,1,2,2,1,2,1],[10,4,3,1,3,2,2,2],[11,3,2,2,1,1,3,1],[12,3,1,3,4,1,1,3],[13,1,2,1,4,2,3,2],[14,2,1,2,3,1,3,2],[15,4,1,3,1,2,2,1],[16,2,2,2,1,2,3,1],[17,4,1,3,2,1,3,3],[18,3,3,1,2,2,1,2],[19,3,2,1,2,1,2,3],[20,1,3,2,4,2,1,1],[21,1,1,3,3,2,2,3],[22,2,1,1,1,2,1,3],[23,2,2,3,2,2,2,1],[24,3,3,2,4,1,3,2],[25,2,1,1,4,1,2,1],[26,1,2,2,3,2,3,3],[27,4,3,3,2,1,1,1],[28,4,2,1,4,1,3,1],[29,1,1,2,3,2,1,2],[30,1,3,3,4,1,2,3],[31,3,1,2,3,2,3,1],[32,1,3,3,2,1,3,2],[33,4,2,2,1,1,1,3],[34,4,1,3,4,2,1,1],[35,2,2,3,3,1,3,2],[36,2,3,2,2,1,2,3],[37,1,1,2,1,1,1,1],[38,3,2,2,4,2,2,2],[39,4,3,1,1,1,2,2],[40,2,3,1,1,2,1,3],[41,3,2,3,3,1,1,1],[42,3,3,1,3,1,3,3],[43,2,2,3,4,2,1,2],[44,1,3,1,1,1,2,1],[45,4,2,3,1,2,3,2],[46,3,3,3,2,2,3,1],[47,3,2,2,4,2,2,3],[48,2,1,1,4,1,1,2],[49,3,3,3,4,2,1,3],[50,2,2,1,2,2,3,1],[51,1,2,1,2,1,2,2],[52,4,1,1,3,2,2,1],[53,2,3,3,3,2,3,2],[54,4,2,2,2,1,1,3],[55,3,1,1,1,1,1,2],[56,1,2,1,2,2,2,1],[57,4,3,3,1,1,2,2],[58,2,1,2,3,1,2,2],[59,1,1,1,4,2,3,3],[60,4,1,2,2,2,3,3]]</t>
  </si>
  <si>
    <t>Larissa Fattori Marques</t>
  </si>
  <si>
    <t>26 Aug 2020 - 15:07:50 BRT</t>
  </si>
  <si>
    <t>26 Aug 2020 - 15:13:58 BRT</t>
  </si>
  <si>
    <t>0h 6m 8s</t>
  </si>
  <si>
    <t>0h 6m 4s</t>
  </si>
  <si>
    <t>Mozilla/5.0 (Macintosh; Intel Mac OS X 10_15_6) AppleWebKit/537.36 (KHTML, like Gecko) Chrome/84.0.4147.125 Safari/537.36</t>
  </si>
  <si>
    <t>[[1,1,1,2,4,2,2,1],[2,3,2,3,3,1,3,2],[3,4,3,1,1,1,1,3],[4,1,2,2,3,2,1,1],[5,2,3,1,3,1,2,3],[6,2,1,3,2,1,3,2],[7,1,2,3,1,2,2,1],[8,1,2,2,2,2,2,3],[9,1,1,2,3,1,3,2],[10,2,2,1,4,2,1,3],[11,4,3,3,2,1,3,1],[12,3,1,2,1,1,2,2],[13,4,1,1,3,2,1,1],[14,1,2,3,2,1,2,3],[15,3,3,2,4,1,1,3],[16,3,2,1,1,1,2,1],[17,2,3,2,4,2,1,2],[18,2,1,3,3,2,3,3],[19,4,3,1,1,1,3,3],[20,4,2,2,3,2,1,3],[21,3,1,3,4,1,1,1],[22,2,3,2,3,1,1,1],[23,3,1,3,2,2,3,3],[24,4,1,2,4,1,2,2],[25,2,3,1,2,2,1,2],[26,3,1,3,4,1,2,3],[27,4,2,2,2,1,3,1],[28,3,3,1,1,2,3,2],[29,1,3,2,1,1,2,2],[30,4,1,1,3,2,3,1],[31,3,1,1,2,2,3,1],[32,2,2,3,2,1,1,2],[33,1,3,2,1,2,3,3],[34,4,2,1,4,1,3,2],[35,2,3,3,4,2,2,1],[36,2,1,2,1,1,1,3],[37,4,2,3,4,2,2,3],[38,2,2,3,1,1,3,2],[39,3,3,2,2,1,1,1],[40,1,3,3,2,2,1,2],[41,4,3,3,3,2,2,2],[42,2,2,2,4,1,3,1],[43,4,1,1,2,2,2,2],[44,4,2,2,2,1,1,3],[45,1,3,3,4,2,3,1],[46,2,1,3,3,1,2,1],[47,4,2,2,1,2,3,2],[48,3,3,1,4,2,3,3],[49,1,1,1,4,1,1,2],[50,2,1,2,1,2,3,3],[51,3,1,3,1,2,1,3],[52,1,1,1,2,1,2,3],[53,3,3,2,3,2,2,2],[54,1,2,3,3,2,1,2],[55,4,1,3,1,2,1,1],[56,3,2,1,3,2,2,2],[57,1,3,1,3,1,3,3],[58,1,3,1,1,1,2,1],[59,3,2,1,4,1,1,1],[60,2,2,1,2,2,2,1]]</t>
  </si>
  <si>
    <t>Leonardo Forgerini Rocha</t>
  </si>
  <si>
    <t>01 Sep 2020 - 16:58:45 BRT</t>
  </si>
  <si>
    <t>01 Sep 2020 - 17:12:28 BRT</t>
  </si>
  <si>
    <t>0h 13m 43s</t>
  </si>
  <si>
    <t>0h 13m 41s</t>
  </si>
  <si>
    <t>[[1,3,1,1,2,2,1,2],[2,4,2,3,1,1,3,3],[3,2,3,2,3,1,2,1],[4,1,1,1,2,1,2,3],[5,3,3,1,3,2,1,2],[6,3,3,3,4,2,3,1],[7,1,2,1,3,2,3,3],[8,4,2,2,2,2,1,1],[9,1,3,3,4,1,2,3],[10,2,3,1,2,2,3,2],[11,1,2,2,3,1,1,3],[12,3,1,3,3,2,2,1],[13,1,1,2,1,1,1,1],[14,2,2,3,2,2,3,2],[15,4,3,1,4,2,2,3],[16,1,2,1,2,2,1,3],[17,3,3,2,1,1,3,1],[18,4,3,3,4,1,2,3],[19,1,1,3,1,2,2,1],[20,1,2,3,1,1,2,2],[21,4,3,2,2,2,1,1],[22,1,1,2,4,2,3,1],[23,2,3,1,1,1,1,2],[24,3,2,3,3,1,2,2],[25,2,1,1,1,1,2,1],[26,2,2,3,4,2,1,2],[27,3,3,2,2,1,3,3],[28,3,2,2,2,1,2,1],[29,3,1,1,3,1,3,3],[30,1,3,3,3,2,1,1],[31,2,3,3,2,1,3,1],[32,3,2,2,1,2,2,3],[33,4,1,1,2,1,1,2],[34,4,1,2,4,2,2,2],[35,3,3,1,2,2,2,3],[36,4,2,3,3,1,1,1],[37,4,3,3,3,2,3,3],[38,1,2,1,4,2,2,1],[39,3,1,2,4,1,3,2],[40,3,2,1,4,1,1,1],[41,4,1,3,2,1,3,3],[42,4,2,2,4,2,2,2],[43,2,1,2,4,1,1,3],[44,1,3,2,3,1,1,2],[45,2,2,2,2,2,3,1],[46,3,1,3,1,2,1,3],[47,2,1,2,3,1,2,2],[48,4,1,3,1,2,2,2],[49,1,1,3,2,1,3,2],[50,4,3,1,4,1,2,2],[51,2,2,2,1,2,3,3],[52,2,2,1,4,2,3,1],[53,1,3,1,1,1,3,2],[54,4,2,1,1,1,1,1],[55,2,1,1,3,2,2,1],[56,1,3,2,1,2,1,2],[57,2,1,3,4,1,1,3],[58,2,3,3,1,2,1,3],[59,3,2,1,3,1,3,2],[60,4,1,2,3,2,3,3]]</t>
  </si>
  <si>
    <t>Lívia Tealdi Sant' Anna</t>
  </si>
  <si>
    <t>01 Sep 2020 - 19:46:28 BRT</t>
  </si>
  <si>
    <t>01 Sep 2020 - 20:03:26 BRT</t>
  </si>
  <si>
    <t>0h 16m 58s</t>
  </si>
  <si>
    <t>0h 16m 55s</t>
  </si>
  <si>
    <t>Mozilla/5.0 (Windows NT 10.0; Win64; x64) AppleWebKit/537.36 (KHTML, like Gecko) Chrome/85.0.4183.83 Safari/537.36 Edg/85.0.564.41</t>
  </si>
  <si>
    <t>Edg 85.0.564.41</t>
  </si>
  <si>
    <t>Luana Martins da Silva</t>
  </si>
  <si>
    <t>02 Sep 2020 - 15:13:50 BRT</t>
  </si>
  <si>
    <t>02 Sep 2020 - 15:33:01 BRT</t>
  </si>
  <si>
    <t>0h 19m 11s</t>
  </si>
  <si>
    <t>0h 19m 8s</t>
  </si>
  <si>
    <t>Mozilla/5.0 (Linux; Android 9; Redmi Note 7) AppleWebKit/537.36 (KHTML, like Gecko) Chrome/85.0.4183.81 Mobile Safari/537.36</t>
  </si>
  <si>
    <t>Lucas Leal Cese</t>
  </si>
  <si>
    <t>02 Sep 2020 - 11:49:08 BRT</t>
  </si>
  <si>
    <t>02 Sep 2020 - 12:04:20 BRT</t>
  </si>
  <si>
    <t>0h 15m 12s</t>
  </si>
  <si>
    <t>0h 15m 9s</t>
  </si>
  <si>
    <t>Mozilla/5.0 (Macintosh; Intel Mac OS X 10_15_5) AppleWebKit/537.36 (KHTML, like Gecko) Chrome/85.0.4183.83 Safari/537.36</t>
  </si>
  <si>
    <t>Mac OS X 10.15.5</t>
  </si>
  <si>
    <t>[[1,1,3,1,3,2,1,3],[2,3,1,3,1,1,3,2],[3,4,2,2,4,1,2,1],[4,3,3,3,3,1,1,1],[5,3,2,3,1,2,1,1],[6,4,2,2,1,2,3,1],[7,1,1,2,1,2,1,1],[8,4,2,2,3,1,1,2],[9,2,3,3,2,1,3,3],[10,1,3,1,3,1,3,3],[11,3,1,2,4,2,2,1],[12,2,2,3,4,2,1,2],[13,2,1,2,3,1,2,1],[14,1,3,1,2,2,1,2],[15,2,2,1,2,1,3,3],[16,4,1,1,1,2,3,2],[17,3,2,2,2,2,1,2],[18,2,3,3,1,1,2,3],[19,3,3,2,2,2,3,1],[20,1,3,3,2,1,2,2],[21,1,1,2,4,2,1,3],[22,1,1,3,2,2,2,1],[23,3,2,1,3,1,3,2],[24,4,3,2,4,1,1,3],[25,1,2,1,4,2,2,2],[26,2,3,2,1,2,3,3],[27,4,1,3,3,1,1,1],[28,4,3,1,3,2,2,1],[29,1,2,3,2,1,2,2],[30,2,2,1,1,1,1,3],[31,2,2,1,2,1,1,1],[32,2,1,2,3,2,3,2],[33,4,3,3,4,2,2,3],[34,2,3,1,4,2,3,1],[35,4,1,3,4,1,2,2],[36,3,1,2,2,1,2,3],[37,1,2,1,1,1,2,1],[38,3,2,3,3,2,2,3],[39,3,1,1,2,1,1,1],[40,4,3,1,1,1,1,2],[41,2,2,3,4,2,3,1],[42,2,3,2,3,2,2,2],[43,4,1,1,2,2,1,1],[44,2,3,2,1,1,2,2],[45,3,2,3,2,2,3,3],[46,3,3,2,4,1,3,1],[47,4,2,1,2,2,2,3],[48,2,1,3,3,2,1,2],[49,1,2,2,1,1,3,2],[50,2,1,1,4,2,2,3],[51,1,2,2,3,2,3,3],[52,1,1,1,4,1,3,2],[53,1,1,2,4,1,1,3],[54,4,3,3,1,2,1,2],[55,4,1,3,3,1,3,3],[56,3,3,1,3,1,2,1],[57,3,1,1,1,2,2,3],[58,1,1,3,1,1,3,1],[59,3,2,3,4,1,1,3],[60,4,3,2,2,2,3,2]]</t>
  </si>
  <si>
    <t>Lucas Vinicius de Andrade</t>
  </si>
  <si>
    <t>29 Aug 2020 - 19:24:07 BRT</t>
  </si>
  <si>
    <t>29 Aug 2020 - 19:34:10 BRT</t>
  </si>
  <si>
    <t>0h 10m 3s</t>
  </si>
  <si>
    <t>0h 10m 2s</t>
  </si>
  <si>
    <t>[[1,3,1,3,1,1,2,2],[2,1,2,2,3,2,3,1],[3,2,3,1,4,2,1,1],[4,2,3,3,2,1,1,1],[5,4,2,1,2,1,3,3],[6,4,2,3,3,2,1,2],[7,4,1,2,3,2,2,2],[8,3,3,3,4,2,1,1],[9,2,2,1,1,1,3,3],[10,4,1,1,4,1,3,3],[11,3,2,2,4,2,1,2],[12,1,3,3,1,2,2,1],[13,2,1,3,2,1,2,1],[14,2,3,2,3,1,3,2],[15,1,1,3,4,2,3,3],[16,4,1,3,2,1,1,2],[17,4,2,3,4,1,2,3],[18,3,1,2,1,2,3,1],[19,1,1,3,2,2,1,3],[20,3,3,1,2,2,3,2],[21,1,2,2,4,1,2,1],[22,4,2,2,1,2,1,3],[23,3,1,3,4,1,2,2],[24,1,3,1,3,2,3,2],[25,1,3,3,1,1,1,3],[26,4,3,2,2,1,3,1],[27,1,2,2,2,2,1,3],[28,2,3,2,4,2,2,3],[29,3,3,1,3,1,2,3],[30,4,2,1,1,2,3,1],[31,1,1,1,3,1,2,2],[32,3,3,2,1,2,2,1],[33,1,1,3,3,1,1,3],[34,1,3,1,1,1,1,1],[35,3,2,1,4,1,1,1],[36,4,2,1,2,2,2,1],[37,2,1,1,2,2,1,2],[38,4,3,2,4,1,2,3],[39,2,2,3,3,1,3,1],[40,3,1,1,1,1,1,3],[41,1,2,3,1,2,2,2],[42,2,2,2,1,1,1,2],[43,2,3,2,4,2,1,2],[44,4,1,1,1,2,2,3],[45,3,2,3,3,1,3,1],[46,2,1,2,1,1,3,3],[47,1,3,1,2,1,2,2],[48,3,1,2,3,2,3,2],[49,2,1,1,3,2,1,1],[50,1,2,2,2,1,3,2],[51,2,3,3,3,2,2,3],[52,3,2,1,3,2,1,3],[53,4,3,3,4,2,3,2],[54,3,1,2,2,1,2,1],[55,1,1,1,4,2,3,1],[56,4,3,3,1,1,3,2],[57,2,2,2,2,2,2,3],[58,2,2,1,4,1,2,2],[59,4,1,2,3,1,1,1],[60,3,3,3,2,2,3,3]]</t>
  </si>
  <si>
    <t>Manoá Souza Miguel</t>
  </si>
  <si>
    <t>26 Aug 2020 - 16:45:23 BRT</t>
  </si>
  <si>
    <t>26 Aug 2020 - 16:50:10 BRT</t>
  </si>
  <si>
    <t>0h 4m 47s</t>
  </si>
  <si>
    <t>0h 4m 44s</t>
  </si>
  <si>
    <t>[[1,3,2,1,4,2,2,1],[2,4,3,3,2,1,1,2],[3,4,1,2,2,2,3,3],[4,1,3,1,2,2,3,1],[5,4,3,2,1,1,1,3],[6,3,1,3,4,2,3,3],[7,2,1,2,1,1,2,3],[8,1,1,2,2,2,2,2],[9,1,2,3,3,2,1,3],[10,1,3,1,3,1,3,1],[11,2,3,1,2,1,1,2],[12,3,2,2,1,2,1,2],[13,2,2,2,2,1,2,1],[14,4,2,1,1,1,3,2],[15,1,1,2,3,2,1,3],[16,4,1,1,3,2,3,2],[17,3,3,2,4,1,2,1],[18,3,2,3,3,2,1,3],[19,3,1,1,1,2,1,1],[20,1,2,3,2,1,2,3],[21,2,3,2,1,1,3,2],[22,3,1,2,2,1,3,2],[23,4,2,1,4,2,1,3],[24,2,3,3,3,2,2,1],[25,2,1,2,3,1,1,2],[26,3,3,1,3,2,2,1],[27,1,2,1,1,1,3,3],[28,2,3,1,1,1,1,1],[29,2,1,2,4,2,3,3],[30,3,2,3,3,1,2,2],[31,3,1,3,2,1,3,1],[32,2,2,1,2,2,1,3],[33,4,3,3,1,2,3,2],[34,1,1,1,4,1,2,2],[35,2,2,3,1,1,3,1],[36,1,3,2,4,2,3,2],[37,1,3,3,1,2,1,1],[38,4,2,1,2,2,2,2],[39,3,3,3,4,1,3,3],[40,4,1,2,1,2,2,1],[41,2,3,1,4,1,2,3],[42,1,2,2,4,1,1,2],[43,2,1,1,4,2,1,1],[44,1,1,3,3,1,1,1],[45,2,1,3,2,2,3,1],[46,4,1,3,4,1,1,2],[47,1,3,3,4,2,2,2],[48,1,2,2,3,1,3,3],[49,4,2,2,3,1,2,1],[50,3,3,1,2,2,1,3],[51,2,2,3,1,2,2,2],[52,1,1,1,1,1,2,2],[53,4,2,2,4,2,3,1],[54,4,3,3,2,1,2,3],[55,4,3,3,3,2,2,3],[56,3,2,2,2,1,1,1],[57,3,1,1,3,1,3,3],[58,4,1,3,4,1,1,1],[59,2,2,1,3,2,3,2],[60,3,3,2,1,2,2,3]]</t>
  </si>
  <si>
    <t>Marcelo Araújo Pereira</t>
  </si>
  <si>
    <t>01 Sep 2020 - 20:18:14 BRT</t>
  </si>
  <si>
    <t>01 Sep 2020 - 20:31:53 BRT</t>
  </si>
  <si>
    <t>0h 13m 39s</t>
  </si>
  <si>
    <t>0h 13m 36s</t>
  </si>
  <si>
    <t>Marco Antônio Soares Cabral Vargas de Oliveira</t>
  </si>
  <si>
    <t>02 Sep 2020 - 12:43:07 BRT</t>
  </si>
  <si>
    <t>02 Sep 2020 - 13:08:59 BRT</t>
  </si>
  <si>
    <t>0h 25m 52s</t>
  </si>
  <si>
    <t>0h 25m 49s</t>
  </si>
  <si>
    <t>Mozilla/5.0 (Macintosh; Intel Mac OS X 10_14_6) AppleWebKit/537.36 (KHTML, like Gecko) Chrome/84.0.4147.135 Safari/537.36</t>
  </si>
  <si>
    <t>[[1,1,3,3,2,1,1,2],[2,2,2,1,1,2,3,3],[3,3,1,2,4,1,2,1],[4,2,1,1,4,2,3,3],[5,4,3,3,1,2,2,1],[6,4,2,2,4,1,2,2],[7,1,3,2,2,2,1,1],[8,2,2,3,2,1,3,1],[9,4,2,3,1,1,1,2],[10,3,1,2,1,1,3,1],[11,1,1,2,3,2,1,3],[12,3,2,1,2,1,2,1],[13,3,2,3,4,2,1,3],[14,4,3,1,3,1,3,1],[15,1,1,2,1,2,2,2],[16,4,1,1,3,2,2,2],[17,2,3,3,2,2,2,1],[18,1,2,2,1,1,3,3],[19,2,3,1,1,1,3,2],[20,1,3,2,3,2,2,3],[21,2,1,3,4,1,2,3],[22,1,1,3,3,1,3,1],[23,4,3,2,1,1,2,3],[24,3,2,2,2,2,1,2],[25,1,2,1,1,2,1,1],[26,1,3,3,4,2,3,1],[27,3,3,3,3,1,2,2],[28,4,2,2,3,2,3,1],[29,4,3,1,3,1,2,3],[30,2,1,3,4,2,1,2],[31,3,3,2,4,1,1,3],[32,4,2,2,4,2,3,3],[33,1,2,1,1,1,2,1],[34,1,2,3,4,2,2,2],[35,3,3,1,2,2,2,3],[36,4,1,3,3,1,1,1],[37,3,3,3,4,1,1,3],[38,2,3,1,3,2,3,2],[39,3,1,1,2,2,2,2],[40,3,1,1,1,1,1,1],[41,2,2,2,3,1,1,2],[42,3,2,3,3,2,2,1],[43,3,2,2,3,2,3,2],[44,4,3,1,2,2,1,3],[45,2,1,2,2,1,1,1],[46,3,1,3,1,2,3,2],[47,1,3,1,4,1,3,2],[48,2,2,1,3,1,1,3],[49,1,1,1,3,2,1,3],[50,2,2,2,2,1,2,1],[51,4,1,3,2,1,3,2],[52,4,1,1,4,2,1,1],[53,1,3,3,1,1,3,3],[54,1,1,2,2,1,2,2],[55,4,2,1,4,1,1,2],[56,2,3,2,4,2,3,1],[57,2,1,3,1,2,2,3],[58,3,1,1,2,1,3,3],[59,4,2,3,2,2,3,3],[60,2,3,2,1,2,1,2]]</t>
  </si>
  <si>
    <t>Maria Clara de Almeida Passeri</t>
  </si>
  <si>
    <t>31 Aug 2020 - 08:33:02 BRT</t>
  </si>
  <si>
    <t>31 Aug 2020 - 08:45:17 BRT</t>
  </si>
  <si>
    <t>0h 12m 15s</t>
  </si>
  <si>
    <t>0h 12m 11s</t>
  </si>
  <si>
    <t>[[1,3,1,2,4,1,3,3],[2,1,1,3,1,1,1,1],[3,2,1,3,1,2,3,2],[4,1,1,2,2,2,1,3],[5,1,2,3,1,1,2,1],[6,3,3,1,3,1,3,2],[7,4,2,2,2,1,1,2],[8,3,3,3,2,2,2,1],[9,2,3,2,1,1,3,3],[10,1,1,1,3,1,1,2],[11,3,3,3,1,1,1,2],[12,1,2,2,4,2,2,1],[13,4,3,2,3,2,2,1],[14,4,2,1,4,1,1,3],[15,2,1,3,2,2,3,2],[16,1,2,3,1,2,3,1],[17,2,3,2,3,1,2,2],[18,3,1,3,2,2,2,3],[19,4,1,2,1,2,2,1],[20,3,2,1,1,2,3,3],[21,1,3,1,2,1,3,1],[22,2,1,1,1,1,2,3],[23,3,3,3,4,2,1,2],[24,4,2,2,3,1,3,1],[25,3,1,1,2,2,3,3],[26,1,3,3,4,1,2,2],[27,4,2,2,1,2,1,3],[28,4,1,1,3,2,1,2],[29,2,3,2,4,2,3,1],[30,2,2,3,3,1,2,3],[31,2,1,2,2,1,1,2],[32,1,2,3,3,1,1,2],[33,2,2,3,4,2,1,3],[34,2,2,1,2,2,2,2],[35,1,3,2,2,1,1,3],[36,2,1,3,4,1,3,1],[37,2,1,1,3,2,1,1],[38,4,3,3,4,1,3,3],[39,3,2,2,1,2,2,2],[40,3,1,1,3,1,2,1],[41,4,3,3,2,2,1,3],[42,2,2,2,2,2,3,2],[43,4,1,2,4,2,1,1],[44,1,3,1,4,2,2,2],[45,3,2,3,3,1,3,3],[46,4,3,3,3,2,3,1],[47,1,2,1,2,1,3,1],[48,4,2,1,4,1,2,1],[49,1,2,1,3,2,1,3],[50,3,2,2,1,1,2,2],[51,1,1,2,3,2,3,2],[52,2,3,1,1,1,1,1],[53,4,1,3,2,1,2,3],[54,1,3,1,4,2,2,3],[55,3,3,2,4,1,1,1],[56,4,3,1,1,2,3,2],[57,3,1,1,1,1,2,3],[58,2,3,2,3,2,2,3],[59,4,1,1,4,1,3,2],[60,3,2,3,2,2,1,1]]</t>
  </si>
  <si>
    <t>Marília Pereira Ribeiro</t>
  </si>
  <si>
    <t>01 Sep 2020 - 21:42:05 BRT</t>
  </si>
  <si>
    <t>01 Sep 2020 - 21:51:32 BRT</t>
  </si>
  <si>
    <t>0h 9m 25s</t>
  </si>
  <si>
    <t>Mozilla/5.0 (Linux; Android 10; SM-A515F) AppleWebKit/537.36 (KHTML, like Gecko) Chrome/85.0.4183.81 Mobile Safari/537.36</t>
  </si>
  <si>
    <t>Mario Prado Elero</t>
  </si>
  <si>
    <t>02 Sep 2020 - 13:16:55 BRT</t>
  </si>
  <si>
    <t>02 Sep 2020 - 17:13:58 BRT</t>
  </si>
  <si>
    <t>3h 57m 3s</t>
  </si>
  <si>
    <t>3h 56m 59s</t>
  </si>
  <si>
    <t>Matheus Domingues Ribes</t>
  </si>
  <si>
    <t>01 Sep 2020 - 14:44:04 BRT</t>
  </si>
  <si>
    <t>01 Sep 2020 - 14:49:55 BRT</t>
  </si>
  <si>
    <t>0h 5m 51s</t>
  </si>
  <si>
    <t>0h 5m 49s</t>
  </si>
  <si>
    <t>28 Aug 2020 - 23:10:04 BRT</t>
  </si>
  <si>
    <t>28 Aug 2020 - 23:16:26 BRT</t>
  </si>
  <si>
    <t>0h 6m 22s</t>
  </si>
  <si>
    <t>[[1,2,2,2,3,1,3,1],[2,1,1,3,1,2,2,3],[3,4,3,1,2,1,1,2],[4,2,3,2,2,2,2,1],[5,1,1,1,3,1,1,3],[6,3,2,3,2,1,3,1],[7,4,2,3,2,1,1,3],[8,1,2,2,1,2,1,1],[9,3,3,2,1,1,1,1],[10,1,2,3,4,1,2,2],[11,2,3,1,1,2,3,2],[12,3,3,2,4,2,1,3],[13,4,3,3,4,2,3,3],[14,2,1,2,3,2,2,2],[15,3,3,1,1,1,1,1],[16,2,1,3,2,2,2,1],[17,4,2,1,3,1,1,2],[18,2,3,3,4,1,1,3],[19,3,1,2,4,1,2,3],[20,3,1,1,3,1,3,2],[21,1,3,2,2,2,1,1],[22,2,1,1,1,2,1,3],[23,4,1,1,2,1,2,1],[24,1,2,1,4,1,2,1],[25,4,1,2,1,1,3,1],[26,1,1,3,4,2,3,1],[27,1,3,3,1,2,2,3],[28,4,1,3,3,2,1,3],[29,2,3,1,2,1,3,1],[30,4,2,2,4,1,2,2],[31,1,3,1,1,1,2,2],[32,3,2,1,3,2,3,3],[33,4,2,2,1,2,3,2],[34,2,3,2,2,1,3,3],[35,4,1,1,2,2,2,2],[36,3,2,3,1,1,1,1],[37,2,1,3,4,1,1,2],[38,4,3,1,3,2,3,1],[39,3,2,2,2,2,2,3],[40,4,3,3,3,2,2,1],[41,1,1,2,2,1,1,2],[42,2,2,1,1,1,3,3],[43,4,1,2,4,2,3,1],[44,3,3,3,3,1,2,2],[45,2,2,1,4,2,2,2],[46,1,3,3,4,2,3,2],[47,1,1,2,3,1,2,1],[48,1,2,1,2,2,1,3],[49,3,1,1,4,2,1,1],[50,1,3,2,3,1,3,3],[51,3,2,3,2,2,2,2],[52,1,2,1,4,2,3,3],[53,2,2,2,3,1,2,3],[54,4,3,3,3,2,1,2],[55,3,1,3,1,1,3,3],[56,3,2,2,4,2,1,2],[57,2,1,3,1,1,3,2],[58,3,1,2,2,2,3,2],[59,4,3,1,1,1,2,3],[60,2,2,3,3,2,1,1]]</t>
  </si>
  <si>
    <t>Mayara Corbacho Martins</t>
  </si>
  <si>
    <t>02 Sep 2020 - 11:40:12 BRT</t>
  </si>
  <si>
    <t>02 Sep 2020 - 11:56:13 BRT</t>
  </si>
  <si>
    <t>0h 16m 1s</t>
  </si>
  <si>
    <t>0h 15m 58s</t>
  </si>
  <si>
    <t>[[1,3,3,2,3,1,3,1],[2,4,2,3,1,1,2,3],[3,2,3,1,4,2,1,2],[4,2,1,1,1,2,2,1],[5,1,2,1,3,1,3,3],[6,2,3,2,3,2,2,2],[7,4,1,1,3,1,3,2],[8,1,3,3,2,2,2,1],[9,3,2,2,1,1,1,2],[10,3,3,3,4,2,1,1],[11,1,1,2,3,1,2,3],[12,3,2,1,2,1,3,2],[13,2,1,1,2,1,3,3],[14,2,3,3,3,1,1,1],[15,4,2,2,2,2,2,2],[16,4,1,3,1,2,1,3],[17,2,2,2,4,1,1,3],[18,1,3,3,2,1,3,1],[19,2,2,3,4,1,1,1],[20,2,1,2,3,2,2,1],[21,4,2,3,3,1,2,1],[22,1,1,3,4,1,2,2],[23,4,3,1,4,2,1,3],[24,3,1,2,1,2,3,2],[25,1,2,1,3,2,3,2],[26,3,3,1,4,1,2,3],[27,4,1,2,4,2,3,1],[28,1,2,2,4,1,1,3],[29,1,2,2,1,2,3,3],[30,2,3,3,1,2,1,2],[31,1,2,1,2,2,3,1],[32,3,3,3,3,1,1,2],[33,4,3,2,2,1,2,3],[34,1,1,1,1,2,1,1],[35,4,1,1,2,1,1,2],[36,2,3,3,1,1,3,3],[37,4,3,1,2,1,1,1],[38,3,2,2,1,1,2,1],[39,3,1,3,4,2,3,3],[40,4,1,2,2,1,1,2],[41,3,2,3,1,2,3,1],[42,3,3,1,3,2,2,3],[43,1,1,2,3,2,1,3],[44,3,1,3,2,1,1,2],[45,4,2,3,4,2,2,2],[46,1,3,1,1,1,2,1],[47,1,1,3,2,2,3,2],[48,4,3,1,1,2,3,3],[49,4,2,1,3,2,1,1],[50,3,1,3,2,2,2,3],[51,2,3,2,4,1,3,2],[52,2,1,1,1,1,1,1],[53,1,3,2,4,2,2,2],[54,2,2,3,3,2,3,3],[55,2,2,1,3,2,2,2],[56,4,1,2,4,1,3,1],[57,3,2,2,2,2,1,3],[58,3,1,1,4,1,2,3],[59,1,2,3,1,1,2,2],[60,2,3,2,2,2,3,1]]</t>
  </si>
  <si>
    <t>02 Sep 2020 - 21:39:50 BRT</t>
  </si>
  <si>
    <t>02 Sep 2020 - 21:50:40 BRT</t>
  </si>
  <si>
    <t>0h 10m 44s</t>
  </si>
  <si>
    <t>[[1,1,1,1,2,1,3,1],[2,3,2,2,3,2,1,3],[3,2,2,2,1,1,3,2],[4,1,2,1,2,2,2,2],[5,2,1,3,4,1,3,2],[6,1,3,2,3,2,3,1],[7,1,1,2,4,2,2,3],[8,3,2,1,4,1,2,1],[9,4,1,1,1,1,1,3],[10,1,3,1,4,1,3,2],[11,4,2,1,2,1,1,3],[12,1,3,2,1,2,1,3],[13,3,3,3,3,1,3,2],[14,2,2,1,3,2,1,3],[15,4,1,2,1,2,2,1],[16,4,3,2,4,2,1,2],[17,3,1,3,1,1,2,1],[18,2,2,2,2,1,3,3],[19,4,2,2,4,1,1,1],[20,2,1,3,4,2,2,3],[21,3,3,1,1,2,3,2],[22,1,2,3,1,2,1,1],[23,1,1,2,3,1,2,3],[24,3,2,2,4,1,2,1],[25,2,3,3,2,2,1,2],[26,2,1,1,3,1,2,2],[27,1,1,3,4,2,3,1],[28,1,3,3,2,1,1,1],[29,3,2,3,1,2,2,2],[30,2,3,2,2,2,2,1],[31,4,3,1,2,1,2,3],[32,3,1,2,2,1,1,2],[33,3,2,3,3,2,3,3],[34,1,1,1,1,1,3,3],[35,4,3,3,3,1,2,1],[36,4,3,1,4,2,3,2],[37,4,1,3,1,1,1,2],[38,2,3,2,1,2,3,1],[39,4,2,1,2,2,2,3],[40,2,3,1,3,1,1,1],[41,2,2,3,2,2,3,3],[42,1,1,2,3,2,2,2],[43,2,1,1,4,2,1,2],[44,4,3,2,2,2,2,2],[45,1,2,3,3,1,3,1],[46,1,2,1,1,2,1,1],[47,4,2,3,4,1,2,2],[48,3,1,2,2,1,3,3],[49,2,1,1,1,2,2,1],[50,3,3,3,4,2,1,3],[51,3,2,2,1,1,1,2],[52,2,1,3,2,1,1,1],[53,4,1,3,3,2,3,3],[54,3,3,1,4,1,2,3],[55,3,1,1,3,2,1,2],[56,2,3,3,1,1,2,3],[57,4,2,2,4,1,3,1],[58,3,1,1,2,2,3,1],[59,4,2,3,3,2,3,2],[60,1,3,2,3,1,1,3]]</t>
  </si>
  <si>
    <t>Milena do Nascimento Alvarez</t>
  </si>
  <si>
    <t>30 Aug 2020 - 21:30:50 BRT</t>
  </si>
  <si>
    <t>30 Aug 2020 - 21:37:02 BRT</t>
  </si>
  <si>
    <t>[[1,1,2,2,2,1,3,3],[2,1,2,3,4,2,3,3],[3,4,1,3,1,2,1,2],[4,4,2,3,1,2,2,1],[5,3,3,1,3,2,1,3],[6,2,1,2,2,1,3,2],[7,2,2,3,2,1,2,1],[8,1,1,3,3,2,1,1],[9,1,1,1,1,1,3,1],[10,1,1,1,1,2,3,2],[11,2,1,3,1,1,3,3],[12,4,3,2,4,1,2,1],[13,3,1,2,1,2,2,1],[14,2,1,1,2,1,2,1],[15,3,2,2,1,1,3,1],[16,4,2,2,2,2,2,2],[17,1,1,1,4,2,1,3],[18,4,3,3,3,1,3,1],[19,4,3,1,2,1,1,1],[20,3,2,3,3,2,3,2],[21,2,1,2,4,2,2,3],[22,4,1,2,3,2,3,1],[23,4,3,3,1,1,1,3],[24,1,2,2,2,1,2,2],[25,1,3,1,1,1,1,2],[26,4,2,1,3,1,1,3],[27,3,1,2,4,2,3,3],[28,3,2,1,1,2,2,2],[29,2,3,3,4,1,3,1],[30,4,1,3,2,1,1,3],[31,2,2,1,3,1,1,2],[32,3,2,2,4,1,1,3],[33,1,3,3,4,2,2,1],[34,3,1,3,2,1,2,3],[35,4,3,2,4,2,3,2],[36,1,3,2,3,1,2,2],[37,1,1,3,3,1,2,1],[38,2,2,1,1,2,3,2],[39,2,3,2,3,1,3,3],[40,2,2,1,4,2,1,1],[41,4,1,3,4,2,3,2],[42,1,3,2,3,1,2,3],[43,1,2,2,4,1,1,2],[44,1,3,1,2,2,1,3],[45,3,3,1,2,2,2,1],[46,4,1,2,2,2,1,2],[47,3,3,1,4,1,3,1],[48,2,2,3,3,2,2,3],[49,3,1,1,4,1,2,2],[50,3,3,3,2,2,3,3],[51,2,2,2,3,2,1,1],[52,2,3,1,1,2,2,3],[53,3,1,2,1,1,1,1],[54,2,3,3,4,1,1,2],[55,4,1,1,3,2,2,3],[56,3,2,3,3,1,3,2],[57,2,3,2,1,2,1,1],[58,1,2,1,2,2,3,1],[59,4,2,1,1,1,2,3],[60,3,3,3,2,2,1,2]]</t>
  </si>
  <si>
    <t>Nikolas Christian Keppe</t>
  </si>
  <si>
    <t>30 Aug 2020 - 11:36:07 BRT</t>
  </si>
  <si>
    <t>30 Aug 2020 - 11:46:04 BRT</t>
  </si>
  <si>
    <t>0h 9m 54s</t>
  </si>
  <si>
    <t>[[1,1,1,1,4,1,2,2],[2,3,3,2,3,1,3,3],[3,4,2,3,2,2,1,1],[4,3,1,1,1,2,2,1],[5,1,3,2,4,1,1,3],[6,3,2,3,3,2,3,1],[7,1,1,2,4,2,1,2],[8,4,1,2,1,1,1,3],[9,2,1,1,4,1,1,2],[10,4,3,1,3,1,1,2],[11,3,1,2,2,2,2,3],[12,3,2,3,4,2,3,1],[13,1,1,1,4,2,3,1],[14,2,2,3,1,1,2,3],[15,1,3,2,2,2,1,2],[16,1,2,1,1,2,1,1],[17,2,1,2,3,1,2,1],[18,1,3,1,1,2,3,2],[19,2,3,1,2,1,3,1],[20,3,2,3,3,1,1,2],[21,4,3,2,4,2,1,3],[22,4,3,3,2,1,3,3],[23,3,2,2,1,2,1,2],[24,2,3,3,4,2,2,2],[25,1,2,3,2,1,2,3],[26,4,1,2,1,2,3,2],[27,2,2,2,2,1,3,3],[28,2,2,1,2,2,3,2],[29,3,1,3,3,2,1,3],[30,3,3,2,4,1,2,1],[31,2,2,1,3,1,1,3],[32,4,1,3,2,2,2,2],[33,1,3,2,3,1,3,1],[34,1,3,3,1,1,2,1],[35,1,3,2,2,2,2,1],[36,4,1,3,3,1,3,2],[37,4,1,2,3,2,3,3],[38,3,3,1,4,1,1,2],[39,1,2,3,1,1,1,3],[40,2,1,1,1,2,1,3],[41,4,2,2,4,1,2,1],[42,3,3,3,4,2,3,3],[43,4,3,1,1,2,2,3],[44,2,1,3,2,1,1,1],[45,2,2,2,4,1,3,2],[46,1,2,2,2,2,3,2],[47,2,3,3,3,2,1,1],[48,3,1,1,2,1,2,3],[49,2,3,3,1,2,3,3],[50,4,2,1,2,1,1,1],[51,3,2,2,1,1,2,2],[52,1,1,3,3,1,2,2],[53,2,1,3,4,2,2,1],[54,1,2,1,4,1,3,3],[55,4,2,1,3,2,2,3],[56,3,1,2,2,2,1,1],[57,4,3,3,1,1,3,2],[58,3,1,1,1,1,3,1],[59,4,2,1,3,2,2,1],[60,2,3,1,3,2,2,2]]</t>
  </si>
  <si>
    <t>Nycole Rode dos Santos</t>
  </si>
  <si>
    <t>26 Aug 2020 - 21:45:49 BRT</t>
  </si>
  <si>
    <t>26 Aug 2020 - 22:03:18 BRT</t>
  </si>
  <si>
    <t>0h 17m 26s</t>
  </si>
  <si>
    <t>[[1,4,1,3,4,1,2,1],[2,1,3,1,1,2,1,2],[3,2,1,3,3,1,3,2],[4,2,2,2,4,1,1,2],[5,3,3,1,4,1,3,3],[6,3,1,3,1,2,2,1],[7,4,3,2,1,2,2,1],[8,1,2,3,4,1,1,2],[9,1,1,1,3,1,3,2],[10,4,2,1,1,1,2,1],[11,1,3,2,1,2,3,3],[12,2,3,1,3,1,2,3],[13,2,2,1,3,2,1,2],[14,2,1,3,2,1,3,3],[15,1,3,2,4,1,2,1],[16,1,2,3,1,2,1,3],[17,4,1,3,3,2,2,2],[18,2,3,2,3,1,3,1],[19,1,2,1,2,1,2,3],[20,4,3,2,4,1,3,2],[21,1,1,3,3,2,3,1],[22,3,1,1,2,2,1,3],[23,2,1,2,1,2,1,3],[24,4,1,2,2,1,1,1],[25,4,3,3,3,2,1,2],[26,3,1,1,4,2,2,3],[27,3,2,2,3,1,2,1],[28,1,1,1,4,2,2,2],[29,1,3,3,4,1,1,3],[30,2,2,2,2,2,2,2],[31,1,1,1,1,2,3,1],[32,4,2,2,3,2,1,3],[33,3,3,3,2,1,2,2],[34,2,3,1,3,2,1,1],[35,3,2,3,4,2,2,3],[36,4,1,2,1,1,3,2],[37,4,2,1,2,1,3,2],[38,2,3,1,4,2,2,1],[39,3,1,3,1,1,1,3],[40,3,2,1,1,1,3,2],[41,4,2,2,4,2,3,3],[42,3,3,2,2,1,1,1],[43,3,2,1,2,1,3,1],[44,2,2,2,1,2,2,2],[45,4,3,3,2,1,1,3],[46,1,1,2,2,2,1,2],[47,2,1,2,1,1,2,3],[48,4,3,1,2,2,3,3],[49,3,2,3,3,2,1,1],[50,1,1,2,3,1,2,3],[51,2,3,3,1,1,3,2],[52,4,1,1,4,1,1,1],[53,3,2,2,3,2,3,3],[54,3,3,3,2,2,2,2],[55,2,1,1,2,2,1,1],[56,3,3,2,4,2,3,2],[57,4,2,3,3,1,2,3],[58,1,2,1,1,1,1,1],[59,2,2,3,4,2,3,1],[60,1,3,3,2,2,3,1]]</t>
  </si>
  <si>
    <t>Othon Cruz do Carmo Arruda</t>
  </si>
  <si>
    <t>01 Sep 2020 - 23:28:34 BRT</t>
  </si>
  <si>
    <t>01 Sep 2020 - 23:37:21 BRT</t>
  </si>
  <si>
    <t>0h 8m 47s</t>
  </si>
  <si>
    <t>0h 8m 39s</t>
  </si>
  <si>
    <t>[[1,1,3,2,2,1,3,2],[2,3,2,3,4,2,2,2],[3,2,1,1,3,2,1,3],[4,2,2,1,4,1,3,3],[5,2,1,3,2,2,1,2],[6,3,3,2,4,1,2,1],[7,2,3,1,1,2,1,1],[8,3,3,3,3,2,3,3],[9,4,2,3,2,1,1,3],[10,1,1,3,3,2,3,1],[11,4,1,2,4,1,3,3],[12,1,2,2,2,1,2,2],[13,3,2,1,3,1,2,2],[14,4,3,2,4,2,1,1],[15,3,1,3,1,2,3,3],[16,3,2,2,2,2,1,1],[17,4,3,1,3,1,3,2],[18,4,1,3,4,1,2,3],[19,4,2,3,2,1,2,1],[20,3,1,2,3,1,3,2],[21,1,3,3,2,2,2,3],[22,1,3,1,1,1,1,2],[23,1,2,1,4,1,1,1],[24,4,2,1,1,2,1,2],[25,3,2,2,2,1,1,3],[26,2,1,3,4,1,3,1],[27,4,3,1,3,2,2,2],[28,2,3,2,4,2,2,2],[29,3,1,1,2,1,3,1],[30,4,2,3,3,2,1,3],[31,4,2,1,2,2,3,2],[32,2,3,3,3,1,1,1],[33,3,2,2,1,2,2,3],[34,1,2,1,4,2,3,1],[35,4,1,2,3,1,2,3],[36,3,3,3,1,1,1,2],[37,4,1,1,1,1,2,1],[38,1,1,2,3,2,1,1],[39,4,1,2,1,2,2,2],[40,4,1,1,2,2,1,1],[41,1,2,2,3,2,3,3],[42,4,3,3,4,1,3,2],[43,1,1,3,4,1,1,2],[44,2,2,3,3,2,3,2],[45,2,3,2,3,1,2,1],[46,2,1,1,1,2,2,3],[47,2,3,2,2,2,3,2],[48,1,2,3,3,1,1,1],[49,1,1,2,1,1,3,3],[50,3,3,3,1,2,2,1],[51,2,1,1,2,1,2,3],[52,3,1,2,4,2,1,2],[53,2,2,3,1,1,2,2],[54,1,3,1,1,1,3,3],[55,2,2,2,1,2,3,1],[56,1,1,3,2,2,2,1],[57,3,3,1,2,1,1,3],[58,1,3,1,4,2,2,3],[59,3,2,1,4,2,3,1],[60,2,3,2,1,1,1,3]]</t>
  </si>
  <si>
    <t>Pedro Henrique Pimentel Moraes</t>
  </si>
  <si>
    <t>01 Sep 2020 - 20:27:02 BRT</t>
  </si>
  <si>
    <t>0h 8m 48s</t>
  </si>
  <si>
    <t>Pedro Lucca Denardi Passarelli</t>
  </si>
  <si>
    <t>26 Aug 2020 - 14:34:05 BRT</t>
  </si>
  <si>
    <t>26 Aug 2020 - 14:56:29 BRT</t>
  </si>
  <si>
    <t>0h 22m 24s</t>
  </si>
  <si>
    <t>0h 22m 17s</t>
  </si>
  <si>
    <t>[[1,1,1,3,3,2,2,2],[2,2,3,1,2,2,2,3],[3,2,3,1,1,1,3,2],[4,3,3,3,4,1,3,2],[5,4,1,2,2,2,2,1],[6,4,2,1,1,1,1,3],[7,4,2,3,1,1,1,1],[8,2,3,3,3,2,2,1],[9,1,2,2,3,1,2,1],[10,2,1,2,2,1,1,1],[11,4,2,1,4,2,2,2],[12,4,3,3,3,1,3,3],[13,3,3,2,1,2,1,3],[14,2,1,3,4,1,1,1],[15,4,2,2,1,1,1,2],[16,1,3,3,1,2,1,1],[17,2,2,1,4,1,2,3],[18,3,2,1,4,1,3,2],[19,1,2,1,2,2,2,1],[20,1,3,3,2,2,3,2],[21,2,3,2,3,1,1,3],[22,4,2,1,3,2,3,1],[23,3,3,3,1,2,2,3],[24,1,1,2,4,1,1,2],[25,4,1,2,1,2,3,3],[26,4,3,1,3,1,1,2],[27,1,3,2,2,2,3,3],[28,3,2,2,1,2,2,2],[29,2,1,3,4,2,1,1],[30,1,3,1,4,1,3,3],[31,3,1,1,1,2,3,1],[32,4,3,2,2,1,2,2],[33,2,2,3,3,2,1,3],[34,3,3,2,4,2,1,2],[35,1,2,3,2,1,2,3],[36,3,1,1,3,1,3,1],[37,4,1,3,2,1,3,3],[38,2,3,1,4,2,2,1],[39,3,2,3,3,2,1,2],[40,2,2,3,2,2,3,2],[41,1,1,1,3,2,1,3],[42,3,3,2,2,1,2,1],[43,4,3,3,2,1,1,1],[44,2,1,1,3,1,2,3],[45,2,2,2,1,2,3,2],[46,3,1,2,4,1,2,3],[47,2,1,1,1,1,3,2],[48,2,2,2,3,2,3,3],[49,3,1,1,2,2,1,3],[50,4,1,3,4,2,2,2],[51,1,3,2,4,1,3,1],[52,1,2,3,1,1,2,1],[53,4,1,2,2,2,3,1],[54,3,2,2,3,1,3,1],[55,3,3,1,4,2,1,1],[56,1,1,2,3,1,2,2],[57,4,2,3,4,2,3,3],[58,1,1,1,1,2,1,1],[59,3,1,3,1,1,2,3],[60,1,2,1,2,1,1,2]]</t>
  </si>
  <si>
    <t>Rafael Arakake Sobata</t>
  </si>
  <si>
    <t>02 Sep 2020 - 19:32:41 BRT</t>
  </si>
  <si>
    <t>02 Sep 2020 - 19:44:17 BRT</t>
  </si>
  <si>
    <t>[[1,4,1,3,3,2,1,2],[2,3,3,2,4,1,2,1],[3,2,2,1,2,2,3,3],[4,2,1,2,3,1,2,1],[5,1,1,1,4,2,3,2],[6,2,3,3,3,1,3,3],[7,4,2,1,2,1,2,1],[8,3,3,2,3,2,1,2],[9,4,1,3,4,2,3,3],[10,1,3,2,2,1,3,3],[11,2,2,3,1,2,1,2],[12,4,1,2,4,2,2,3],[13,1,1,2,1,2,2,1],[14,1,2,3,3,1,1,2],[15,2,1,2,1,1,1,3],[16,3,2,1,3,2,2,3],[17,1,3,3,1,1,3,1],[18,4,1,2,2,1,1,2],[19,2,2,1,3,2,2,2],[20,1,3,3,4,1,1,3],[21,2,3,2,1,1,3,1],[22,1,2,1,2,2,1,1],[23,4,1,1,1,1,3,1],[24,3,1,1,1,1,1,1],[25,1,1,3,2,2,1,1],[26,1,2,2,3,2,3,3],[27,4,2,1,2,1,2,2],[28,4,2,2,1,2,1,3],[29,3,3,1,2,2,3,2],[30,1,1,3,4,1,2,1],[31,2,2,3,4,2,3,1],[32,3,3,2,2,1,2,2],[33,2,1,1,3,1,1,3],[34,1,2,2,4,2,3,2],[35,2,2,3,1,2,2,1],[36,4,3,1,4,1,1,3],[37,4,3,1,3,1,1,1],[38,1,2,3,2,1,2,2],[39,3,1,2,2,2,3,3],[40,3,2,1,4,1,1,3],[41,4,3,1,1,2,3,2],[42,2,3,1,1,1,2,2],[43,1,1,1,1,1,2,3],[44,4,2,2,3,1,3,1],[45,2,3,3,2,2,2,3],[46,3,1,3,3,1,3,2],[47,1,3,2,1,2,1,2],[48,3,1,1,4,2,1,1],[49,2,1,3,2,1,3,2],[50,1,2,2,3,1,2,3],[51,4,3,3,4,2,2,2],[52,3,1,1,3,2,2,1],[53,2,2,2,4,1,1,2],[54,3,3,3,1,2,2,3],[55,4,3,3,3,2,2,3],[56,2,3,1,4,2,3,1],[57,3,2,2,4,1,3,2],[58,3,1,1,2,2,3,3],[59,4,3,2,2,2,1,1],[60,3,2,3,1,1,1,1]]</t>
  </si>
  <si>
    <t>Rafael Silva Too</t>
  </si>
  <si>
    <t>01 Sep 2020 - 19:00:57 BRT</t>
  </si>
  <si>
    <t>01 Sep 2020 - 19:12:09 BRT</t>
  </si>
  <si>
    <t>0h 11m 12s</t>
  </si>
  <si>
    <t>Raquel de Assis Saes</t>
  </si>
  <si>
    <t>01 Sep 2020 - 19:42:04 BRT</t>
  </si>
  <si>
    <t>01 Sep 2020 - 19:55:39 BRT</t>
  </si>
  <si>
    <t>0h 13m 34s</t>
  </si>
  <si>
    <t>RENAN ANDRADE PINHEIRO DE FREITAS</t>
  </si>
  <si>
    <t>01 Sep 2020 - 14:44:38 BRT</t>
  </si>
  <si>
    <t>01 Sep 2020 - 15:03:08 BRT</t>
  </si>
  <si>
    <t>0h 18m 30s</t>
  </si>
  <si>
    <t>0h 18m 26s</t>
  </si>
  <si>
    <t>Tainá Minuchelli Teixeira</t>
  </si>
  <si>
    <t>02 Sep 2020 - 16:22:37 BRT</t>
  </si>
  <si>
    <t>02 Sep 2020 - 16:32:08 BRT</t>
  </si>
  <si>
    <t>0h 9m 31s</t>
  </si>
  <si>
    <t>0h 9m 28s</t>
  </si>
  <si>
    <t>Mozilla/5.0 (Macintosh; Intel Mac OS X 10_14_6) AppleWebKit/537.36 (KHTML, like Gecko) Chrome/83.0.4103.61 Safari/537.36</t>
  </si>
  <si>
    <t>Chrome 83.0.4103.61</t>
  </si>
  <si>
    <t>[[1,4,3,1,4,1,1,3],[2,2,3,2,1,2,3,3],[3,1,1,3,4,1,2,2],[4,3,2,1,4,2,2,1],[5,2,3,2,4,1,1,2],[6,2,1,3,3,2,3,3],[7,4,2,3,1,2,1,2],[8,3,1,2,4,1,3,3],[9,2,3,1,3,1,2,1],[10,4,2,2,2,2,1,2],[11,4,1,1,4,1,2,3],[12,1,3,3,2,2,3,1],[13,1,1,2,3,2,1,2],[14,3,3,2,2,1,2,3],[15,2,2,1,4,2,3,3],[16,1,2,3,2,1,3,1],[17,3,3,2,3,2,2,1],[18,4,2,2,1,2,2,3],[19,1,3,1,3,2,1,3],[20,4,1,2,3,1,3,1],[21,3,2,3,4,1,2,2],[22,2,1,3,1,2,1,1],[23,2,1,2,1,1,1,1],[24,1,2,2,4,2,1,1],[25,1,1,1,2,2,1,3],[26,2,3,3,3,1,2,2],[27,4,3,3,4,2,3,1],[28,2,2,1,1,2,1,2],[29,1,1,2,4,2,2,1],[30,3,2,3,3,1,3,3],[31,4,1,3,1,2,2,3],[32,2,2,1,1,1,3,1],[33,1,1,1,3,1,2,2],[34,4,2,1,2,2,3,2],[35,4,3,2,1,1,2,1],[36,3,1,3,1,1,1,3],[37,3,3,2,3,2,3,3],[38,3,1,1,1,1,1,1],[39,2,2,3,2,2,2,2],[40,3,1,1,1,1,3,2],[41,2,3,2,2,1,1,2],[42,4,2,3,4,2,3,1],[43,4,1,1,3,2,3,2],[44,4,3,3,2,1,1,1],[45,1,2,2,1,1,2,3],[46,1,2,1,3,1,1,1],[47,4,3,1,2,1,3,2],[48,1,3,1,1,2,2,3],[49,1,3,1,1,2,3,2],[50,4,1,3,2,1,1,1],[51,2,1,2,4,1,3,2],[52,2,1,1,2,2,2,3],[53,3,3,3,3,2,1,2],[54,3,2,2,3,1,3,1],[55,2,2,3,3,1,2,3],[56,1,2,2,2,1,3,3],[57,3,3,3,4,2,2,2],[58,3,1,1,2,2,2,1],[59,1,3,3,4,1,1,3],[60,3,2,2,2,2,1,2]]</t>
  </si>
  <si>
    <t>Tatiane Chaves Velho</t>
  </si>
  <si>
    <t>01 Sep 2020 - 15:14:52 BRT</t>
  </si>
  <si>
    <t>01 Sep 2020 - 15:19:23 BRT</t>
  </si>
  <si>
    <t>0h 4m 31s</t>
  </si>
  <si>
    <t>0h 4m 29s</t>
  </si>
  <si>
    <t>TATIANE FURTADO BRAVO</t>
  </si>
  <si>
    <t>02 Sep 2020 - 15:20:23 BRT</t>
  </si>
  <si>
    <t>02 Sep 2020 - 15:27:18 BRT</t>
  </si>
  <si>
    <t>0h 6m 55s</t>
  </si>
  <si>
    <t>0h 6m 52s</t>
  </si>
  <si>
    <t>Victor Prismich Mantello</t>
  </si>
  <si>
    <t>01 Sep 2020 - 20:06:05 BRT</t>
  </si>
  <si>
    <t>01 Sep 2020 - 20:28:08 BRT</t>
  </si>
  <si>
    <t>0h 22m 3s</t>
  </si>
  <si>
    <t>0h 22m 0s</t>
  </si>
  <si>
    <t>Victória Helen da Silva Santos</t>
  </si>
  <si>
    <t>02 Sep 2020 - 20:54:29 BRT</t>
  </si>
  <si>
    <t>02 Sep 2020 - 21:02:31 BRT</t>
  </si>
  <si>
    <t>0h 8m 0s</t>
  </si>
  <si>
    <t>Vitor Yamashita Coppe</t>
  </si>
  <si>
    <t>31 Aug 2020 - 12:47:11 BRT</t>
  </si>
  <si>
    <t>31 Aug 2020 - 13:00:08 BRT</t>
  </si>
  <si>
    <t>0h 12m 57s</t>
  </si>
  <si>
    <t>0h 12m 52s</t>
  </si>
  <si>
    <t>[[1,3,2,1,2,1,1,3],[2,1,3,3,3,2,3,3],[3,4,3,2,4,1,2,2],[4,1,1,1,4,1,3,2],[5,4,1,3,1,1,1,1],[6,4,2,2,4,2,1,1],[7,1,1,3,1,2,1,2],[8,3,3,2,3,2,2,1],[9,4,2,2,3,1,3,3],[10,3,1,3,4,1,2,3],[11,1,2,1,1,2,2,1],[12,1,3,2,4,1,1,1],[13,3,2,3,2,2,2,1],[14,2,1,1,4,2,1,2],[15,3,3,2,4,1,3,3],[16,2,3,2,1,2,3,1],[17,1,1,1,3,2,1,3],[18,4,2,3,2,1,2,2],[19,4,3,1,4,2,2,3],[20,2,2,3,3,2,1,3],[21,1,2,2,2,1,3,1],[22,4,1,2,2,2,1,1],[23,3,3,1,3,1,2,2],[24,2,2,2,4,2,3,3],[25,1,1,2,4,1,1,2],[26,4,2,1,3,1,2,1],[27,1,3,3,1,2,3,3],[28,4,3,1,3,1,1,1],[29,2,3,3,2,2,3,2],[30,3,1,2,1,1,2,3],[31,2,1,1,1,1,2,1],[32,4,3,3,2,2,1,3],[33,2,3,3,1,1,1,2],[34,3,3,1,3,2,3,2],[35,2,1,2,2,1,1,3],[36,4,2,3,4,2,3,2],[37,2,2,2,3,1,2,2],[38,3,1,1,2,2,3,1],[39,3,1,3,4,1,1,3],[40,1,1,2,3,2,2,2],[41,2,3,1,4,2,2,1],[42,2,2,1,2,1,3,2],[43,1,2,1,4,2,2,3],[44,4,1,3,3,1,3,1],[45,1,3,3,2,1,2,2],[46,3,1,1,1,2,3,2],[47,4,2,1,1,1,3,3],[48,3,2,2,1,1,1,2],[49,1,2,3,1,2,2,2],[50,2,1,3,3,1,2,1],[51,3,1,2,2,2,3,1],[52,4,3,2,1,2,1,2],[53,2,1,1,2,2,2,3],[54,1,2,3,3,1,3,1],[55,3,2,3,1,2,1,1],[56,1,3,1,2,1,1,3],[57,2,3,1,1,1,3,3],[58,3,3,3,4,1,3,1],[59,4,1,2,2,2,2,3],[60,2,2,2,3,2,1,2]]</t>
  </si>
  <si>
    <t>Vitória Freitas da Silva</t>
  </si>
  <si>
    <t>Bonus</t>
  </si>
  <si>
    <t>Seguro</t>
  </si>
  <si>
    <t>Sexta</t>
  </si>
  <si>
    <t>Vale</t>
  </si>
  <si>
    <t>Férias</t>
  </si>
  <si>
    <t>Salário 1</t>
  </si>
  <si>
    <t>Bônus1</t>
  </si>
  <si>
    <t>Co_Part1</t>
  </si>
  <si>
    <t>Seguro1</t>
  </si>
  <si>
    <t>Sexta1</t>
  </si>
  <si>
    <t>Vale1</t>
  </si>
  <si>
    <t>Férias1</t>
  </si>
  <si>
    <t>R$ 5.500,00</t>
  </si>
  <si>
    <t>R$ 5.000,00</t>
  </si>
  <si>
    <t>R$ 4.500,00</t>
  </si>
  <si>
    <t>R$ 4.000,00</t>
  </si>
  <si>
    <t>Co_Part</t>
  </si>
  <si>
    <t>Bônus</t>
  </si>
  <si>
    <t>Nenhum</t>
  </si>
  <si>
    <t>Seguro Vida</t>
  </si>
  <si>
    <t>Sexta Livre</t>
  </si>
  <si>
    <t>Sexta Livre Não</t>
  </si>
  <si>
    <t xml:space="preserve">Férias </t>
  </si>
  <si>
    <t>Salário 2</t>
  </si>
  <si>
    <t>Bônus 2</t>
  </si>
  <si>
    <t>Co_Part 2</t>
  </si>
  <si>
    <t>Seguro 2</t>
  </si>
  <si>
    <t>Sexta 2</t>
  </si>
  <si>
    <t>Vale 2</t>
  </si>
  <si>
    <t>Férias 2</t>
  </si>
  <si>
    <t>Salário 3</t>
  </si>
  <si>
    <t>Bônus 3</t>
  </si>
  <si>
    <t>Co_Part 3</t>
  </si>
  <si>
    <t>Seguro 3</t>
  </si>
  <si>
    <t>Sexta 3</t>
  </si>
  <si>
    <t>Vale 3</t>
  </si>
  <si>
    <t>Férias 3</t>
  </si>
  <si>
    <t>Salário 4</t>
  </si>
  <si>
    <t>Bônus 4</t>
  </si>
  <si>
    <t>Co_Part 4</t>
  </si>
  <si>
    <t>Seguro 4</t>
  </si>
  <si>
    <t>Sexta 4</t>
  </si>
  <si>
    <t>Vale 4</t>
  </si>
  <si>
    <t>Férias 4</t>
  </si>
  <si>
    <t>Salário 5</t>
  </si>
  <si>
    <t>Bônus 5</t>
  </si>
  <si>
    <t>Co_Part 5</t>
  </si>
  <si>
    <t>Seguro 5</t>
  </si>
  <si>
    <t>Sexta 5</t>
  </si>
  <si>
    <t>Vale 5</t>
  </si>
  <si>
    <t>Férias 5</t>
  </si>
  <si>
    <t>Util P1</t>
  </si>
  <si>
    <t>Util P2</t>
  </si>
  <si>
    <t>Util P3</t>
  </si>
  <si>
    <t>Util P4</t>
  </si>
  <si>
    <t>Util P5</t>
  </si>
  <si>
    <t>Máximo Util</t>
  </si>
  <si>
    <t>Plano</t>
  </si>
  <si>
    <t>Plano 1</t>
  </si>
  <si>
    <t>Salário</t>
  </si>
  <si>
    <t>Co_Participação</t>
  </si>
  <si>
    <t>Vale-Refeição</t>
  </si>
  <si>
    <t>R$ 100.000,00</t>
  </si>
  <si>
    <t>R$ 150.000,00</t>
  </si>
  <si>
    <t>R$ 200.000,00</t>
  </si>
  <si>
    <t>Sim</t>
  </si>
  <si>
    <t>Não</t>
  </si>
  <si>
    <t>Vale_Refeição</t>
  </si>
  <si>
    <t>R$ 25,00</t>
  </si>
  <si>
    <t>R$ 30,00</t>
  </si>
  <si>
    <t>R$ 35,00</t>
  </si>
  <si>
    <t>Férias dias/ano</t>
  </si>
  <si>
    <t>Plano 2</t>
  </si>
  <si>
    <t>Plano 3</t>
  </si>
  <si>
    <t>Plano 4</t>
  </si>
  <si>
    <t>Plano 5</t>
  </si>
  <si>
    <t>% (Choice)</t>
  </si>
  <si>
    <t>Choice</t>
  </si>
  <si>
    <t>Share</t>
  </si>
  <si>
    <t>SALario_Importance</t>
  </si>
  <si>
    <t>BoNUS_Importance</t>
  </si>
  <si>
    <t>CO_PART_Importance</t>
  </si>
  <si>
    <t>SEGURO_VIDA_Importance</t>
  </si>
  <si>
    <t>SEXTA_LIVRE_Importance</t>
  </si>
  <si>
    <t>VALE_REFEICAO_Importance</t>
  </si>
  <si>
    <t>FeRIAS_Importance</t>
  </si>
  <si>
    <t>N</t>
  </si>
  <si>
    <t>1 Sexta</t>
  </si>
  <si>
    <t>2 Não Salário Seguro VR</t>
  </si>
  <si>
    <t>3 Co-Participação</t>
  </si>
  <si>
    <t>4 Salário Não VR</t>
  </si>
  <si>
    <t>5 Seguro Não VR Férias</t>
  </si>
  <si>
    <t>Co-Participação</t>
  </si>
  <si>
    <t>VR</t>
  </si>
  <si>
    <t>Cluster Util</t>
  </si>
  <si>
    <t>Match</t>
  </si>
  <si>
    <t>Match Perfeito</t>
  </si>
  <si>
    <t>Match Imperfeito</t>
  </si>
  <si>
    <t>Segmento 1</t>
  </si>
  <si>
    <t>Segmento 2</t>
  </si>
  <si>
    <t>Segmento 3</t>
  </si>
  <si>
    <t>Segmento 4</t>
  </si>
  <si>
    <t>Segmento 5</t>
  </si>
  <si>
    <t>Total</t>
  </si>
  <si>
    <t>Total Amostra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</si>
</sst>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E+00"/>
  </numFmts>
  <fonts count="4"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 applyNumberFormat="1" applyFont="1"/>
    <xf numFmtId="0" fontId="0" fillId="0" borderId="0" xfId="0"/>
    <xf numFmtId="0" fontId="0" fillId="2" borderId="0" xfId="0" applyNumberFormat="1" applyFont="1" applyFill="1"/>
    <xf numFmtId="9" fontId="0" fillId="0" borderId="0" xfId="0" applyNumberFormat="1" applyFont="1"/>
    <xf numFmtId="0" fontId="0" fillId="3" borderId="0" xfId="0" applyNumberFormat="1" applyFont="1" applyFill="1"/>
    <xf numFmtId="0" fontId="0" fillId="4" borderId="0" xfId="0" applyNumberFormat="1" applyFont="1" applyFill="1"/>
    <xf numFmtId="0" fontId="0" fillId="5" borderId="0" xfId="0" applyNumberFormat="1" applyFont="1" applyFill="1"/>
    <xf numFmtId="0" fontId="0" fillId="6" borderId="0" xfId="0" applyNumberFormat="1" applyFont="1" applyFill="1"/>
    <xf numFmtId="9" fontId="0" fillId="0" borderId="0" xfId="1" applyFont="1"/>
    <xf numFmtId="0" fontId="0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NumberFormat="1" applyFont="1" applyFill="1"/>
    <xf numFmtId="9" fontId="0" fillId="0" borderId="0" xfId="0" applyNumberFormat="1" applyFont="1" applyFill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2" fillId="0" borderId="0" xfId="0" applyNumberFormat="1" applyFont="1"/>
    <xf numFmtId="9" fontId="0" fillId="0" borderId="0" xfId="1" applyFont="1" applyFill="1"/>
    <xf numFmtId="0" fontId="3" fillId="0" borderId="0" xfId="0" applyNumberFormat="1" applyFont="1" applyFill="1"/>
    <xf numFmtId="164" fontId="0" fillId="0" borderId="0" xfId="1" applyNumberFormat="1" applyFont="1"/>
    <xf numFmtId="165" fontId="0" fillId="0" borderId="0" xfId="0" applyNumberFormat="1" applyFont="1"/>
    <xf numFmtId="1" fontId="0" fillId="0" borderId="0" xfId="0" applyNumberFormat="1" applyFont="1"/>
    <xf numFmtId="9" fontId="0" fillId="7" borderId="0" xfId="1" applyFont="1" applyFill="1"/>
    <xf numFmtId="9" fontId="0" fillId="8" borderId="0" xfId="1" applyFont="1" applyFill="1"/>
    <xf numFmtId="0" fontId="3" fillId="5" borderId="0" xfId="0" applyNumberFormat="1" applyFont="1" applyFill="1"/>
    <xf numFmtId="0" fontId="2" fillId="5" borderId="0" xfId="0" applyNumberFormat="1" applyFont="1" applyFill="1" applyAlignment="1">
      <alignment horizontal="center"/>
    </xf>
    <xf numFmtId="0" fontId="2" fillId="5" borderId="0" xfId="0" applyNumberFormat="1" applyFont="1" applyFill="1"/>
    <xf numFmtId="0" fontId="0" fillId="5" borderId="0" xfId="0" applyNumberFormat="1" applyFont="1" applyFill="1" applyAlignment="1">
      <alignment horizontal="center"/>
    </xf>
    <xf numFmtId="9" fontId="0" fillId="5" borderId="0" xfId="1" applyFont="1" applyFill="1" applyAlignment="1">
      <alignment horizontal="center"/>
    </xf>
    <xf numFmtId="9" fontId="0" fillId="5" borderId="0" xfId="0" applyNumberFormat="1" applyFont="1" applyFill="1"/>
    <xf numFmtId="0" fontId="0" fillId="9" borderId="0" xfId="0" applyNumberFormat="1" applyFont="1" applyFill="1" applyAlignment="1">
      <alignment horizontal="center"/>
    </xf>
    <xf numFmtId="9" fontId="0" fillId="7" borderId="0" xfId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1" applyFont="1" applyFill="1" applyAlignment="1">
      <alignment horizontal="center"/>
    </xf>
    <xf numFmtId="9" fontId="0" fillId="10" borderId="0" xfId="1" applyFont="1" applyFill="1" applyAlignment="1">
      <alignment horizontal="center"/>
    </xf>
    <xf numFmtId="9" fontId="3" fillId="10" borderId="0" xfId="1" applyFont="1" applyFill="1" applyAlignment="1">
      <alignment horizontal="center"/>
    </xf>
    <xf numFmtId="9" fontId="0" fillId="8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148"/>
  <sheetViews>
    <sheetView workbookViewId="0"/>
  </sheetViews>
  <sheetFormatPr defaultRowHeight="14.5"/>
  <cols>
    <col min="1" max="1" width="11.26953125" customWidth="1"/>
    <col min="2" max="2" width="9.81640625" customWidth="1"/>
    <col min="3" max="3" width="10" customWidth="1"/>
    <col min="4" max="4" width="13.6328125" customWidth="1"/>
    <col min="5" max="5" width="12.26953125" customWidth="1"/>
    <col min="6" max="6" width="13.1796875" customWidth="1"/>
    <col min="7" max="7" width="12.26953125" customWidth="1"/>
    <col min="9" max="9" width="11.81640625" customWidth="1"/>
    <col min="17" max="17" width="13.6328125" customWidth="1"/>
    <col min="18" max="19" width="25.54296875" customWidth="1"/>
    <col min="20" max="20" width="16.26953125" customWidth="1"/>
    <col min="21" max="21" width="18.453125" customWidth="1"/>
    <col min="22" max="22" width="19.36328125" customWidth="1"/>
    <col min="23" max="23" width="18.453125" customWidth="1"/>
    <col min="24" max="24" width="15.26953125" customWidth="1"/>
    <col min="25" max="25" width="14.81640625" customWidth="1"/>
    <col min="26" max="26" width="19.453125" customWidth="1"/>
    <col min="27" max="27" width="16.6328125" customWidth="1"/>
    <col min="28" max="28" width="17.90625" customWidth="1"/>
    <col min="29" max="29" width="147.1796875" customWidth="1"/>
    <col min="30" max="30" width="20.26953125" customWidth="1"/>
    <col min="31" max="31" width="21.453125" customWidth="1"/>
    <col min="32" max="32" width="13.81640625" customWidth="1"/>
    <col min="33" max="33" width="16.453125" customWidth="1"/>
    <col min="34" max="34" width="16.90625" customWidth="1"/>
    <col min="35" max="35" width="920.6328125" customWidth="1"/>
    <col min="36" max="36" width="88.7265625" customWidth="1"/>
    <col min="37" max="45" width="13" customWidth="1"/>
    <col min="46" max="56" width="14.08984375" customWidth="1"/>
    <col min="57" max="65" width="9.81640625" customWidth="1"/>
    <col min="66" max="68" width="10.90625" customWidth="1"/>
    <col min="69" max="77" width="13.1796875" customWidth="1"/>
    <col min="78" max="80" width="14.26953125" customWidth="1"/>
    <col min="81" max="81" width="41.6328125" customWidth="1"/>
    <col min="82" max="83" width="9.1796875" customWidth="1"/>
    <col min="84" max="84" width="11.54296875" customWidth="1"/>
    <col min="85" max="88" width="9.1796875" customWidth="1"/>
    <col min="89" max="89" width="10.26953125" customWidth="1"/>
    <col min="90" max="90" width="19.453125" customWidth="1"/>
    <col min="91" max="91" width="19.08984375" customWidth="1"/>
    <col min="92" max="92" width="19.7265625" customWidth="1"/>
    <col min="93" max="93" width="16.08984375" customWidth="1"/>
    <col min="94" max="94" width="15.36328125" customWidth="1"/>
    <col min="95" max="95" width="15.81640625" customWidth="1"/>
    <col min="96" max="96" width="15.36328125" customWidth="1"/>
    <col min="97" max="97" width="15.54296875" customWidth="1"/>
    <col min="98" max="98" width="16.08984375" customWidth="1"/>
    <col min="99" max="99" width="14.36328125" customWidth="1"/>
    <col min="100" max="100" width="16.453125" customWidth="1"/>
    <col min="101" max="101" width="16.90625" customWidth="1"/>
    <col min="102" max="102" width="13.7265625" customWidth="1"/>
    <col min="103" max="103" width="16.7265625" customWidth="1"/>
    <col min="104" max="104" width="16.26953125" customWidth="1"/>
    <col min="105" max="105" width="16" customWidth="1"/>
    <col min="106" max="106" width="14.54296875" customWidth="1"/>
    <col min="107" max="107" width="17.26953125" customWidth="1"/>
    <col min="108" max="108" width="14.453125" customWidth="1"/>
    <col min="109" max="109" width="14.26953125" customWidth="1"/>
    <col min="110" max="110" width="14" customWidth="1"/>
    <col min="111" max="112" width="14.26953125" customWidth="1"/>
    <col min="113" max="113" width="18.7265625" customWidth="1"/>
    <col min="114" max="114" width="15.81640625" customWidth="1"/>
    <col min="115" max="115" width="15.6328125" customWidth="1"/>
    <col min="116" max="116" width="17.7265625" customWidth="1"/>
    <col min="117" max="117" width="14.453125" customWidth="1"/>
    <col min="118" max="119" width="15.81640625" customWidth="1"/>
    <col min="120" max="120" width="9.08984375" customWidth="1"/>
    <col min="160" max="160" width="8.7265625" customWidth="1"/>
    <col min="161" max="161" width="7.90625" customWidth="1"/>
    <col min="162" max="163" width="8.08984375" customWidth="1"/>
    <col min="164" max="164" width="7.7265625" customWidth="1"/>
    <col min="165" max="165" width="4.453125" customWidth="1"/>
    <col min="166" max="166" width="7.36328125" customWidth="1"/>
    <col min="168" max="168" width="7.453125" customWidth="1"/>
    <col min="170" max="170" width="12.36328125" bestFit="1" customWidth="1"/>
    <col min="171" max="171" width="12" bestFit="1" customWidth="1"/>
    <col min="172" max="172" width="12.36328125" bestFit="1" customWidth="1"/>
    <col min="173" max="173" width="13.453125" bestFit="1" customWidth="1"/>
    <col min="174" max="174" width="12.36328125" bestFit="1" customWidth="1"/>
    <col min="175" max="175" width="13.453125" bestFit="1" customWidth="1"/>
    <col min="176" max="176" width="12" bestFit="1" customWidth="1"/>
  </cols>
  <sheetData>
    <row r="1" spans="1:176" s="11" customFormat="1">
      <c r="A1"/>
      <c r="B1" s="13" t="s">
        <v>991</v>
      </c>
      <c r="C1" s="13" t="s">
        <v>949</v>
      </c>
      <c r="D1" s="13" t="s">
        <v>992</v>
      </c>
      <c r="E1" s="13" t="s">
        <v>951</v>
      </c>
      <c r="F1" s="13" t="s">
        <v>953</v>
      </c>
      <c r="G1" s="13" t="s">
        <v>993</v>
      </c>
      <c r="H1" s="13" t="s">
        <v>936</v>
      </c>
      <c r="I1" s="13" t="s">
        <v>1009</v>
      </c>
      <c r="J1" s="13" t="s">
        <v>1008</v>
      </c>
      <c r="CO1" s="11" t="s">
        <v>949</v>
      </c>
      <c r="CP1" s="11" t="s">
        <v>949</v>
      </c>
      <c r="CQ1" s="11" t="s">
        <v>949</v>
      </c>
      <c r="CR1" s="11" t="s">
        <v>948</v>
      </c>
      <c r="CS1" s="11" t="s">
        <v>948</v>
      </c>
      <c r="CT1" s="11" t="s">
        <v>948</v>
      </c>
      <c r="CU1" s="11" t="s">
        <v>951</v>
      </c>
      <c r="CV1" s="11" t="s">
        <v>951</v>
      </c>
      <c r="CW1" s="11" t="s">
        <v>951</v>
      </c>
      <c r="CX1" s="11" t="s">
        <v>951</v>
      </c>
      <c r="CY1" s="11" t="s">
        <v>952</v>
      </c>
      <c r="CZ1" s="11" t="s">
        <v>952</v>
      </c>
      <c r="DA1" s="11" t="s">
        <v>935</v>
      </c>
      <c r="DB1" s="11" t="s">
        <v>935</v>
      </c>
      <c r="DC1" s="11" t="s">
        <v>935</v>
      </c>
      <c r="DD1" s="11" t="s">
        <v>954</v>
      </c>
      <c r="DE1" s="11" t="s">
        <v>954</v>
      </c>
      <c r="DF1" s="11" t="s">
        <v>954</v>
      </c>
      <c r="DP1" s="11" t="s">
        <v>937</v>
      </c>
      <c r="DQ1" s="11" t="s">
        <v>938</v>
      </c>
      <c r="DR1" s="11" t="s">
        <v>939</v>
      </c>
      <c r="DS1" s="11" t="s">
        <v>940</v>
      </c>
      <c r="DT1" s="11" t="s">
        <v>941</v>
      </c>
      <c r="DU1" s="11" t="s">
        <v>942</v>
      </c>
      <c r="DV1" s="11" t="s">
        <v>943</v>
      </c>
      <c r="DX1" s="11" t="s">
        <v>955</v>
      </c>
      <c r="DY1" s="11" t="s">
        <v>956</v>
      </c>
      <c r="DZ1" s="11" t="s">
        <v>957</v>
      </c>
      <c r="EA1" s="11" t="s">
        <v>958</v>
      </c>
      <c r="EB1" s="11" t="s">
        <v>959</v>
      </c>
      <c r="EC1" s="11" t="s">
        <v>960</v>
      </c>
      <c r="ED1" s="11" t="s">
        <v>961</v>
      </c>
      <c r="EF1" s="11" t="s">
        <v>962</v>
      </c>
      <c r="EG1" s="11" t="s">
        <v>963</v>
      </c>
      <c r="EH1" s="11" t="s">
        <v>964</v>
      </c>
      <c r="EI1" s="11" t="s">
        <v>965</v>
      </c>
      <c r="EJ1" s="11" t="s">
        <v>966</v>
      </c>
      <c r="EK1" s="11" t="s">
        <v>967</v>
      </c>
      <c r="EL1" s="11" t="s">
        <v>968</v>
      </c>
      <c r="EN1" s="11" t="s">
        <v>969</v>
      </c>
      <c r="EO1" s="11" t="s">
        <v>970</v>
      </c>
      <c r="EP1" s="11" t="s">
        <v>971</v>
      </c>
      <c r="EQ1" s="11" t="s">
        <v>972</v>
      </c>
      <c r="ER1" s="11" t="s">
        <v>973</v>
      </c>
      <c r="ES1" s="11" t="s">
        <v>974</v>
      </c>
      <c r="ET1" s="11" t="s">
        <v>975</v>
      </c>
      <c r="EV1" s="11" t="s">
        <v>976</v>
      </c>
      <c r="EW1" s="11" t="s">
        <v>977</v>
      </c>
      <c r="EX1" s="11" t="s">
        <v>978</v>
      </c>
      <c r="EY1" s="11" t="s">
        <v>979</v>
      </c>
      <c r="EZ1" s="11" t="s">
        <v>980</v>
      </c>
      <c r="FA1" s="11" t="s">
        <v>981</v>
      </c>
      <c r="FB1" s="11" t="s">
        <v>982</v>
      </c>
      <c r="FD1" s="11" t="s">
        <v>983</v>
      </c>
      <c r="FE1" s="11" t="s">
        <v>984</v>
      </c>
      <c r="FF1" s="11" t="s">
        <v>985</v>
      </c>
      <c r="FG1" s="11" t="s">
        <v>986</v>
      </c>
      <c r="FH1" s="11" t="s">
        <v>987</v>
      </c>
      <c r="FJ1" s="11" t="s">
        <v>988</v>
      </c>
      <c r="FL1" s="11" t="s">
        <v>989</v>
      </c>
    </row>
    <row r="2" spans="1:176" s="11" customFormat="1">
      <c r="A2" s="15" t="s">
        <v>990</v>
      </c>
      <c r="B2" s="9" t="s">
        <v>944</v>
      </c>
      <c r="C2" s="10">
        <v>0.2</v>
      </c>
      <c r="D2" s="10">
        <v>0.3</v>
      </c>
      <c r="E2" s="9" t="s">
        <v>994</v>
      </c>
      <c r="F2" s="9" t="s">
        <v>998</v>
      </c>
      <c r="G2" s="9" t="s">
        <v>1001</v>
      </c>
      <c r="H2" s="9">
        <v>30</v>
      </c>
      <c r="I2">
        <f>+FL143</f>
        <v>139</v>
      </c>
      <c r="J2" s="3">
        <f>+FM143</f>
        <v>1</v>
      </c>
      <c r="R2" s="11" t="s">
        <v>0</v>
      </c>
      <c r="S2" s="11" t="s">
        <v>1</v>
      </c>
      <c r="T2" s="11" t="s">
        <v>2</v>
      </c>
      <c r="U2" s="11" t="s">
        <v>3</v>
      </c>
      <c r="V2" s="11" t="s">
        <v>4</v>
      </c>
      <c r="W2" s="11" t="s">
        <v>5</v>
      </c>
      <c r="X2" s="11" t="s">
        <v>6</v>
      </c>
      <c r="Y2" s="11" t="s">
        <v>7</v>
      </c>
      <c r="Z2" s="11" t="s">
        <v>8</v>
      </c>
      <c r="AA2" s="11" t="s">
        <v>9</v>
      </c>
      <c r="AB2" s="11" t="s">
        <v>10</v>
      </c>
      <c r="AC2" s="11" t="s">
        <v>11</v>
      </c>
      <c r="AD2" s="11" t="s">
        <v>12</v>
      </c>
      <c r="AE2" s="11" t="s">
        <v>13</v>
      </c>
      <c r="AF2" s="11" t="s">
        <v>14</v>
      </c>
      <c r="AG2" s="11" t="s">
        <v>15</v>
      </c>
      <c r="AH2" s="11" t="s">
        <v>16</v>
      </c>
      <c r="AI2" s="11" t="s">
        <v>17</v>
      </c>
      <c r="AJ2" s="11" t="s">
        <v>18</v>
      </c>
      <c r="AK2" s="11" t="s">
        <v>19</v>
      </c>
      <c r="AL2" s="11" t="s">
        <v>20</v>
      </c>
      <c r="AM2" s="11" t="s">
        <v>21</v>
      </c>
      <c r="AN2" s="11" t="s">
        <v>22</v>
      </c>
      <c r="AO2" s="11" t="s">
        <v>23</v>
      </c>
      <c r="AP2" s="11" t="s">
        <v>24</v>
      </c>
      <c r="AQ2" s="11" t="s">
        <v>25</v>
      </c>
      <c r="AR2" s="11" t="s">
        <v>26</v>
      </c>
      <c r="AS2" s="11" t="s">
        <v>27</v>
      </c>
      <c r="AT2" s="11" t="s">
        <v>28</v>
      </c>
      <c r="AU2" s="11" t="s">
        <v>29</v>
      </c>
      <c r="AV2" s="11" t="s">
        <v>30</v>
      </c>
      <c r="AW2" s="11" t="s">
        <v>31</v>
      </c>
      <c r="AX2" s="11" t="s">
        <v>32</v>
      </c>
      <c r="AY2" s="11" t="s">
        <v>33</v>
      </c>
      <c r="AZ2" s="11" t="s">
        <v>34</v>
      </c>
      <c r="BA2" s="11" t="s">
        <v>35</v>
      </c>
      <c r="BB2" s="11" t="s">
        <v>36</v>
      </c>
      <c r="BC2" s="11" t="s">
        <v>37</v>
      </c>
      <c r="BD2" s="11" t="s">
        <v>38</v>
      </c>
      <c r="BE2" s="11" t="s">
        <v>39</v>
      </c>
      <c r="BF2" s="11" t="s">
        <v>40</v>
      </c>
      <c r="BG2" s="11" t="s">
        <v>41</v>
      </c>
      <c r="BH2" s="11" t="s">
        <v>42</v>
      </c>
      <c r="BI2" s="11" t="s">
        <v>43</v>
      </c>
      <c r="BJ2" s="11" t="s">
        <v>44</v>
      </c>
      <c r="BK2" s="11" t="s">
        <v>45</v>
      </c>
      <c r="BL2" s="11" t="s">
        <v>46</v>
      </c>
      <c r="BM2" s="11" t="s">
        <v>47</v>
      </c>
      <c r="BN2" s="11" t="s">
        <v>48</v>
      </c>
      <c r="BO2" s="11" t="s">
        <v>49</v>
      </c>
      <c r="BP2" s="11" t="s">
        <v>50</v>
      </c>
      <c r="BQ2" s="11" t="s">
        <v>51</v>
      </c>
      <c r="BR2" s="11" t="s">
        <v>52</v>
      </c>
      <c r="BS2" s="11" t="s">
        <v>53</v>
      </c>
      <c r="BT2" s="11" t="s">
        <v>54</v>
      </c>
      <c r="BU2" s="11" t="s">
        <v>55</v>
      </c>
      <c r="BV2" s="11" t="s">
        <v>56</v>
      </c>
      <c r="BW2" s="11" t="s">
        <v>57</v>
      </c>
      <c r="BX2" s="11" t="s">
        <v>58</v>
      </c>
      <c r="BY2" s="11" t="s">
        <v>59</v>
      </c>
      <c r="BZ2" s="11" t="s">
        <v>60</v>
      </c>
      <c r="CA2" s="11" t="s">
        <v>61</v>
      </c>
      <c r="CB2" s="11" t="s">
        <v>62</v>
      </c>
      <c r="CC2" s="11" t="s">
        <v>63</v>
      </c>
      <c r="CD2" s="11" t="s">
        <v>64</v>
      </c>
      <c r="CE2" s="11" t="s">
        <v>65</v>
      </c>
      <c r="CF2" s="11" t="s">
        <v>66</v>
      </c>
      <c r="CG2" s="11" t="s">
        <v>989</v>
      </c>
      <c r="CH2" s="11" t="s">
        <v>1026</v>
      </c>
      <c r="CI2" s="11" t="s">
        <v>1027</v>
      </c>
      <c r="CJ2" s="11" t="s">
        <v>67</v>
      </c>
      <c r="CK2" s="11" t="s">
        <v>944</v>
      </c>
      <c r="CL2" s="11" t="s">
        <v>945</v>
      </c>
      <c r="CM2" s="11" t="s">
        <v>946</v>
      </c>
      <c r="CN2" s="11" t="s">
        <v>947</v>
      </c>
      <c r="CO2" s="12">
        <v>0.2</v>
      </c>
      <c r="CP2" s="12">
        <v>0.15</v>
      </c>
      <c r="CQ2" s="12">
        <v>0.1</v>
      </c>
      <c r="CR2" s="12">
        <v>0.3</v>
      </c>
      <c r="CS2" s="12">
        <v>0.15</v>
      </c>
      <c r="CT2" s="12">
        <v>0</v>
      </c>
      <c r="CU2" s="11" t="s">
        <v>950</v>
      </c>
      <c r="CV2" s="17" t="s">
        <v>994</v>
      </c>
      <c r="CW2" s="17" t="s">
        <v>995</v>
      </c>
      <c r="CX2" s="17" t="s">
        <v>996</v>
      </c>
      <c r="CY2" s="17" t="s">
        <v>997</v>
      </c>
      <c r="CZ2" s="17" t="s">
        <v>998</v>
      </c>
      <c r="DA2" s="17" t="s">
        <v>1000</v>
      </c>
      <c r="DB2" s="17" t="s">
        <v>1001</v>
      </c>
      <c r="DC2" s="17" t="s">
        <v>1002</v>
      </c>
      <c r="DD2" s="11">
        <v>30</v>
      </c>
      <c r="DE2" s="11">
        <v>45</v>
      </c>
      <c r="DF2" s="11">
        <v>60</v>
      </c>
      <c r="DG2" s="11" t="s">
        <v>68</v>
      </c>
      <c r="DH2" s="11" t="s">
        <v>69</v>
      </c>
      <c r="DI2" s="11" t="s">
        <v>70</v>
      </c>
      <c r="DJ2" s="11" t="s">
        <v>71</v>
      </c>
      <c r="DK2" s="11" t="s">
        <v>72</v>
      </c>
      <c r="DL2" s="11" t="s">
        <v>73</v>
      </c>
      <c r="DM2" s="11" t="s">
        <v>74</v>
      </c>
      <c r="DN2" s="11" t="s">
        <v>75</v>
      </c>
      <c r="DP2" s="11" t="str">
        <f>+B2</f>
        <v>R$ 5.500,00</v>
      </c>
      <c r="DQ2" s="16">
        <f>+C2</f>
        <v>0.2</v>
      </c>
      <c r="DR2" s="16">
        <f>+D2</f>
        <v>0.3</v>
      </c>
      <c r="DS2" s="11" t="str">
        <f>+E2</f>
        <v>R$ 100.000,00</v>
      </c>
      <c r="DT2" s="11" t="str">
        <f>+F2</f>
        <v>Não</v>
      </c>
      <c r="DU2" s="11" t="str">
        <f>+G2</f>
        <v>R$ 30,00</v>
      </c>
      <c r="DV2" s="11">
        <f>+H2</f>
        <v>30</v>
      </c>
      <c r="DX2" s="11" t="str">
        <f>+B3</f>
        <v>R$ 5.500,00</v>
      </c>
      <c r="DY2" s="16">
        <f>+C3</f>
        <v>0.2</v>
      </c>
      <c r="DZ2" s="16">
        <f>+D3</f>
        <v>0.3</v>
      </c>
      <c r="EA2" s="11" t="str">
        <f>+E3</f>
        <v>R$ 100.000,00</v>
      </c>
      <c r="EB2" s="11" t="str">
        <f>+F3</f>
        <v>Não</v>
      </c>
      <c r="EC2" s="11" t="str">
        <f>+G3</f>
        <v>R$ 30,00</v>
      </c>
      <c r="ED2" s="11">
        <f>+H3</f>
        <v>30</v>
      </c>
      <c r="EF2" s="11" t="str">
        <f>+B4</f>
        <v>R$ 5.500,00</v>
      </c>
      <c r="EG2" s="16">
        <f>+C4</f>
        <v>0.2</v>
      </c>
      <c r="EH2" s="16">
        <f>+D4</f>
        <v>0.3</v>
      </c>
      <c r="EI2" s="11" t="str">
        <f>+E4</f>
        <v>R$ 100.000,00</v>
      </c>
      <c r="EJ2" s="11" t="str">
        <f>+F4</f>
        <v>Não</v>
      </c>
      <c r="EK2" s="11" t="str">
        <f>+G4</f>
        <v>R$ 30,00</v>
      </c>
      <c r="EL2" s="11">
        <f>+H4</f>
        <v>30</v>
      </c>
      <c r="EN2" s="11" t="str">
        <f>+B5</f>
        <v>R$ 5.500,00</v>
      </c>
      <c r="EO2" s="16">
        <f>+C5</f>
        <v>0.2</v>
      </c>
      <c r="EP2" s="16">
        <f>+D5</f>
        <v>0.3</v>
      </c>
      <c r="EQ2" s="11" t="str">
        <f>+E5</f>
        <v>R$ 100.000,00</v>
      </c>
      <c r="ER2" s="11" t="str">
        <f>+F5</f>
        <v>Não</v>
      </c>
      <c r="ES2" s="11" t="str">
        <f>+G5</f>
        <v>R$ 30,00</v>
      </c>
      <c r="ET2" s="11">
        <f>+H5</f>
        <v>30</v>
      </c>
      <c r="EV2" s="16" t="str">
        <f>+B6</f>
        <v>R$ 5.500,00</v>
      </c>
      <c r="EW2" s="16">
        <f>+C6</f>
        <v>0.2</v>
      </c>
      <c r="EX2" s="16">
        <f>+D6</f>
        <v>0.3</v>
      </c>
      <c r="EY2" s="16" t="str">
        <f>+E6</f>
        <v>R$ 100.000,00</v>
      </c>
      <c r="EZ2" s="16" t="str">
        <f>+F6</f>
        <v>Não</v>
      </c>
      <c r="FA2" s="16" t="str">
        <f>+G6</f>
        <v>R$ 30,00</v>
      </c>
      <c r="FB2" s="11">
        <f>+H6</f>
        <v>30</v>
      </c>
    </row>
    <row r="3" spans="1:176">
      <c r="A3" s="15" t="s">
        <v>1004</v>
      </c>
      <c r="B3" s="9" t="s">
        <v>944</v>
      </c>
      <c r="C3" s="10">
        <v>0.2</v>
      </c>
      <c r="D3" s="10">
        <v>0.3</v>
      </c>
      <c r="E3" s="9" t="s">
        <v>994</v>
      </c>
      <c r="F3" s="9" t="s">
        <v>998</v>
      </c>
      <c r="G3" s="9" t="s">
        <v>1001</v>
      </c>
      <c r="H3" s="9">
        <v>30</v>
      </c>
      <c r="I3">
        <f>+FL144</f>
        <v>0</v>
      </c>
      <c r="J3" s="3">
        <f>+FM144</f>
        <v>0</v>
      </c>
      <c r="Q3">
        <v>91</v>
      </c>
      <c r="R3" t="s">
        <v>308</v>
      </c>
      <c r="S3" t="s">
        <v>309</v>
      </c>
      <c r="T3" t="s">
        <v>310</v>
      </c>
      <c r="U3" t="s">
        <v>311</v>
      </c>
      <c r="V3">
        <v>1598501834</v>
      </c>
      <c r="W3">
        <v>1598502208</v>
      </c>
      <c r="X3">
        <v>1</v>
      </c>
      <c r="Y3">
        <v>5</v>
      </c>
      <c r="Z3" t="s">
        <v>76</v>
      </c>
      <c r="AA3" t="s">
        <v>66</v>
      </c>
      <c r="AB3">
        <v>1</v>
      </c>
      <c r="AC3" t="s">
        <v>306</v>
      </c>
      <c r="AD3" t="s">
        <v>78</v>
      </c>
      <c r="AE3" t="s">
        <v>307</v>
      </c>
      <c r="AF3" t="s">
        <v>76</v>
      </c>
      <c r="AG3">
        <v>1536</v>
      </c>
      <c r="AH3" t="s">
        <v>76</v>
      </c>
      <c r="AI3" t="s">
        <v>312</v>
      </c>
      <c r="AJ3" t="s">
        <v>82</v>
      </c>
      <c r="AK3">
        <v>1</v>
      </c>
      <c r="AL3">
        <v>3</v>
      </c>
      <c r="AM3">
        <v>2</v>
      </c>
      <c r="AN3">
        <v>1</v>
      </c>
      <c r="AO3">
        <v>2</v>
      </c>
      <c r="AP3">
        <v>3</v>
      </c>
      <c r="AQ3">
        <v>2</v>
      </c>
      <c r="AR3">
        <v>1</v>
      </c>
      <c r="AS3">
        <v>3</v>
      </c>
      <c r="AT3">
        <v>2</v>
      </c>
      <c r="AU3">
        <v>2</v>
      </c>
      <c r="AV3">
        <v>1</v>
      </c>
      <c r="AW3">
        <v>2</v>
      </c>
      <c r="AX3">
        <v>2</v>
      </c>
      <c r="AY3">
        <v>2</v>
      </c>
      <c r="AZ3">
        <v>3</v>
      </c>
      <c r="BA3">
        <v>3</v>
      </c>
      <c r="BB3">
        <v>2</v>
      </c>
      <c r="BC3">
        <v>2</v>
      </c>
      <c r="BD3">
        <v>3</v>
      </c>
      <c r="BE3">
        <v>5</v>
      </c>
      <c r="BF3">
        <v>5</v>
      </c>
      <c r="BG3">
        <v>5</v>
      </c>
      <c r="BH3">
        <v>5</v>
      </c>
      <c r="BI3">
        <v>5</v>
      </c>
      <c r="BJ3">
        <v>5</v>
      </c>
      <c r="BK3">
        <v>5</v>
      </c>
      <c r="BL3">
        <v>5</v>
      </c>
      <c r="BM3">
        <v>5</v>
      </c>
      <c r="BN3">
        <v>5</v>
      </c>
      <c r="BO3">
        <v>5</v>
      </c>
      <c r="BP3">
        <v>5</v>
      </c>
      <c r="BQ3">
        <v>4</v>
      </c>
      <c r="BR3">
        <v>3</v>
      </c>
      <c r="BS3">
        <v>3</v>
      </c>
      <c r="BT3">
        <v>3</v>
      </c>
      <c r="BU3">
        <v>3</v>
      </c>
      <c r="BV3">
        <v>3</v>
      </c>
      <c r="BW3">
        <v>1</v>
      </c>
      <c r="BX3">
        <v>5</v>
      </c>
      <c r="BY3">
        <v>4</v>
      </c>
      <c r="BZ3">
        <v>3</v>
      </c>
      <c r="CA3">
        <v>5</v>
      </c>
      <c r="CB3">
        <v>5</v>
      </c>
      <c r="CC3" t="s">
        <v>313</v>
      </c>
      <c r="CD3">
        <v>1</v>
      </c>
      <c r="CE3">
        <v>25</v>
      </c>
      <c r="CF3">
        <v>1</v>
      </c>
      <c r="CG3">
        <f>+FL3</f>
        <v>1</v>
      </c>
      <c r="CH3">
        <v>5</v>
      </c>
      <c r="CI3">
        <f>IF(CG3=CH3,1,0)</f>
        <v>0</v>
      </c>
      <c r="CJ3">
        <v>0.58289174743432082</v>
      </c>
      <c r="CK3">
        <v>106.55200803607498</v>
      </c>
      <c r="CL3">
        <v>106.30106167470402</v>
      </c>
      <c r="CM3">
        <v>-83.826144792540418</v>
      </c>
      <c r="CN3">
        <v>-129.02692491823854</v>
      </c>
      <c r="CO3">
        <v>17.789732972176743</v>
      </c>
      <c r="CP3">
        <v>16.296586850287316</v>
      </c>
      <c r="CQ3">
        <v>-34.086319822464056</v>
      </c>
      <c r="CR3">
        <v>-0.5030807781957034</v>
      </c>
      <c r="CS3">
        <v>-0.50091118275920132</v>
      </c>
      <c r="CT3">
        <v>1.0039919609549046</v>
      </c>
      <c r="CU3">
        <v>-133.73207629881836</v>
      </c>
      <c r="CV3">
        <v>44.532602123820546</v>
      </c>
      <c r="CW3">
        <v>44.598987793166295</v>
      </c>
      <c r="CX3">
        <v>44.600486381831516</v>
      </c>
      <c r="CY3">
        <v>0.14407789144808031</v>
      </c>
      <c r="CZ3">
        <v>-0.14407789144808031</v>
      </c>
      <c r="DA3">
        <v>-39.231317702818302</v>
      </c>
      <c r="DB3">
        <v>18.861053763341445</v>
      </c>
      <c r="DC3">
        <v>20.370263939476853</v>
      </c>
      <c r="DD3">
        <v>-58.04802258428699</v>
      </c>
      <c r="DE3">
        <v>-56.719596237479799</v>
      </c>
      <c r="DF3">
        <v>114.7676188217668</v>
      </c>
      <c r="DG3">
        <v>-240.776586380661</v>
      </c>
      <c r="DH3">
        <v>0.33654133279187648</v>
      </c>
      <c r="DI3">
        <v>7.4108646849486856E-2</v>
      </c>
      <c r="DJ3">
        <v>2.15296105592944E-3</v>
      </c>
      <c r="DK3">
        <v>0.25476080382949984</v>
      </c>
      <c r="DL3">
        <v>4.1165111842308657E-4</v>
      </c>
      <c r="DM3">
        <v>8.5145116631850218E-2</v>
      </c>
      <c r="DN3">
        <v>0.246879487722934</v>
      </c>
      <c r="DP3" s="2">
        <f>IF(DP$2=$CK$2,$CK3, IF(DP$2=$CL$2,$CL3,IF(DP$2=$CM$2,$CM3,$CN3)))</f>
        <v>106.55200803607498</v>
      </c>
      <c r="DQ3" s="2">
        <f>IF(DQ$2=$CO$2,$CO3,IF(DQ$2=$CP$2,$CP3,IF(DQ$2=$CQ$2,$CQ3)))</f>
        <v>17.789732972176743</v>
      </c>
      <c r="DR3" s="2">
        <f>IF(DR$2=$CR$2,$CR3,IF(DR$2=$CS$2,$CS3,$CT3))</f>
        <v>-0.5030807781957034</v>
      </c>
      <c r="DS3" s="2">
        <f>IF(DS$2=$CU$2,$CU3, IF(DS$2=$CV$2,$CV3,IF(DS$2=$CW$2,$CW3,$CX3)))</f>
        <v>44.532602123820546</v>
      </c>
      <c r="DT3" s="2">
        <f>IF(DT$2=$CY$2,$CY3,IF(DT$2=$CZ$2,$CZ3))</f>
        <v>-0.14407789144808031</v>
      </c>
      <c r="DU3" s="2">
        <f>IF(DU$2=$DA$2,$DA3,IF(DU$2=$DB$2,$DB3,$DC3))</f>
        <v>18.861053763341445</v>
      </c>
      <c r="DV3" s="2">
        <f>IF(DV$2=$DD$2,$DD3,IF(DV$2=$DE$2,$DE3,$DF3))</f>
        <v>-58.04802258428699</v>
      </c>
      <c r="DX3" s="5">
        <f>IF(DX$2=$CK$2,$CK3, IF(DX$2=$CL$2,$CL3,IF(DX$2=$CM$2,$CM3,$CN3)))</f>
        <v>106.55200803607498</v>
      </c>
      <c r="DY3" s="5">
        <f>IF(DY$2=$CO$2,$CO3,IF(DY$2=$CP$2,$CP3,IF(DY$2=$CQ$2,$CQ3)))</f>
        <v>17.789732972176743</v>
      </c>
      <c r="DZ3" s="5">
        <f>IF(DZ$2=$CR$2,$CR3,IF(DZ$2=$CS$2,$CS3,$CT3))</f>
        <v>-0.5030807781957034</v>
      </c>
      <c r="EA3" s="5">
        <f>IF(EA$2=$CU$2,$CU3, IF(EA$2=$CV$2,$CV3,IF(EA$2=$CW$2,$CW3,$CX3)))</f>
        <v>44.532602123820546</v>
      </c>
      <c r="EB3" s="5">
        <f>IF(EB$2=$CY$2,$CY3,IF(EB$2=$CZ$2,$CZ3))</f>
        <v>-0.14407789144808031</v>
      </c>
      <c r="EC3" s="5">
        <f>IF(EC$2=$DA$2,$DA3,IF(EC$2=$DB$2,$DB3,$DC3))</f>
        <v>18.861053763341445</v>
      </c>
      <c r="ED3" s="5">
        <f>IF(ED$2=$DD$2,$DD3,IF(ED$2=$DE$2,$DE3,$DF3))</f>
        <v>-58.04802258428699</v>
      </c>
      <c r="EF3" s="4">
        <f>IF(EF$2=$CK$2,$CK3, IF(EF$2=$CL$2,$CL3,IF(EF$2=$CM$2,$CM3,$CN3)))</f>
        <v>106.55200803607498</v>
      </c>
      <c r="EG3" s="4">
        <f>IF(EG$2=$CO$2,$CO3,IF(EG$2=$CP$2,$CP3,IF(EG$2=$CQ$2,$CQ3)))</f>
        <v>17.789732972176743</v>
      </c>
      <c r="EH3" s="4">
        <f>IF(EH$2=$CR$2,$CR3,IF(EH$2=$CS$2,$CS3,$CT3))</f>
        <v>-0.5030807781957034</v>
      </c>
      <c r="EI3" s="4">
        <f>IF(EI$2=$CU$2,$CU3, IF(EI$2=$CV$2,$CV3,IF(EI$2=$CW$2,$CW3,$CX3)))</f>
        <v>44.532602123820546</v>
      </c>
      <c r="EJ3" s="4">
        <f>IF(EJ$2=$CY$2,$CY3,IF(EJ$2=$CZ$2,$CZ3))</f>
        <v>-0.14407789144808031</v>
      </c>
      <c r="EK3" s="4">
        <f>IF(EK$2=$DA$2,$DA3,IF(EK$2=$DB$2,$DB3,$DC3))</f>
        <v>18.861053763341445</v>
      </c>
      <c r="EL3" s="4">
        <f>IF(EL$2=$DD$2,$DD3,IF(EL$2=$DE$2,$DE3,$DF3))</f>
        <v>-58.04802258428699</v>
      </c>
      <c r="EN3" s="6">
        <f>IF(EN$2=$CK$2,$CK3, IF(EN$2=$CL$2,$CL3,IF(EN$2=$CM$2,$CM3,$CN3)))</f>
        <v>106.55200803607498</v>
      </c>
      <c r="EO3" s="6">
        <f>IF(EO$2=$CO$2,$CO3,IF(EO$2=$CP$2,$CP3,IF(EO$2=$CQ$2,$CQ3)))</f>
        <v>17.789732972176743</v>
      </c>
      <c r="EP3" s="6">
        <f>IF(EP$2=$CR$2,$CR3,IF(EP$2=$CS$2,$CS3,$CT3))</f>
        <v>-0.5030807781957034</v>
      </c>
      <c r="EQ3" s="6">
        <f>IF(EQ$2=$CU$2,$CU3, IF(EQ$2=$CV$2,$CV3,IF(EQ$2=$CW$2,$CW3,$CX3)))</f>
        <v>44.532602123820546</v>
      </c>
      <c r="ER3" s="6">
        <f>IF(ER$2=$CY$2,$CY3,IF(ER$2=$CZ$2,$CZ3))</f>
        <v>-0.14407789144808031</v>
      </c>
      <c r="ES3" s="6">
        <f>IF(ES$2=$DA$2,$DA3,IF(ES$2=$DB$2,$DB3,$DC3))</f>
        <v>18.861053763341445</v>
      </c>
      <c r="ET3" s="6">
        <f>IF(ET$2=$DD$2,$DD3,IF(ET$2=$DE$2,$DE3,$DF3))</f>
        <v>-58.04802258428699</v>
      </c>
      <c r="EV3" s="7">
        <f>IF(EV$2=$CK$2,$CK3, IF(EV$2=$CL$2,$CL3,IF(EV$2=$CM$2,$CM3,$CN3)))</f>
        <v>106.55200803607498</v>
      </c>
      <c r="EW3" s="7">
        <f>IF(EW$2=$CO$2,$CO3,IF(EW$2=$CP$2,$CP3,IF(EW$2=$CQ$2,$CQ3)))</f>
        <v>17.789732972176743</v>
      </c>
      <c r="EX3" s="7">
        <f>IF(EX$2=$CR$2,$CR3,IF(EX$2=$CS$2,$CS3,$CT3))</f>
        <v>-0.5030807781957034</v>
      </c>
      <c r="EY3" s="7">
        <f>IF(EY$2=$CU$2,$CU3, IF(EY$2=$CV$2,$CV3,IF(EY$2=$CW$2,$CW3,$CX3)))</f>
        <v>44.532602123820546</v>
      </c>
      <c r="EZ3" s="7">
        <f>IF(EZ$2=$CY$2,$CY3,IF(EZ$2=$CZ$2,$CZ3))</f>
        <v>-0.14407789144808031</v>
      </c>
      <c r="FA3" s="7">
        <f>IF(FA$2=$DA$2,$DA3,IF(FA$2=$DB$2,$DB3,$DC3))</f>
        <v>18.861053763341445</v>
      </c>
      <c r="FB3" s="7">
        <f>IF(FB$2=$DD$2,$DD3,IF(FB$2=$DE$2,$DE3,$DF3))</f>
        <v>-58.04802258428699</v>
      </c>
      <c r="FD3" s="20">
        <f>SUM(DP3:DV3)</f>
        <v>129.04021564148289</v>
      </c>
      <c r="FE3" s="20">
        <f>SUM(DX3:ED3)</f>
        <v>129.04021564148289</v>
      </c>
      <c r="FF3" s="20">
        <f>SUM(EF3:EL3)</f>
        <v>129.04021564148289</v>
      </c>
      <c r="FG3" s="20">
        <f>SUM(EN3:ET3)</f>
        <v>129.04021564148289</v>
      </c>
      <c r="FH3" s="20">
        <f>SUM(EV3:FB3)</f>
        <v>129.04021564148289</v>
      </c>
      <c r="FI3" s="20"/>
      <c r="FJ3" s="20">
        <f>MAX(FD3:FH3)</f>
        <v>129.04021564148289</v>
      </c>
      <c r="FL3">
        <f>IF(FJ3=FD3,1, IF(FJ3=FE3,2, IF(FJ3=FF3,3, IF(FJ3=FG3,4, IF(FJ3=FH3,5,0)))))</f>
        <v>1</v>
      </c>
      <c r="FN3" s="19"/>
      <c r="FO3" s="19"/>
      <c r="FP3" s="19"/>
      <c r="FQ3" s="19"/>
      <c r="FR3" s="19"/>
      <c r="FS3" s="19"/>
      <c r="FT3" s="19"/>
    </row>
    <row r="4" spans="1:176">
      <c r="A4" s="15" t="s">
        <v>1005</v>
      </c>
      <c r="B4" s="9" t="s">
        <v>944</v>
      </c>
      <c r="C4" s="10">
        <v>0.2</v>
      </c>
      <c r="D4" s="10">
        <v>0.3</v>
      </c>
      <c r="E4" s="9" t="s">
        <v>994</v>
      </c>
      <c r="F4" s="9" t="s">
        <v>998</v>
      </c>
      <c r="G4" s="9" t="s">
        <v>1001</v>
      </c>
      <c r="H4" s="9">
        <v>30</v>
      </c>
      <c r="I4">
        <f>+FL145</f>
        <v>0</v>
      </c>
      <c r="J4" s="3">
        <f>+FM145</f>
        <v>0</v>
      </c>
      <c r="Q4">
        <v>4</v>
      </c>
      <c r="R4" t="s">
        <v>85</v>
      </c>
      <c r="S4" t="s">
        <v>86</v>
      </c>
      <c r="T4" t="s">
        <v>87</v>
      </c>
      <c r="U4" t="s">
        <v>88</v>
      </c>
      <c r="V4">
        <v>1598298743</v>
      </c>
      <c r="W4">
        <v>1598301212</v>
      </c>
      <c r="X4">
        <v>1</v>
      </c>
      <c r="Y4">
        <v>5</v>
      </c>
      <c r="Z4" t="s">
        <v>76</v>
      </c>
      <c r="AA4" t="s">
        <v>66</v>
      </c>
      <c r="AB4">
        <v>1</v>
      </c>
      <c r="AC4" t="s">
        <v>89</v>
      </c>
      <c r="AD4" t="s">
        <v>81</v>
      </c>
      <c r="AE4" t="s">
        <v>79</v>
      </c>
      <c r="AF4" t="s">
        <v>76</v>
      </c>
      <c r="AG4">
        <v>1366</v>
      </c>
      <c r="AH4" t="s">
        <v>76</v>
      </c>
      <c r="AI4" t="s">
        <v>90</v>
      </c>
      <c r="AJ4" t="s">
        <v>82</v>
      </c>
      <c r="AK4">
        <v>1</v>
      </c>
      <c r="AL4">
        <v>3</v>
      </c>
      <c r="AM4">
        <v>1</v>
      </c>
      <c r="AN4">
        <v>2</v>
      </c>
      <c r="AO4">
        <v>3</v>
      </c>
      <c r="AP4">
        <v>2</v>
      </c>
      <c r="AQ4">
        <v>4</v>
      </c>
      <c r="AR4">
        <v>2</v>
      </c>
      <c r="AS4">
        <v>3</v>
      </c>
      <c r="AT4">
        <v>1</v>
      </c>
      <c r="AU4">
        <v>4</v>
      </c>
      <c r="AV4">
        <v>2</v>
      </c>
      <c r="AW4">
        <v>4</v>
      </c>
      <c r="AX4">
        <v>3</v>
      </c>
      <c r="AY4">
        <v>2</v>
      </c>
      <c r="AZ4">
        <v>2</v>
      </c>
      <c r="BA4">
        <v>2</v>
      </c>
      <c r="BB4">
        <v>2</v>
      </c>
      <c r="BC4">
        <v>2</v>
      </c>
      <c r="BD4">
        <v>3</v>
      </c>
      <c r="BE4">
        <v>5</v>
      </c>
      <c r="BF4">
        <v>2</v>
      </c>
      <c r="BG4">
        <v>5</v>
      </c>
      <c r="BH4">
        <v>4</v>
      </c>
      <c r="BI4">
        <v>5</v>
      </c>
      <c r="BJ4">
        <v>4</v>
      </c>
      <c r="BK4">
        <v>3</v>
      </c>
      <c r="BL4">
        <v>5</v>
      </c>
      <c r="BM4">
        <v>5</v>
      </c>
      <c r="BN4">
        <v>4</v>
      </c>
      <c r="BO4">
        <v>3</v>
      </c>
      <c r="BP4">
        <v>5</v>
      </c>
      <c r="BQ4">
        <v>2</v>
      </c>
      <c r="BR4">
        <v>4</v>
      </c>
      <c r="BS4">
        <v>3</v>
      </c>
      <c r="BT4">
        <v>1</v>
      </c>
      <c r="BU4">
        <v>3</v>
      </c>
      <c r="BV4">
        <v>5</v>
      </c>
      <c r="BW4">
        <v>1</v>
      </c>
      <c r="BX4">
        <v>1</v>
      </c>
      <c r="BY4">
        <v>5</v>
      </c>
      <c r="BZ4">
        <v>1</v>
      </c>
      <c r="CA4">
        <v>5</v>
      </c>
      <c r="CB4">
        <v>2</v>
      </c>
      <c r="CC4" t="s">
        <v>91</v>
      </c>
      <c r="CD4">
        <v>2</v>
      </c>
      <c r="CE4">
        <v>20</v>
      </c>
      <c r="CF4">
        <v>1</v>
      </c>
      <c r="CG4">
        <f t="shared" ref="CG4:CG67" si="0">+FL4</f>
        <v>1</v>
      </c>
      <c r="CH4">
        <v>1</v>
      </c>
      <c r="CI4">
        <f t="shared" ref="CI4:CI67" si="1">IF(CG4=CH4,1,0)</f>
        <v>1</v>
      </c>
      <c r="CJ4">
        <v>0.4414464538203372</v>
      </c>
      <c r="CK4">
        <v>104.41938326693631</v>
      </c>
      <c r="CL4">
        <v>36.409728029128267</v>
      </c>
      <c r="CM4">
        <v>-51.006035118316959</v>
      </c>
      <c r="CN4">
        <v>-89.823076177747609</v>
      </c>
      <c r="CO4">
        <v>29.788439170966136</v>
      </c>
      <c r="CP4">
        <v>29.785373015176472</v>
      </c>
      <c r="CQ4">
        <v>-59.573812186142611</v>
      </c>
      <c r="CR4">
        <v>-0.58310285328627232</v>
      </c>
      <c r="CS4">
        <v>-0.33605795612507711</v>
      </c>
      <c r="CT4">
        <v>0.91916080941134937</v>
      </c>
      <c r="CU4">
        <v>-121.80042458276264</v>
      </c>
      <c r="CV4">
        <v>39.862427039107928</v>
      </c>
      <c r="CW4">
        <v>40.820944015384235</v>
      </c>
      <c r="CX4">
        <v>41.117053528270468</v>
      </c>
      <c r="CY4">
        <v>32.500379145141309</v>
      </c>
      <c r="CZ4">
        <v>-32.500379145141309</v>
      </c>
      <c r="DA4">
        <v>-50.662713593662914</v>
      </c>
      <c r="DB4">
        <v>6.2398365229178001</v>
      </c>
      <c r="DC4">
        <v>44.422877070745109</v>
      </c>
      <c r="DD4">
        <v>-44.98518154501518</v>
      </c>
      <c r="DE4">
        <v>-1.9188353797555242</v>
      </c>
      <c r="DF4">
        <v>46.904016924770701</v>
      </c>
      <c r="DG4">
        <v>-9.4095671809881356</v>
      </c>
      <c r="DH4">
        <v>0.27748922777811991</v>
      </c>
      <c r="DI4">
        <v>0.12766035908158394</v>
      </c>
      <c r="DJ4">
        <v>2.1460909467108883E-3</v>
      </c>
      <c r="DK4">
        <v>0.23273925444433305</v>
      </c>
      <c r="DL4">
        <v>9.285822612897518E-2</v>
      </c>
      <c r="DM4">
        <v>0.13583655809201148</v>
      </c>
      <c r="DN4">
        <v>0.13127028352826556</v>
      </c>
      <c r="DP4" s="2">
        <f t="shared" ref="DP4:DP67" si="2">IF(DP$2=$CK$2,$CK4, IF(DP$2=$CL$2,$CL4,IF(DP$2=$CM$2,$CM4,$CN4)))</f>
        <v>104.41938326693631</v>
      </c>
      <c r="DQ4" s="2">
        <f t="shared" ref="DQ4:DQ67" si="3">IF(DQ$2=$CO$2,$CO4,IF(DQ$2=$CP$2,$CP4,IF(DQ$2=$CQ$2,$CQ4)))</f>
        <v>29.788439170966136</v>
      </c>
      <c r="DR4" s="2">
        <f t="shared" ref="DR4:DR67" si="4">IF(DR$2=$CR$2,$CR4,IF(DR$2=$CS$2,$CS4,$CT4))</f>
        <v>-0.58310285328627232</v>
      </c>
      <c r="DS4" s="2">
        <f t="shared" ref="DS4:DS67" si="5">IF(DS$2=$CU$2,$CU4, IF(DS$2=$CV$2,$CV4,IF(DS$2=$CW$2,$CW4,$CX4)))</f>
        <v>39.862427039107928</v>
      </c>
      <c r="DT4" s="2">
        <f t="shared" ref="DT4:DT67" si="6">IF(DT$2=$CY$2,$CY4,IF(DT$2=$CZ$2,$CZ4))</f>
        <v>-32.500379145141309</v>
      </c>
      <c r="DU4" s="2">
        <f t="shared" ref="DU4:DU67" si="7">IF(DU$2=$DA$2,$DA4,IF(DU$2=$DB$2,$DB4,$DC4))</f>
        <v>6.2398365229178001</v>
      </c>
      <c r="DV4" s="2">
        <f t="shared" ref="DV4:DV67" si="8">IF(DV$2=$DD$2,$DD4,IF(DV$2=$DE$2,$DE4,$DF4))</f>
        <v>-44.98518154501518</v>
      </c>
      <c r="DX4" s="5">
        <f t="shared" ref="DX4:DX67" si="9">IF(DX$2=$CK$2,$CK4, IF(DX$2=$CL$2,$CL4,IF(DX$2=$CM$2,$CM4,$CN4)))</f>
        <v>104.41938326693631</v>
      </c>
      <c r="DY4" s="5">
        <f t="shared" ref="DY4:DY67" si="10">IF(DY$2=$CO$2,$CO4,IF(DY$2=$CP$2,$CP4,IF(DY$2=$CQ$2,$CQ4)))</f>
        <v>29.788439170966136</v>
      </c>
      <c r="DZ4" s="5">
        <f t="shared" ref="DZ4:DZ67" si="11">IF(DZ$2=$CR$2,$CR4,IF(DZ$2=$CS$2,$CS4,$CT4))</f>
        <v>-0.58310285328627232</v>
      </c>
      <c r="EA4" s="5">
        <f t="shared" ref="EA4:EA67" si="12">IF(EA$2=$CU$2,$CU4, IF(EA$2=$CV$2,$CV4,IF(EA$2=$CW$2,$CW4,$CX4)))</f>
        <v>39.862427039107928</v>
      </c>
      <c r="EB4" s="5">
        <f t="shared" ref="EB4:EB67" si="13">IF(EB$2=$CY$2,$CY4,IF(EB$2=$CZ$2,$CZ4))</f>
        <v>-32.500379145141309</v>
      </c>
      <c r="EC4" s="5">
        <f t="shared" ref="EC4:EC67" si="14">IF(EC$2=$DA$2,$DA4,IF(EC$2=$DB$2,$DB4,$DC4))</f>
        <v>6.2398365229178001</v>
      </c>
      <c r="ED4" s="5">
        <f t="shared" ref="ED4:ED67" si="15">IF(ED$2=$DD$2,$DD4,IF(ED$2=$DE$2,$DE4,$DF4))</f>
        <v>-44.98518154501518</v>
      </c>
      <c r="EF4" s="4">
        <f t="shared" ref="EF4:EF67" si="16">IF(EF$2=$CK$2,$CK4, IF(EF$2=$CL$2,$CL4,IF(EF$2=$CM$2,$CM4,$CN4)))</f>
        <v>104.41938326693631</v>
      </c>
      <c r="EG4" s="4">
        <f t="shared" ref="EG4:EG67" si="17">IF(EG$2=$CO$2,$CO4,IF(EG$2=$CP$2,$CP4,IF(EG$2=$CQ$2,$CQ4)))</f>
        <v>29.788439170966136</v>
      </c>
      <c r="EH4" s="4">
        <f t="shared" ref="EH4:EH67" si="18">IF(EH$2=$CR$2,$CR4,IF(EH$2=$CS$2,$CS4,$CT4))</f>
        <v>-0.58310285328627232</v>
      </c>
      <c r="EI4" s="4">
        <f t="shared" ref="EI4:EI67" si="19">IF(EI$2=$CU$2,$CU4, IF(EI$2=$CV$2,$CV4,IF(EI$2=$CW$2,$CW4,$CX4)))</f>
        <v>39.862427039107928</v>
      </c>
      <c r="EJ4" s="4">
        <f t="shared" ref="EJ4:EJ67" si="20">IF(EJ$2=$CY$2,$CY4,IF(EJ$2=$CZ$2,$CZ4))</f>
        <v>-32.500379145141309</v>
      </c>
      <c r="EK4" s="4">
        <f t="shared" ref="EK4:EK67" si="21">IF(EK$2=$DA$2,$DA4,IF(EK$2=$DB$2,$DB4,$DC4))</f>
        <v>6.2398365229178001</v>
      </c>
      <c r="EL4" s="4">
        <f t="shared" ref="EL4:EL67" si="22">IF(EL$2=$DD$2,$DD4,IF(EL$2=$DE$2,$DE4,$DF4))</f>
        <v>-44.98518154501518</v>
      </c>
      <c r="EN4" s="6">
        <f t="shared" ref="EN4:EN67" si="23">IF(EN$2=$CK$2,$CK4, IF(EN$2=$CL$2,$CL4,IF(EN$2=$CM$2,$CM4,$CN4)))</f>
        <v>104.41938326693631</v>
      </c>
      <c r="EO4" s="6">
        <f t="shared" ref="EO4:EO67" si="24">IF(EO$2=$CO$2,$CO4,IF(EO$2=$CP$2,$CP4,IF(EO$2=$CQ$2,$CQ4)))</f>
        <v>29.788439170966136</v>
      </c>
      <c r="EP4" s="6">
        <f t="shared" ref="EP4:EP67" si="25">IF(EP$2=$CR$2,$CR4,IF(EP$2=$CS$2,$CS4,$CT4))</f>
        <v>-0.58310285328627232</v>
      </c>
      <c r="EQ4" s="6">
        <f t="shared" ref="EQ4:EQ67" si="26">IF(EQ$2=$CU$2,$CU4, IF(EQ$2=$CV$2,$CV4,IF(EQ$2=$CW$2,$CW4,$CX4)))</f>
        <v>39.862427039107928</v>
      </c>
      <c r="ER4" s="6">
        <f t="shared" ref="ER4:ER67" si="27">IF(ER$2=$CY$2,$CY4,IF(ER$2=$CZ$2,$CZ4))</f>
        <v>-32.500379145141309</v>
      </c>
      <c r="ES4" s="6">
        <f t="shared" ref="ES4:ES67" si="28">IF(ES$2=$DA$2,$DA4,IF(ES$2=$DB$2,$DB4,$DC4))</f>
        <v>6.2398365229178001</v>
      </c>
      <c r="ET4" s="6">
        <f t="shared" ref="ET4:ET67" si="29">IF(ET$2=$DD$2,$DD4,IF(ET$2=$DE$2,$DE4,$DF4))</f>
        <v>-44.98518154501518</v>
      </c>
      <c r="EV4" s="7">
        <f t="shared" ref="EV4:EV67" si="30">IF(EV$2=$CK$2,$CK4, IF(EV$2=$CL$2,$CL4,IF(EV$2=$CM$2,$CM4,$CN4)))</f>
        <v>104.41938326693631</v>
      </c>
      <c r="EW4" s="7">
        <f t="shared" ref="EW4:EW67" si="31">IF(EW$2=$CO$2,$CO4,IF(EW$2=$CP$2,$CP4,IF(EW$2=$CQ$2,$CQ4)))</f>
        <v>29.788439170966136</v>
      </c>
      <c r="EX4" s="7">
        <f t="shared" ref="EX4:EX67" si="32">IF(EX$2=$CR$2,$CR4,IF(EX$2=$CS$2,$CS4,$CT4))</f>
        <v>-0.58310285328627232</v>
      </c>
      <c r="EY4" s="7">
        <f t="shared" ref="EY4:EY67" si="33">IF(EY$2=$CU$2,$CU4, IF(EY$2=$CV$2,$CV4,IF(EY$2=$CW$2,$CW4,$CX4)))</f>
        <v>39.862427039107928</v>
      </c>
      <c r="EZ4" s="7">
        <f t="shared" ref="EZ4:EZ67" si="34">IF(EZ$2=$CY$2,$CY4,IF(EZ$2=$CZ$2,$CZ4))</f>
        <v>-32.500379145141309</v>
      </c>
      <c r="FA4" s="7">
        <f t="shared" ref="FA4:FA67" si="35">IF(FA$2=$DA$2,$DA4,IF(FA$2=$DB$2,$DB4,$DC4))</f>
        <v>6.2398365229178001</v>
      </c>
      <c r="FB4" s="7">
        <f t="shared" ref="FB4:FB67" si="36">IF(FB$2=$DD$2,$DD4,IF(FB$2=$DE$2,$DE4,$DF4))</f>
        <v>-44.98518154501518</v>
      </c>
      <c r="FD4" s="20">
        <f t="shared" ref="FD4:FD67" si="37">SUM(DP4:DV4)</f>
        <v>102.24142245648544</v>
      </c>
      <c r="FE4" s="20">
        <f t="shared" ref="FE4:FE67" si="38">SUM(DX4:ED4)</f>
        <v>102.24142245648544</v>
      </c>
      <c r="FF4" s="20">
        <f t="shared" ref="FF4:FF67" si="39">SUM(EF4:EL4)</f>
        <v>102.24142245648544</v>
      </c>
      <c r="FG4" s="20">
        <f t="shared" ref="FG4:FG67" si="40">SUM(EN4:ET4)</f>
        <v>102.24142245648544</v>
      </c>
      <c r="FH4" s="20">
        <f t="shared" ref="FH4:FH67" si="41">SUM(EV4:FB4)</f>
        <v>102.24142245648544</v>
      </c>
      <c r="FI4" s="20"/>
      <c r="FJ4" s="20">
        <f t="shared" ref="FJ4:FJ67" si="42">MAX(FD4:FH4)</f>
        <v>102.24142245648544</v>
      </c>
      <c r="FL4">
        <f t="shared" ref="FL4:FL67" si="43">IF(FJ4=FD4,1, IF(FJ4=FE4,2, IF(FJ4=FF4,3, IF(FJ4=FG4,4, IF(FJ4=FH4,5,0)))))</f>
        <v>1</v>
      </c>
    </row>
    <row r="5" spans="1:176">
      <c r="A5" s="15" t="s">
        <v>1006</v>
      </c>
      <c r="B5" s="9" t="s">
        <v>944</v>
      </c>
      <c r="C5" s="10">
        <v>0.2</v>
      </c>
      <c r="D5" s="10">
        <v>0.3</v>
      </c>
      <c r="E5" s="9" t="s">
        <v>994</v>
      </c>
      <c r="F5" s="9" t="s">
        <v>998</v>
      </c>
      <c r="G5" s="9" t="s">
        <v>1001</v>
      </c>
      <c r="H5" s="9">
        <v>30</v>
      </c>
      <c r="I5">
        <f>+FL146</f>
        <v>0</v>
      </c>
      <c r="J5" s="3">
        <f>+FM146</f>
        <v>0</v>
      </c>
      <c r="Q5">
        <v>85</v>
      </c>
      <c r="R5" t="s">
        <v>286</v>
      </c>
      <c r="S5" t="s">
        <v>287</v>
      </c>
      <c r="T5" t="s">
        <v>288</v>
      </c>
      <c r="U5" t="s">
        <v>289</v>
      </c>
      <c r="V5">
        <v>1598485766</v>
      </c>
      <c r="W5">
        <v>1598486183</v>
      </c>
      <c r="X5">
        <v>1</v>
      </c>
      <c r="Y5">
        <v>5</v>
      </c>
      <c r="Z5" t="s">
        <v>76</v>
      </c>
      <c r="AA5" t="s">
        <v>66</v>
      </c>
      <c r="AB5">
        <v>1</v>
      </c>
      <c r="AC5" t="s">
        <v>290</v>
      </c>
      <c r="AD5" t="s">
        <v>81</v>
      </c>
      <c r="AE5" t="s">
        <v>291</v>
      </c>
      <c r="AF5" t="s">
        <v>76</v>
      </c>
      <c r="AG5">
        <v>1280</v>
      </c>
      <c r="AH5" t="s">
        <v>76</v>
      </c>
      <c r="AI5" t="s">
        <v>292</v>
      </c>
      <c r="AJ5" t="s">
        <v>82</v>
      </c>
      <c r="AK5">
        <v>2</v>
      </c>
      <c r="AL5">
        <v>4</v>
      </c>
      <c r="AM5">
        <v>3</v>
      </c>
      <c r="AN5">
        <v>2</v>
      </c>
      <c r="AO5">
        <v>1</v>
      </c>
      <c r="AP5">
        <v>1</v>
      </c>
      <c r="AQ5">
        <v>3</v>
      </c>
      <c r="AR5">
        <v>2</v>
      </c>
      <c r="AS5">
        <v>1</v>
      </c>
      <c r="AT5">
        <v>1</v>
      </c>
      <c r="AU5">
        <v>3</v>
      </c>
      <c r="AV5">
        <v>1</v>
      </c>
      <c r="AW5">
        <v>2</v>
      </c>
      <c r="AX5">
        <v>2</v>
      </c>
      <c r="AY5">
        <v>2</v>
      </c>
      <c r="AZ5">
        <v>2</v>
      </c>
      <c r="BA5">
        <v>3</v>
      </c>
      <c r="BB5">
        <v>1</v>
      </c>
      <c r="BC5">
        <v>1</v>
      </c>
      <c r="BD5">
        <v>3</v>
      </c>
      <c r="BE5">
        <v>5</v>
      </c>
      <c r="BF5">
        <v>4</v>
      </c>
      <c r="BG5">
        <v>5</v>
      </c>
      <c r="BH5">
        <v>3</v>
      </c>
      <c r="BI5">
        <v>4</v>
      </c>
      <c r="BJ5">
        <v>3</v>
      </c>
      <c r="BK5">
        <v>2</v>
      </c>
      <c r="BL5">
        <v>4</v>
      </c>
      <c r="BM5">
        <v>5</v>
      </c>
      <c r="BN5">
        <v>5</v>
      </c>
      <c r="BO5">
        <v>2</v>
      </c>
      <c r="BP5">
        <v>5</v>
      </c>
      <c r="BQ5">
        <v>3</v>
      </c>
      <c r="BR5">
        <v>4</v>
      </c>
      <c r="BS5">
        <v>4</v>
      </c>
      <c r="BT5">
        <v>1</v>
      </c>
      <c r="BU5">
        <v>4</v>
      </c>
      <c r="BV5">
        <v>1</v>
      </c>
      <c r="BW5">
        <v>1</v>
      </c>
      <c r="BX5">
        <v>1</v>
      </c>
      <c r="BY5">
        <v>4</v>
      </c>
      <c r="BZ5">
        <v>2</v>
      </c>
      <c r="CA5">
        <v>5</v>
      </c>
      <c r="CB5">
        <v>1</v>
      </c>
      <c r="CC5" t="s">
        <v>293</v>
      </c>
      <c r="CD5">
        <v>2</v>
      </c>
      <c r="CE5">
        <v>18</v>
      </c>
      <c r="CF5">
        <v>1</v>
      </c>
      <c r="CG5">
        <f t="shared" si="0"/>
        <v>1</v>
      </c>
      <c r="CH5">
        <v>1</v>
      </c>
      <c r="CI5">
        <f t="shared" si="1"/>
        <v>1</v>
      </c>
      <c r="CJ5">
        <v>0.44590561515145294</v>
      </c>
      <c r="CK5">
        <v>46.241220276631097</v>
      </c>
      <c r="CL5">
        <v>45.979632299293435</v>
      </c>
      <c r="CM5">
        <v>44.540290349728039</v>
      </c>
      <c r="CN5">
        <v>-136.76114292565256</v>
      </c>
      <c r="CO5">
        <v>53.860261406481627</v>
      </c>
      <c r="CP5">
        <v>1.0561771718855568</v>
      </c>
      <c r="CQ5">
        <v>-54.916438578367178</v>
      </c>
      <c r="CR5">
        <v>-4.6892455235082036</v>
      </c>
      <c r="CS5">
        <v>-4.6892142953226603</v>
      </c>
      <c r="CT5">
        <v>9.3784598188308639</v>
      </c>
      <c r="CU5">
        <v>-5.5421924290816023</v>
      </c>
      <c r="CV5">
        <v>-4.7502347360436996</v>
      </c>
      <c r="CW5">
        <v>-3.454295904700933</v>
      </c>
      <c r="CX5">
        <v>13.746723069826237</v>
      </c>
      <c r="CY5">
        <v>39.938052623661406</v>
      </c>
      <c r="CZ5">
        <v>-39.938052623661406</v>
      </c>
      <c r="DA5">
        <v>-27.385022427065561</v>
      </c>
      <c r="DB5">
        <v>4.6008729797086145</v>
      </c>
      <c r="DC5">
        <v>22.784149447356945</v>
      </c>
      <c r="DD5">
        <v>-103.12535535494752</v>
      </c>
      <c r="DE5">
        <v>-38.568328139980281</v>
      </c>
      <c r="DF5">
        <v>141.69368349492777</v>
      </c>
      <c r="DG5">
        <v>-120.11791045500844</v>
      </c>
      <c r="DH5">
        <v>0.26143194743183379</v>
      </c>
      <c r="DI5">
        <v>0.15539528569264113</v>
      </c>
      <c r="DJ5">
        <v>2.009672191762724E-2</v>
      </c>
      <c r="DK5">
        <v>2.755559356986834E-2</v>
      </c>
      <c r="DL5">
        <v>0.11410872178188973</v>
      </c>
      <c r="DM5">
        <v>7.1670245534889293E-2</v>
      </c>
      <c r="DN5">
        <v>0.34974148407125039</v>
      </c>
      <c r="DP5" s="2">
        <f t="shared" si="2"/>
        <v>46.241220276631097</v>
      </c>
      <c r="DQ5" s="2">
        <f t="shared" si="3"/>
        <v>53.860261406481627</v>
      </c>
      <c r="DR5" s="2">
        <f t="shared" si="4"/>
        <v>-4.6892455235082036</v>
      </c>
      <c r="DS5" s="2">
        <f t="shared" si="5"/>
        <v>-4.7502347360436996</v>
      </c>
      <c r="DT5" s="2">
        <f t="shared" si="6"/>
        <v>-39.938052623661406</v>
      </c>
      <c r="DU5" s="2">
        <f t="shared" si="7"/>
        <v>4.6008729797086145</v>
      </c>
      <c r="DV5" s="2">
        <f t="shared" si="8"/>
        <v>-103.12535535494752</v>
      </c>
      <c r="DX5" s="5">
        <f t="shared" si="9"/>
        <v>46.241220276631097</v>
      </c>
      <c r="DY5" s="5">
        <f t="shared" si="10"/>
        <v>53.860261406481627</v>
      </c>
      <c r="DZ5" s="5">
        <f t="shared" si="11"/>
        <v>-4.6892455235082036</v>
      </c>
      <c r="EA5" s="5">
        <f t="shared" si="12"/>
        <v>-4.7502347360436996</v>
      </c>
      <c r="EB5" s="5">
        <f t="shared" si="13"/>
        <v>-39.938052623661406</v>
      </c>
      <c r="EC5" s="5">
        <f t="shared" si="14"/>
        <v>4.6008729797086145</v>
      </c>
      <c r="ED5" s="5">
        <f t="shared" si="15"/>
        <v>-103.12535535494752</v>
      </c>
      <c r="EF5" s="4">
        <f t="shared" si="16"/>
        <v>46.241220276631097</v>
      </c>
      <c r="EG5" s="4">
        <f t="shared" si="17"/>
        <v>53.860261406481627</v>
      </c>
      <c r="EH5" s="4">
        <f t="shared" si="18"/>
        <v>-4.6892455235082036</v>
      </c>
      <c r="EI5" s="4">
        <f t="shared" si="19"/>
        <v>-4.7502347360436996</v>
      </c>
      <c r="EJ5" s="4">
        <f t="shared" si="20"/>
        <v>-39.938052623661406</v>
      </c>
      <c r="EK5" s="4">
        <f t="shared" si="21"/>
        <v>4.6008729797086145</v>
      </c>
      <c r="EL5" s="4">
        <f t="shared" si="22"/>
        <v>-103.12535535494752</v>
      </c>
      <c r="EN5" s="6">
        <f t="shared" si="23"/>
        <v>46.241220276631097</v>
      </c>
      <c r="EO5" s="6">
        <f t="shared" si="24"/>
        <v>53.860261406481627</v>
      </c>
      <c r="EP5" s="6">
        <f t="shared" si="25"/>
        <v>-4.6892455235082036</v>
      </c>
      <c r="EQ5" s="6">
        <f t="shared" si="26"/>
        <v>-4.7502347360436996</v>
      </c>
      <c r="ER5" s="6">
        <f t="shared" si="27"/>
        <v>-39.938052623661406</v>
      </c>
      <c r="ES5" s="6">
        <f t="shared" si="28"/>
        <v>4.6008729797086145</v>
      </c>
      <c r="ET5" s="6">
        <f t="shared" si="29"/>
        <v>-103.12535535494752</v>
      </c>
      <c r="EV5" s="7">
        <f t="shared" si="30"/>
        <v>46.241220276631097</v>
      </c>
      <c r="EW5" s="7">
        <f t="shared" si="31"/>
        <v>53.860261406481627</v>
      </c>
      <c r="EX5" s="7">
        <f t="shared" si="32"/>
        <v>-4.6892455235082036</v>
      </c>
      <c r="EY5" s="7">
        <f t="shared" si="33"/>
        <v>-4.7502347360436996</v>
      </c>
      <c r="EZ5" s="7">
        <f t="shared" si="34"/>
        <v>-39.938052623661406</v>
      </c>
      <c r="FA5" s="7">
        <f t="shared" si="35"/>
        <v>4.6008729797086145</v>
      </c>
      <c r="FB5" s="7">
        <f t="shared" si="36"/>
        <v>-103.12535535494752</v>
      </c>
      <c r="FD5" s="20">
        <f t="shared" si="37"/>
        <v>-47.800533575339486</v>
      </c>
      <c r="FE5" s="20">
        <f t="shared" si="38"/>
        <v>-47.800533575339486</v>
      </c>
      <c r="FF5" s="20">
        <f t="shared" si="39"/>
        <v>-47.800533575339486</v>
      </c>
      <c r="FG5" s="20">
        <f t="shared" si="40"/>
        <v>-47.800533575339486</v>
      </c>
      <c r="FH5" s="20">
        <f t="shared" si="41"/>
        <v>-47.800533575339486</v>
      </c>
      <c r="FI5" s="20"/>
      <c r="FJ5" s="20">
        <f t="shared" si="42"/>
        <v>-47.800533575339486</v>
      </c>
      <c r="FL5">
        <f t="shared" si="43"/>
        <v>1</v>
      </c>
    </row>
    <row r="6" spans="1:176">
      <c r="A6" s="15" t="s">
        <v>1007</v>
      </c>
      <c r="B6" s="9" t="s">
        <v>944</v>
      </c>
      <c r="C6" s="10">
        <v>0.2</v>
      </c>
      <c r="D6" s="10">
        <v>0.3</v>
      </c>
      <c r="E6" s="9" t="s">
        <v>994</v>
      </c>
      <c r="F6" s="9" t="s">
        <v>998</v>
      </c>
      <c r="G6" s="9" t="s">
        <v>1001</v>
      </c>
      <c r="H6" s="9">
        <v>30</v>
      </c>
      <c r="I6">
        <f>+FL147</f>
        <v>0</v>
      </c>
      <c r="J6" s="3">
        <f>+FM147</f>
        <v>0</v>
      </c>
      <c r="Q6">
        <v>124</v>
      </c>
      <c r="R6" t="s">
        <v>409</v>
      </c>
      <c r="S6" t="s">
        <v>410</v>
      </c>
      <c r="T6" t="s">
        <v>411</v>
      </c>
      <c r="U6" t="s">
        <v>412</v>
      </c>
      <c r="V6">
        <v>1598884898</v>
      </c>
      <c r="W6">
        <v>1598886578</v>
      </c>
      <c r="X6">
        <v>1</v>
      </c>
      <c r="Y6">
        <v>5</v>
      </c>
      <c r="Z6" t="s">
        <v>76</v>
      </c>
      <c r="AA6" t="s">
        <v>66</v>
      </c>
      <c r="AB6">
        <v>1</v>
      </c>
      <c r="AC6" t="s">
        <v>413</v>
      </c>
      <c r="AD6" t="s">
        <v>414</v>
      </c>
      <c r="AE6" t="s">
        <v>79</v>
      </c>
      <c r="AF6" t="s">
        <v>76</v>
      </c>
      <c r="AG6">
        <v>1366</v>
      </c>
      <c r="AH6" t="s">
        <v>76</v>
      </c>
      <c r="AI6" t="s">
        <v>415</v>
      </c>
      <c r="AJ6" t="s">
        <v>82</v>
      </c>
      <c r="AK6">
        <v>3</v>
      </c>
      <c r="AL6">
        <v>2</v>
      </c>
      <c r="AM6">
        <v>3</v>
      </c>
      <c r="AN6">
        <v>1</v>
      </c>
      <c r="AO6">
        <v>2</v>
      </c>
      <c r="AP6">
        <v>2</v>
      </c>
      <c r="AQ6">
        <v>1</v>
      </c>
      <c r="AR6">
        <v>3</v>
      </c>
      <c r="AS6">
        <v>2</v>
      </c>
      <c r="AT6">
        <v>2</v>
      </c>
      <c r="AU6">
        <v>2</v>
      </c>
      <c r="AV6">
        <v>3</v>
      </c>
      <c r="AW6">
        <v>2</v>
      </c>
      <c r="AX6">
        <v>1</v>
      </c>
      <c r="AY6">
        <v>1</v>
      </c>
      <c r="AZ6">
        <v>1</v>
      </c>
      <c r="BA6">
        <v>3</v>
      </c>
      <c r="BB6">
        <v>2</v>
      </c>
      <c r="BC6">
        <v>2</v>
      </c>
      <c r="BD6">
        <v>2</v>
      </c>
      <c r="BE6">
        <v>5</v>
      </c>
      <c r="BF6">
        <v>3</v>
      </c>
      <c r="BG6">
        <v>5</v>
      </c>
      <c r="BH6">
        <v>5</v>
      </c>
      <c r="BI6">
        <v>4</v>
      </c>
      <c r="BJ6">
        <v>5</v>
      </c>
      <c r="BK6">
        <v>4</v>
      </c>
      <c r="BL6">
        <v>5</v>
      </c>
      <c r="BM6">
        <v>4</v>
      </c>
      <c r="BN6">
        <v>5</v>
      </c>
      <c r="BO6">
        <v>4</v>
      </c>
      <c r="BP6">
        <v>5</v>
      </c>
      <c r="BQ6">
        <v>4</v>
      </c>
      <c r="BR6">
        <v>5</v>
      </c>
      <c r="BS6">
        <v>4</v>
      </c>
      <c r="BT6">
        <v>3</v>
      </c>
      <c r="BU6">
        <v>4</v>
      </c>
      <c r="BV6">
        <v>5</v>
      </c>
      <c r="BW6">
        <v>3</v>
      </c>
      <c r="BX6">
        <v>4</v>
      </c>
      <c r="BY6">
        <v>4</v>
      </c>
      <c r="BZ6">
        <v>1</v>
      </c>
      <c r="CA6">
        <v>5</v>
      </c>
      <c r="CB6">
        <v>4</v>
      </c>
      <c r="CC6" t="s">
        <v>416</v>
      </c>
      <c r="CD6">
        <v>2</v>
      </c>
      <c r="CE6">
        <v>19</v>
      </c>
      <c r="CF6">
        <v>1</v>
      </c>
      <c r="CG6">
        <f t="shared" si="0"/>
        <v>1</v>
      </c>
      <c r="CH6">
        <v>1</v>
      </c>
      <c r="CI6">
        <f t="shared" si="1"/>
        <v>1</v>
      </c>
      <c r="CJ6">
        <v>0.49177579994185788</v>
      </c>
      <c r="CK6">
        <v>122.46051244705366</v>
      </c>
      <c r="CL6">
        <v>1.6143366441406586</v>
      </c>
      <c r="CM6">
        <v>0.3567074645785786</v>
      </c>
      <c r="CN6">
        <v>-124.4315565557729</v>
      </c>
      <c r="CO6">
        <v>19.043185345888521</v>
      </c>
      <c r="CP6">
        <v>17.796971873806058</v>
      </c>
      <c r="CQ6">
        <v>-36.840157219694582</v>
      </c>
      <c r="CR6">
        <v>-0.86984522671072118</v>
      </c>
      <c r="CS6">
        <v>0.43229582893312424</v>
      </c>
      <c r="CT6">
        <v>0.43754939777759699</v>
      </c>
      <c r="CU6">
        <v>-30.734549154530079</v>
      </c>
      <c r="CV6">
        <v>3.1677630792286227</v>
      </c>
      <c r="CW6">
        <v>4.4309360621763672</v>
      </c>
      <c r="CX6">
        <v>23.13585001312509</v>
      </c>
      <c r="CY6">
        <v>44.370300333457649</v>
      </c>
      <c r="CZ6">
        <v>-44.370300333457649</v>
      </c>
      <c r="DA6">
        <v>-54.552612724254651</v>
      </c>
      <c r="DB6">
        <v>18.884570439060287</v>
      </c>
      <c r="DC6">
        <v>35.66804228519436</v>
      </c>
      <c r="DD6">
        <v>-89.111103752346182</v>
      </c>
      <c r="DE6">
        <v>15.136668541609808</v>
      </c>
      <c r="DF6">
        <v>73.974435210736374</v>
      </c>
      <c r="DG6">
        <v>-188.63907165136206</v>
      </c>
      <c r="DH6">
        <v>0.35270295571832366</v>
      </c>
      <c r="DI6">
        <v>7.9833346522261567E-2</v>
      </c>
      <c r="DJ6">
        <v>1.8677066064118832E-3</v>
      </c>
      <c r="DK6">
        <v>7.695771309665024E-2</v>
      </c>
      <c r="DL6">
        <v>0.12677228666702184</v>
      </c>
      <c r="DM6">
        <v>0.12888665001349858</v>
      </c>
      <c r="DN6">
        <v>0.23297934137583221</v>
      </c>
      <c r="DP6" s="2">
        <f t="shared" si="2"/>
        <v>122.46051244705366</v>
      </c>
      <c r="DQ6" s="2">
        <f t="shared" si="3"/>
        <v>19.043185345888521</v>
      </c>
      <c r="DR6" s="2">
        <f t="shared" si="4"/>
        <v>-0.86984522671072118</v>
      </c>
      <c r="DS6" s="2">
        <f t="shared" si="5"/>
        <v>3.1677630792286227</v>
      </c>
      <c r="DT6" s="2">
        <f t="shared" si="6"/>
        <v>-44.370300333457649</v>
      </c>
      <c r="DU6" s="2">
        <f t="shared" si="7"/>
        <v>18.884570439060287</v>
      </c>
      <c r="DV6" s="2">
        <f t="shared" si="8"/>
        <v>-89.111103752346182</v>
      </c>
      <c r="DX6" s="5">
        <f t="shared" si="9"/>
        <v>122.46051244705366</v>
      </c>
      <c r="DY6" s="5">
        <f t="shared" si="10"/>
        <v>19.043185345888521</v>
      </c>
      <c r="DZ6" s="5">
        <f t="shared" si="11"/>
        <v>-0.86984522671072118</v>
      </c>
      <c r="EA6" s="5">
        <f t="shared" si="12"/>
        <v>3.1677630792286227</v>
      </c>
      <c r="EB6" s="5">
        <f t="shared" si="13"/>
        <v>-44.370300333457649</v>
      </c>
      <c r="EC6" s="5">
        <f t="shared" si="14"/>
        <v>18.884570439060287</v>
      </c>
      <c r="ED6" s="5">
        <f t="shared" si="15"/>
        <v>-89.111103752346182</v>
      </c>
      <c r="EF6" s="4">
        <f t="shared" si="16"/>
        <v>122.46051244705366</v>
      </c>
      <c r="EG6" s="4">
        <f t="shared" si="17"/>
        <v>19.043185345888521</v>
      </c>
      <c r="EH6" s="4">
        <f t="shared" si="18"/>
        <v>-0.86984522671072118</v>
      </c>
      <c r="EI6" s="4">
        <f t="shared" si="19"/>
        <v>3.1677630792286227</v>
      </c>
      <c r="EJ6" s="4">
        <f t="shared" si="20"/>
        <v>-44.370300333457649</v>
      </c>
      <c r="EK6" s="4">
        <f t="shared" si="21"/>
        <v>18.884570439060287</v>
      </c>
      <c r="EL6" s="4">
        <f t="shared" si="22"/>
        <v>-89.111103752346182</v>
      </c>
      <c r="EN6" s="6">
        <f t="shared" si="23"/>
        <v>122.46051244705366</v>
      </c>
      <c r="EO6" s="6">
        <f t="shared" si="24"/>
        <v>19.043185345888521</v>
      </c>
      <c r="EP6" s="6">
        <f t="shared" si="25"/>
        <v>-0.86984522671072118</v>
      </c>
      <c r="EQ6" s="6">
        <f t="shared" si="26"/>
        <v>3.1677630792286227</v>
      </c>
      <c r="ER6" s="6">
        <f t="shared" si="27"/>
        <v>-44.370300333457649</v>
      </c>
      <c r="ES6" s="6">
        <f t="shared" si="28"/>
        <v>18.884570439060287</v>
      </c>
      <c r="ET6" s="6">
        <f t="shared" si="29"/>
        <v>-89.111103752346182</v>
      </c>
      <c r="EV6" s="7">
        <f t="shared" si="30"/>
        <v>122.46051244705366</v>
      </c>
      <c r="EW6" s="7">
        <f t="shared" si="31"/>
        <v>19.043185345888521</v>
      </c>
      <c r="EX6" s="7">
        <f t="shared" si="32"/>
        <v>-0.86984522671072118</v>
      </c>
      <c r="EY6" s="7">
        <f t="shared" si="33"/>
        <v>3.1677630792286227</v>
      </c>
      <c r="EZ6" s="7">
        <f t="shared" si="34"/>
        <v>-44.370300333457649</v>
      </c>
      <c r="FA6" s="7">
        <f t="shared" si="35"/>
        <v>18.884570439060287</v>
      </c>
      <c r="FB6" s="7">
        <f t="shared" si="36"/>
        <v>-89.111103752346182</v>
      </c>
      <c r="FD6" s="20">
        <f t="shared" si="37"/>
        <v>29.204781998716541</v>
      </c>
      <c r="FE6" s="20">
        <f t="shared" si="38"/>
        <v>29.204781998716541</v>
      </c>
      <c r="FF6" s="20">
        <f t="shared" si="39"/>
        <v>29.204781998716541</v>
      </c>
      <c r="FG6" s="20">
        <f t="shared" si="40"/>
        <v>29.204781998716541</v>
      </c>
      <c r="FH6" s="20">
        <f t="shared" si="41"/>
        <v>29.204781998716541</v>
      </c>
      <c r="FI6" s="20"/>
      <c r="FJ6" s="20">
        <f t="shared" si="42"/>
        <v>29.204781998716541</v>
      </c>
      <c r="FL6">
        <f t="shared" si="43"/>
        <v>1</v>
      </c>
    </row>
    <row r="7" spans="1:176">
      <c r="I7">
        <f>SUM(I2:I6)</f>
        <v>139</v>
      </c>
      <c r="Q7">
        <v>152</v>
      </c>
      <c r="R7" t="s">
        <v>489</v>
      </c>
      <c r="S7" t="s">
        <v>490</v>
      </c>
      <c r="T7" t="s">
        <v>491</v>
      </c>
      <c r="U7" t="s">
        <v>492</v>
      </c>
      <c r="V7">
        <v>1598993378</v>
      </c>
      <c r="W7">
        <v>1598995184</v>
      </c>
      <c r="X7">
        <v>1</v>
      </c>
      <c r="Y7">
        <v>5</v>
      </c>
      <c r="Z7" t="s">
        <v>76</v>
      </c>
      <c r="AA7" t="s">
        <v>66</v>
      </c>
      <c r="AB7">
        <v>1</v>
      </c>
      <c r="AC7" t="s">
        <v>77</v>
      </c>
      <c r="AD7" t="s">
        <v>78</v>
      </c>
      <c r="AE7" t="s">
        <v>79</v>
      </c>
      <c r="AF7" t="s">
        <v>76</v>
      </c>
      <c r="AG7">
        <v>1366</v>
      </c>
      <c r="AH7" t="s">
        <v>76</v>
      </c>
      <c r="AI7" t="s">
        <v>493</v>
      </c>
      <c r="AJ7" t="s">
        <v>82</v>
      </c>
      <c r="AK7">
        <v>1</v>
      </c>
      <c r="AL7">
        <v>3</v>
      </c>
      <c r="AM7">
        <v>3</v>
      </c>
      <c r="AN7">
        <v>1</v>
      </c>
      <c r="AO7">
        <v>1</v>
      </c>
      <c r="AP7">
        <v>1</v>
      </c>
      <c r="AQ7">
        <v>2</v>
      </c>
      <c r="AR7">
        <v>2</v>
      </c>
      <c r="AS7">
        <v>3</v>
      </c>
      <c r="AT7">
        <v>1</v>
      </c>
      <c r="AU7">
        <v>2</v>
      </c>
      <c r="AV7">
        <v>2</v>
      </c>
      <c r="AW7">
        <v>3</v>
      </c>
      <c r="AX7">
        <v>3</v>
      </c>
      <c r="AY7">
        <v>2</v>
      </c>
      <c r="AZ7">
        <v>3</v>
      </c>
      <c r="BA7">
        <v>3</v>
      </c>
      <c r="BB7">
        <v>2</v>
      </c>
      <c r="BC7">
        <v>1</v>
      </c>
      <c r="BD7">
        <v>1</v>
      </c>
      <c r="BE7">
        <v>3</v>
      </c>
      <c r="BF7">
        <v>3</v>
      </c>
      <c r="BG7">
        <v>4</v>
      </c>
      <c r="BH7">
        <v>5</v>
      </c>
      <c r="BI7">
        <v>4</v>
      </c>
      <c r="BJ7">
        <v>3</v>
      </c>
      <c r="BK7">
        <v>2</v>
      </c>
      <c r="BL7">
        <v>5</v>
      </c>
      <c r="BM7">
        <v>4</v>
      </c>
      <c r="BN7">
        <v>5</v>
      </c>
      <c r="BO7">
        <v>4</v>
      </c>
      <c r="BP7">
        <v>4</v>
      </c>
      <c r="BQ7">
        <v>5</v>
      </c>
      <c r="BR7">
        <v>4</v>
      </c>
      <c r="BS7">
        <v>4</v>
      </c>
      <c r="BT7">
        <v>4</v>
      </c>
      <c r="BU7">
        <v>5</v>
      </c>
      <c r="BV7">
        <v>4</v>
      </c>
      <c r="BW7">
        <v>2</v>
      </c>
      <c r="BX7">
        <v>3</v>
      </c>
      <c r="BY7">
        <v>4</v>
      </c>
      <c r="BZ7">
        <v>4</v>
      </c>
      <c r="CA7">
        <v>4</v>
      </c>
      <c r="CB7">
        <v>1</v>
      </c>
      <c r="CC7" t="s">
        <v>494</v>
      </c>
      <c r="CD7">
        <v>2</v>
      </c>
      <c r="CE7">
        <v>19</v>
      </c>
      <c r="CF7">
        <v>1</v>
      </c>
      <c r="CG7">
        <f t="shared" si="0"/>
        <v>1</v>
      </c>
      <c r="CH7">
        <v>5</v>
      </c>
      <c r="CI7">
        <f t="shared" si="1"/>
        <v>0</v>
      </c>
      <c r="CJ7">
        <v>0.5294996318259112</v>
      </c>
      <c r="CK7">
        <v>101.9095947176022</v>
      </c>
      <c r="CL7">
        <v>61.515755760968752</v>
      </c>
      <c r="CM7">
        <v>-42.527746020583244</v>
      </c>
      <c r="CN7">
        <v>-120.89760445798773</v>
      </c>
      <c r="CO7">
        <v>9.044194831251037</v>
      </c>
      <c r="CP7">
        <v>-3.7030807732264135</v>
      </c>
      <c r="CQ7">
        <v>-5.3411140580246235</v>
      </c>
      <c r="CR7">
        <v>-51.094362485893541</v>
      </c>
      <c r="CS7">
        <v>-2.6307183358889752</v>
      </c>
      <c r="CT7">
        <v>53.725080821782512</v>
      </c>
      <c r="CU7">
        <v>-1.4297231134346318</v>
      </c>
      <c r="CV7">
        <v>-0.77627877682145807</v>
      </c>
      <c r="CW7">
        <v>0.77627877682145807</v>
      </c>
      <c r="CX7">
        <v>1.4297231134346315</v>
      </c>
      <c r="CY7">
        <v>15.863525146508897</v>
      </c>
      <c r="CZ7">
        <v>-15.863525146508897</v>
      </c>
      <c r="DA7">
        <v>-37.36402362733854</v>
      </c>
      <c r="DB7">
        <v>18.681952337677171</v>
      </c>
      <c r="DC7">
        <v>18.682071289661366</v>
      </c>
      <c r="DD7">
        <v>-156.37247682768384</v>
      </c>
      <c r="DE7">
        <v>45.389496464796252</v>
      </c>
      <c r="DF7">
        <v>110.98298036288759</v>
      </c>
      <c r="DG7">
        <v>-298.98460020601624</v>
      </c>
      <c r="DH7">
        <v>0.31829599882227133</v>
      </c>
      <c r="DI7">
        <v>2.0550441270393797E-2</v>
      </c>
      <c r="DJ7">
        <v>0.14974206186810862</v>
      </c>
      <c r="DK7">
        <v>4.0849231812418044E-3</v>
      </c>
      <c r="DL7">
        <v>4.532435756145399E-2</v>
      </c>
      <c r="DM7">
        <v>8.0065849881428425E-2</v>
      </c>
      <c r="DN7">
        <v>0.38193636741510201</v>
      </c>
      <c r="DP7" s="2">
        <f t="shared" si="2"/>
        <v>101.9095947176022</v>
      </c>
      <c r="DQ7" s="2">
        <f t="shared" si="3"/>
        <v>9.044194831251037</v>
      </c>
      <c r="DR7" s="2">
        <f t="shared" si="4"/>
        <v>-51.094362485893541</v>
      </c>
      <c r="DS7" s="2">
        <f t="shared" si="5"/>
        <v>-0.77627877682145807</v>
      </c>
      <c r="DT7" s="2">
        <f t="shared" si="6"/>
        <v>-15.863525146508897</v>
      </c>
      <c r="DU7" s="2">
        <f t="shared" si="7"/>
        <v>18.681952337677171</v>
      </c>
      <c r="DV7" s="2">
        <f t="shared" si="8"/>
        <v>-156.37247682768384</v>
      </c>
      <c r="DX7" s="5">
        <f t="shared" si="9"/>
        <v>101.9095947176022</v>
      </c>
      <c r="DY7" s="5">
        <f t="shared" si="10"/>
        <v>9.044194831251037</v>
      </c>
      <c r="DZ7" s="5">
        <f t="shared" si="11"/>
        <v>-51.094362485893541</v>
      </c>
      <c r="EA7" s="5">
        <f t="shared" si="12"/>
        <v>-0.77627877682145807</v>
      </c>
      <c r="EB7" s="5">
        <f t="shared" si="13"/>
        <v>-15.863525146508897</v>
      </c>
      <c r="EC7" s="5">
        <f t="shared" si="14"/>
        <v>18.681952337677171</v>
      </c>
      <c r="ED7" s="5">
        <f t="shared" si="15"/>
        <v>-156.37247682768384</v>
      </c>
      <c r="EF7" s="4">
        <f t="shared" si="16"/>
        <v>101.9095947176022</v>
      </c>
      <c r="EG7" s="4">
        <f t="shared" si="17"/>
        <v>9.044194831251037</v>
      </c>
      <c r="EH7" s="4">
        <f t="shared" si="18"/>
        <v>-51.094362485893541</v>
      </c>
      <c r="EI7" s="4">
        <f t="shared" si="19"/>
        <v>-0.77627877682145807</v>
      </c>
      <c r="EJ7" s="4">
        <f t="shared" si="20"/>
        <v>-15.863525146508897</v>
      </c>
      <c r="EK7" s="4">
        <f t="shared" si="21"/>
        <v>18.681952337677171</v>
      </c>
      <c r="EL7" s="4">
        <f t="shared" si="22"/>
        <v>-156.37247682768384</v>
      </c>
      <c r="EN7" s="6">
        <f t="shared" si="23"/>
        <v>101.9095947176022</v>
      </c>
      <c r="EO7" s="6">
        <f t="shared" si="24"/>
        <v>9.044194831251037</v>
      </c>
      <c r="EP7" s="6">
        <f t="shared" si="25"/>
        <v>-51.094362485893541</v>
      </c>
      <c r="EQ7" s="6">
        <f t="shared" si="26"/>
        <v>-0.77627877682145807</v>
      </c>
      <c r="ER7" s="6">
        <f t="shared" si="27"/>
        <v>-15.863525146508897</v>
      </c>
      <c r="ES7" s="6">
        <f t="shared" si="28"/>
        <v>18.681952337677171</v>
      </c>
      <c r="ET7" s="6">
        <f t="shared" si="29"/>
        <v>-156.37247682768384</v>
      </c>
      <c r="EV7" s="7">
        <f t="shared" si="30"/>
        <v>101.9095947176022</v>
      </c>
      <c r="EW7" s="7">
        <f t="shared" si="31"/>
        <v>9.044194831251037</v>
      </c>
      <c r="EX7" s="7">
        <f t="shared" si="32"/>
        <v>-51.094362485893541</v>
      </c>
      <c r="EY7" s="7">
        <f t="shared" si="33"/>
        <v>-0.77627877682145807</v>
      </c>
      <c r="EZ7" s="7">
        <f t="shared" si="34"/>
        <v>-15.863525146508897</v>
      </c>
      <c r="FA7" s="7">
        <f t="shared" si="35"/>
        <v>18.681952337677171</v>
      </c>
      <c r="FB7" s="7">
        <f t="shared" si="36"/>
        <v>-156.37247682768384</v>
      </c>
      <c r="FD7" s="20">
        <f t="shared" si="37"/>
        <v>-94.470901350377332</v>
      </c>
      <c r="FE7" s="20">
        <f t="shared" si="38"/>
        <v>-94.470901350377332</v>
      </c>
      <c r="FF7" s="20">
        <f t="shared" si="39"/>
        <v>-94.470901350377332</v>
      </c>
      <c r="FG7" s="20">
        <f t="shared" si="40"/>
        <v>-94.470901350377332</v>
      </c>
      <c r="FH7" s="20">
        <f t="shared" si="41"/>
        <v>-94.470901350377332</v>
      </c>
      <c r="FI7" s="20"/>
      <c r="FJ7" s="20">
        <f t="shared" si="42"/>
        <v>-94.470901350377332</v>
      </c>
      <c r="FL7">
        <f t="shared" si="43"/>
        <v>1</v>
      </c>
    </row>
    <row r="8" spans="1:176">
      <c r="B8" s="13" t="s">
        <v>991</v>
      </c>
      <c r="C8" s="13" t="s">
        <v>932</v>
      </c>
      <c r="D8" s="13" t="s">
        <v>1024</v>
      </c>
      <c r="E8" s="13" t="s">
        <v>933</v>
      </c>
      <c r="F8" s="13" t="s">
        <v>934</v>
      </c>
      <c r="G8" s="13" t="s">
        <v>1025</v>
      </c>
      <c r="H8" s="13" t="s">
        <v>936</v>
      </c>
      <c r="I8" s="13" t="s">
        <v>1036</v>
      </c>
      <c r="J8" s="13" t="s">
        <v>1018</v>
      </c>
      <c r="Q8">
        <v>60</v>
      </c>
      <c r="R8" t="s">
        <v>189</v>
      </c>
      <c r="S8" t="s">
        <v>190</v>
      </c>
      <c r="T8" t="s">
        <v>191</v>
      </c>
      <c r="U8" t="s">
        <v>192</v>
      </c>
      <c r="V8">
        <v>1598453800</v>
      </c>
      <c r="W8">
        <v>1598454160</v>
      </c>
      <c r="X8">
        <v>1</v>
      </c>
      <c r="Y8">
        <v>5</v>
      </c>
      <c r="Z8" t="s">
        <v>76</v>
      </c>
      <c r="AA8" t="s">
        <v>66</v>
      </c>
      <c r="AB8">
        <v>1</v>
      </c>
      <c r="AC8" t="s">
        <v>77</v>
      </c>
      <c r="AD8" t="s">
        <v>78</v>
      </c>
      <c r="AE8" t="s">
        <v>79</v>
      </c>
      <c r="AF8" t="s">
        <v>76</v>
      </c>
      <c r="AG8">
        <v>1366</v>
      </c>
      <c r="AH8" t="s">
        <v>76</v>
      </c>
      <c r="AI8" t="s">
        <v>193</v>
      </c>
      <c r="AJ8" t="s">
        <v>82</v>
      </c>
      <c r="AK8">
        <v>3</v>
      </c>
      <c r="AL8">
        <v>3</v>
      </c>
      <c r="AM8">
        <v>2</v>
      </c>
      <c r="AN8">
        <v>2</v>
      </c>
      <c r="AO8">
        <v>2</v>
      </c>
      <c r="AP8">
        <v>1</v>
      </c>
      <c r="AQ8">
        <v>2</v>
      </c>
      <c r="AR8">
        <v>3</v>
      </c>
      <c r="AS8">
        <v>1</v>
      </c>
      <c r="AT8">
        <v>2</v>
      </c>
      <c r="AU8">
        <v>3</v>
      </c>
      <c r="AV8">
        <v>1</v>
      </c>
      <c r="AW8">
        <v>3</v>
      </c>
      <c r="AX8">
        <v>1</v>
      </c>
      <c r="AY8">
        <v>1</v>
      </c>
      <c r="AZ8">
        <v>2</v>
      </c>
      <c r="BA8">
        <v>2</v>
      </c>
      <c r="BB8">
        <v>2</v>
      </c>
      <c r="BC8">
        <v>3</v>
      </c>
      <c r="BD8">
        <v>2</v>
      </c>
      <c r="BE8">
        <v>4</v>
      </c>
      <c r="BF8">
        <v>2</v>
      </c>
      <c r="BG8">
        <v>4</v>
      </c>
      <c r="BH8">
        <v>3</v>
      </c>
      <c r="BI8">
        <v>4</v>
      </c>
      <c r="BJ8">
        <v>3</v>
      </c>
      <c r="BK8">
        <v>2</v>
      </c>
      <c r="BL8">
        <v>5</v>
      </c>
      <c r="BM8">
        <v>5</v>
      </c>
      <c r="BN8">
        <v>4</v>
      </c>
      <c r="BO8">
        <v>3</v>
      </c>
      <c r="BP8">
        <v>2</v>
      </c>
      <c r="BQ8">
        <v>3</v>
      </c>
      <c r="BR8">
        <v>4</v>
      </c>
      <c r="BS8">
        <v>4</v>
      </c>
      <c r="BT8">
        <v>2</v>
      </c>
      <c r="BU8">
        <v>5</v>
      </c>
      <c r="BV8">
        <v>5</v>
      </c>
      <c r="BW8">
        <v>2</v>
      </c>
      <c r="BX8">
        <v>2</v>
      </c>
      <c r="BY8">
        <v>4</v>
      </c>
      <c r="BZ8">
        <v>2</v>
      </c>
      <c r="CA8">
        <v>2</v>
      </c>
      <c r="CB8">
        <v>3</v>
      </c>
      <c r="CC8" t="s">
        <v>194</v>
      </c>
      <c r="CD8">
        <v>2</v>
      </c>
      <c r="CE8">
        <v>19</v>
      </c>
      <c r="CF8">
        <v>1</v>
      </c>
      <c r="CG8">
        <f t="shared" si="0"/>
        <v>1</v>
      </c>
      <c r="CH8">
        <v>2</v>
      </c>
      <c r="CI8">
        <f t="shared" si="1"/>
        <v>0</v>
      </c>
      <c r="CJ8">
        <v>0.25041584871895145</v>
      </c>
      <c r="CK8">
        <v>29.174823146555923</v>
      </c>
      <c r="CL8">
        <v>25.07797073590881</v>
      </c>
      <c r="CM8">
        <v>22.141013782889679</v>
      </c>
      <c r="CN8">
        <v>-76.393807665354416</v>
      </c>
      <c r="CO8">
        <v>18.745209248551955</v>
      </c>
      <c r="CP8">
        <v>-7.0002144551515899</v>
      </c>
      <c r="CQ8">
        <v>-11.744994793400362</v>
      </c>
      <c r="CR8">
        <v>-1.8186413974349236</v>
      </c>
      <c r="CS8">
        <v>-1.4630694704069238</v>
      </c>
      <c r="CT8">
        <v>3.2817108678418472</v>
      </c>
      <c r="CU8">
        <v>-137.09925587571055</v>
      </c>
      <c r="CV8">
        <v>-18.449740994418395</v>
      </c>
      <c r="CW8">
        <v>75.402108265940086</v>
      </c>
      <c r="CX8">
        <v>80.14688860418886</v>
      </c>
      <c r="CY8">
        <v>30.086720097797954</v>
      </c>
      <c r="CZ8">
        <v>-30.086720097797954</v>
      </c>
      <c r="DA8">
        <v>-108.22352793037265</v>
      </c>
      <c r="DB8">
        <v>51.73937379606194</v>
      </c>
      <c r="DC8">
        <v>56.484154134310714</v>
      </c>
      <c r="DD8">
        <v>-65.274720940950402</v>
      </c>
      <c r="DE8">
        <v>13.835895741218961</v>
      </c>
      <c r="DF8">
        <v>51.43882519973144</v>
      </c>
      <c r="DG8">
        <v>-834.0278587138456</v>
      </c>
      <c r="DH8">
        <v>0.15081232973130049</v>
      </c>
      <c r="DI8">
        <v>4.355743434564617E-2</v>
      </c>
      <c r="DJ8">
        <v>7.2862175218239584E-3</v>
      </c>
      <c r="DK8">
        <v>0.31035163497128487</v>
      </c>
      <c r="DL8">
        <v>8.5962057422279872E-2</v>
      </c>
      <c r="DM8">
        <v>0.23529668866383341</v>
      </c>
      <c r="DN8">
        <v>0.1667336373438312</v>
      </c>
      <c r="DP8" s="2">
        <f t="shared" si="2"/>
        <v>29.174823146555923</v>
      </c>
      <c r="DQ8" s="2">
        <f t="shared" si="3"/>
        <v>18.745209248551955</v>
      </c>
      <c r="DR8" s="2">
        <f t="shared" si="4"/>
        <v>-1.8186413974349236</v>
      </c>
      <c r="DS8" s="2">
        <f t="shared" si="5"/>
        <v>-18.449740994418395</v>
      </c>
      <c r="DT8" s="2">
        <f t="shared" si="6"/>
        <v>-30.086720097797954</v>
      </c>
      <c r="DU8" s="2">
        <f t="shared" si="7"/>
        <v>51.73937379606194</v>
      </c>
      <c r="DV8" s="2">
        <f t="shared" si="8"/>
        <v>-65.274720940950402</v>
      </c>
      <c r="DX8" s="5">
        <f t="shared" si="9"/>
        <v>29.174823146555923</v>
      </c>
      <c r="DY8" s="5">
        <f t="shared" si="10"/>
        <v>18.745209248551955</v>
      </c>
      <c r="DZ8" s="5">
        <f t="shared" si="11"/>
        <v>-1.8186413974349236</v>
      </c>
      <c r="EA8" s="5">
        <f t="shared" si="12"/>
        <v>-18.449740994418395</v>
      </c>
      <c r="EB8" s="5">
        <f t="shared" si="13"/>
        <v>-30.086720097797954</v>
      </c>
      <c r="EC8" s="5">
        <f t="shared" si="14"/>
        <v>51.73937379606194</v>
      </c>
      <c r="ED8" s="5">
        <f t="shared" si="15"/>
        <v>-65.274720940950402</v>
      </c>
      <c r="EF8" s="4">
        <f t="shared" si="16"/>
        <v>29.174823146555923</v>
      </c>
      <c r="EG8" s="4">
        <f t="shared" si="17"/>
        <v>18.745209248551955</v>
      </c>
      <c r="EH8" s="4">
        <f t="shared" si="18"/>
        <v>-1.8186413974349236</v>
      </c>
      <c r="EI8" s="4">
        <f t="shared" si="19"/>
        <v>-18.449740994418395</v>
      </c>
      <c r="EJ8" s="4">
        <f t="shared" si="20"/>
        <v>-30.086720097797954</v>
      </c>
      <c r="EK8" s="4">
        <f t="shared" si="21"/>
        <v>51.73937379606194</v>
      </c>
      <c r="EL8" s="4">
        <f t="shared" si="22"/>
        <v>-65.274720940950402</v>
      </c>
      <c r="EN8" s="6">
        <f t="shared" si="23"/>
        <v>29.174823146555923</v>
      </c>
      <c r="EO8" s="6">
        <f t="shared" si="24"/>
        <v>18.745209248551955</v>
      </c>
      <c r="EP8" s="6">
        <f t="shared" si="25"/>
        <v>-1.8186413974349236</v>
      </c>
      <c r="EQ8" s="6">
        <f t="shared" si="26"/>
        <v>-18.449740994418395</v>
      </c>
      <c r="ER8" s="6">
        <f t="shared" si="27"/>
        <v>-30.086720097797954</v>
      </c>
      <c r="ES8" s="6">
        <f t="shared" si="28"/>
        <v>51.73937379606194</v>
      </c>
      <c r="ET8" s="6">
        <f t="shared" si="29"/>
        <v>-65.274720940950402</v>
      </c>
      <c r="EV8" s="7">
        <f t="shared" si="30"/>
        <v>29.174823146555923</v>
      </c>
      <c r="EW8" s="7">
        <f t="shared" si="31"/>
        <v>18.745209248551955</v>
      </c>
      <c r="EX8" s="7">
        <f t="shared" si="32"/>
        <v>-1.8186413974349236</v>
      </c>
      <c r="EY8" s="7">
        <f t="shared" si="33"/>
        <v>-18.449740994418395</v>
      </c>
      <c r="EZ8" s="7">
        <f t="shared" si="34"/>
        <v>-30.086720097797954</v>
      </c>
      <c r="FA8" s="7">
        <f t="shared" si="35"/>
        <v>51.73937379606194</v>
      </c>
      <c r="FB8" s="7">
        <f t="shared" si="36"/>
        <v>-65.274720940950402</v>
      </c>
      <c r="FD8" s="20">
        <f t="shared" si="37"/>
        <v>-15.970417239431853</v>
      </c>
      <c r="FE8" s="20">
        <f t="shared" si="38"/>
        <v>-15.970417239431853</v>
      </c>
      <c r="FF8" s="20">
        <f t="shared" si="39"/>
        <v>-15.970417239431853</v>
      </c>
      <c r="FG8" s="20">
        <f t="shared" si="40"/>
        <v>-15.970417239431853</v>
      </c>
      <c r="FH8" s="20">
        <f t="shared" si="41"/>
        <v>-15.970417239431853</v>
      </c>
      <c r="FI8" s="20"/>
      <c r="FJ8" s="20">
        <f t="shared" si="42"/>
        <v>-15.970417239431853</v>
      </c>
      <c r="FL8">
        <f t="shared" si="43"/>
        <v>1</v>
      </c>
    </row>
    <row r="9" spans="1:176">
      <c r="A9" s="14" t="s">
        <v>1030</v>
      </c>
      <c r="B9" s="33">
        <v>0.33023706155263161</v>
      </c>
      <c r="C9" s="30">
        <v>0.12431751921052631</v>
      </c>
      <c r="D9" s="10">
        <v>3.1533254684210539E-2</v>
      </c>
      <c r="E9" s="10">
        <v>0.10344940805263157</v>
      </c>
      <c r="F9" s="30">
        <v>0.12089635145105265</v>
      </c>
      <c r="G9" s="33">
        <v>0.14157912047368421</v>
      </c>
      <c r="H9" s="33">
        <v>0.14798728465789474</v>
      </c>
      <c r="I9" s="31">
        <f>+J9/J$14</f>
        <v>0.2733812949640288</v>
      </c>
      <c r="J9" s="9">
        <v>38</v>
      </c>
      <c r="K9" s="3"/>
      <c r="L9" s="3"/>
      <c r="M9" s="3"/>
      <c r="N9" s="3"/>
      <c r="O9" s="3"/>
      <c r="P9" s="3"/>
      <c r="Q9">
        <v>139</v>
      </c>
      <c r="R9" t="s">
        <v>447</v>
      </c>
      <c r="S9" t="s">
        <v>448</v>
      </c>
      <c r="T9" t="s">
        <v>139</v>
      </c>
      <c r="U9" t="s">
        <v>449</v>
      </c>
      <c r="V9">
        <v>1598913330</v>
      </c>
      <c r="W9">
        <v>1598914467</v>
      </c>
      <c r="X9">
        <v>1</v>
      </c>
      <c r="Y9">
        <v>5</v>
      </c>
      <c r="Z9" t="s">
        <v>76</v>
      </c>
      <c r="AA9" t="s">
        <v>66</v>
      </c>
      <c r="AB9">
        <v>1</v>
      </c>
      <c r="AC9" t="s">
        <v>166</v>
      </c>
      <c r="AD9" t="s">
        <v>78</v>
      </c>
      <c r="AE9" t="s">
        <v>167</v>
      </c>
      <c r="AF9" t="s">
        <v>76</v>
      </c>
      <c r="AG9">
        <v>1366</v>
      </c>
      <c r="AH9" t="s">
        <v>76</v>
      </c>
      <c r="AI9" t="s">
        <v>450</v>
      </c>
      <c r="AJ9" t="s">
        <v>82</v>
      </c>
      <c r="AK9">
        <v>2</v>
      </c>
      <c r="AL9">
        <v>2</v>
      </c>
      <c r="AM9">
        <v>1</v>
      </c>
      <c r="AN9">
        <v>3</v>
      </c>
      <c r="AO9">
        <v>1</v>
      </c>
      <c r="AP9">
        <v>2</v>
      </c>
      <c r="AQ9">
        <v>2</v>
      </c>
      <c r="AR9">
        <v>3</v>
      </c>
      <c r="AS9">
        <v>2</v>
      </c>
      <c r="AT9">
        <v>1</v>
      </c>
      <c r="AU9">
        <v>2</v>
      </c>
      <c r="AV9">
        <v>2</v>
      </c>
      <c r="AW9">
        <v>3</v>
      </c>
      <c r="AX9">
        <v>2</v>
      </c>
      <c r="AY9">
        <v>2</v>
      </c>
      <c r="AZ9">
        <v>2</v>
      </c>
      <c r="BA9">
        <v>3</v>
      </c>
      <c r="BB9">
        <v>2</v>
      </c>
      <c r="BC9">
        <v>2</v>
      </c>
      <c r="BD9">
        <v>3</v>
      </c>
      <c r="BE9">
        <v>5</v>
      </c>
      <c r="BF9">
        <v>4</v>
      </c>
      <c r="BG9">
        <v>4</v>
      </c>
      <c r="BH9">
        <v>5</v>
      </c>
      <c r="BI9">
        <v>5</v>
      </c>
      <c r="BJ9">
        <v>4</v>
      </c>
      <c r="BK9">
        <v>5</v>
      </c>
      <c r="BL9">
        <v>5</v>
      </c>
      <c r="BM9">
        <v>5</v>
      </c>
      <c r="BN9">
        <v>3</v>
      </c>
      <c r="BO9">
        <v>2</v>
      </c>
      <c r="BP9">
        <v>4</v>
      </c>
      <c r="BQ9">
        <v>4</v>
      </c>
      <c r="BR9">
        <v>5</v>
      </c>
      <c r="BS9">
        <v>5</v>
      </c>
      <c r="BT9">
        <v>2</v>
      </c>
      <c r="BU9">
        <v>4</v>
      </c>
      <c r="BV9">
        <v>3</v>
      </c>
      <c r="BW9">
        <v>1</v>
      </c>
      <c r="BX9">
        <v>5</v>
      </c>
      <c r="BY9">
        <v>4</v>
      </c>
      <c r="BZ9">
        <v>4</v>
      </c>
      <c r="CA9">
        <v>5</v>
      </c>
      <c r="CB9">
        <v>4</v>
      </c>
      <c r="CC9" t="s">
        <v>451</v>
      </c>
      <c r="CD9">
        <v>1</v>
      </c>
      <c r="CE9">
        <v>20</v>
      </c>
      <c r="CF9">
        <v>1</v>
      </c>
      <c r="CG9">
        <f t="shared" si="0"/>
        <v>1</v>
      </c>
      <c r="CH9">
        <v>1</v>
      </c>
      <c r="CI9">
        <f t="shared" si="1"/>
        <v>1</v>
      </c>
      <c r="CJ9">
        <v>0.6521304991099337</v>
      </c>
      <c r="CK9">
        <v>96.184548803365828</v>
      </c>
      <c r="CL9">
        <v>87.998218645225975</v>
      </c>
      <c r="CM9">
        <v>-66.697893155405069</v>
      </c>
      <c r="CN9">
        <v>-117.48487429318675</v>
      </c>
      <c r="CO9">
        <v>28.340725453492858</v>
      </c>
      <c r="CP9">
        <v>10.327414920418569</v>
      </c>
      <c r="CQ9">
        <v>-38.668140373911427</v>
      </c>
      <c r="CR9">
        <v>-33.287186659568633</v>
      </c>
      <c r="CS9">
        <v>16.643540274765588</v>
      </c>
      <c r="CT9">
        <v>16.643646384803041</v>
      </c>
      <c r="CU9">
        <v>-49.139752974101611</v>
      </c>
      <c r="CV9">
        <v>6.974191894805073</v>
      </c>
      <c r="CW9">
        <v>7.9915645748097264</v>
      </c>
      <c r="CX9">
        <v>34.173996504486816</v>
      </c>
      <c r="CY9">
        <v>56.232943232105058</v>
      </c>
      <c r="CZ9">
        <v>-56.232943232105058</v>
      </c>
      <c r="DA9">
        <v>-37.779035757965467</v>
      </c>
      <c r="DB9">
        <v>17.187292580575317</v>
      </c>
      <c r="DC9">
        <v>20.591743177390153</v>
      </c>
      <c r="DD9">
        <v>-42.463649560294733</v>
      </c>
      <c r="DE9">
        <v>-30.313164032927812</v>
      </c>
      <c r="DF9">
        <v>72.776813593222542</v>
      </c>
      <c r="DG9">
        <v>-152.53917817360679</v>
      </c>
      <c r="DH9">
        <v>0.30524203299507513</v>
      </c>
      <c r="DI9">
        <v>9.5726951182006123E-2</v>
      </c>
      <c r="DJ9">
        <v>7.1329761491959534E-2</v>
      </c>
      <c r="DK9">
        <v>0.11901964211226919</v>
      </c>
      <c r="DL9">
        <v>0.16066555209172875</v>
      </c>
      <c r="DM9">
        <v>8.3386827050508039E-2</v>
      </c>
      <c r="DN9">
        <v>0.16462923307645327</v>
      </c>
      <c r="DP9" s="2">
        <f t="shared" si="2"/>
        <v>96.184548803365828</v>
      </c>
      <c r="DQ9" s="2">
        <f t="shared" si="3"/>
        <v>28.340725453492858</v>
      </c>
      <c r="DR9" s="2">
        <f t="shared" si="4"/>
        <v>-33.287186659568633</v>
      </c>
      <c r="DS9" s="2">
        <f t="shared" si="5"/>
        <v>6.974191894805073</v>
      </c>
      <c r="DT9" s="2">
        <f t="shared" si="6"/>
        <v>-56.232943232105058</v>
      </c>
      <c r="DU9" s="2">
        <f t="shared" si="7"/>
        <v>17.187292580575317</v>
      </c>
      <c r="DV9" s="2">
        <f t="shared" si="8"/>
        <v>-42.463649560294733</v>
      </c>
      <c r="DX9" s="5">
        <f t="shared" si="9"/>
        <v>96.184548803365828</v>
      </c>
      <c r="DY9" s="5">
        <f t="shared" si="10"/>
        <v>28.340725453492858</v>
      </c>
      <c r="DZ9" s="5">
        <f t="shared" si="11"/>
        <v>-33.287186659568633</v>
      </c>
      <c r="EA9" s="5">
        <f t="shared" si="12"/>
        <v>6.974191894805073</v>
      </c>
      <c r="EB9" s="5">
        <f t="shared" si="13"/>
        <v>-56.232943232105058</v>
      </c>
      <c r="EC9" s="5">
        <f t="shared" si="14"/>
        <v>17.187292580575317</v>
      </c>
      <c r="ED9" s="5">
        <f t="shared" si="15"/>
        <v>-42.463649560294733</v>
      </c>
      <c r="EF9" s="4">
        <f t="shared" si="16"/>
        <v>96.184548803365828</v>
      </c>
      <c r="EG9" s="4">
        <f t="shared" si="17"/>
        <v>28.340725453492858</v>
      </c>
      <c r="EH9" s="4">
        <f t="shared" si="18"/>
        <v>-33.287186659568633</v>
      </c>
      <c r="EI9" s="4">
        <f t="shared" si="19"/>
        <v>6.974191894805073</v>
      </c>
      <c r="EJ9" s="4">
        <f t="shared" si="20"/>
        <v>-56.232943232105058</v>
      </c>
      <c r="EK9" s="4">
        <f t="shared" si="21"/>
        <v>17.187292580575317</v>
      </c>
      <c r="EL9" s="4">
        <f t="shared" si="22"/>
        <v>-42.463649560294733</v>
      </c>
      <c r="EN9" s="6">
        <f t="shared" si="23"/>
        <v>96.184548803365828</v>
      </c>
      <c r="EO9" s="6">
        <f t="shared" si="24"/>
        <v>28.340725453492858</v>
      </c>
      <c r="EP9" s="6">
        <f t="shared" si="25"/>
        <v>-33.287186659568633</v>
      </c>
      <c r="EQ9" s="6">
        <f t="shared" si="26"/>
        <v>6.974191894805073</v>
      </c>
      <c r="ER9" s="6">
        <f t="shared" si="27"/>
        <v>-56.232943232105058</v>
      </c>
      <c r="ES9" s="6">
        <f t="shared" si="28"/>
        <v>17.187292580575317</v>
      </c>
      <c r="ET9" s="6">
        <f t="shared" si="29"/>
        <v>-42.463649560294733</v>
      </c>
      <c r="EV9" s="7">
        <f t="shared" si="30"/>
        <v>96.184548803365828</v>
      </c>
      <c r="EW9" s="7">
        <f t="shared" si="31"/>
        <v>28.340725453492858</v>
      </c>
      <c r="EX9" s="7">
        <f t="shared" si="32"/>
        <v>-33.287186659568633</v>
      </c>
      <c r="EY9" s="7">
        <f t="shared" si="33"/>
        <v>6.974191894805073</v>
      </c>
      <c r="EZ9" s="7">
        <f t="shared" si="34"/>
        <v>-56.232943232105058</v>
      </c>
      <c r="FA9" s="7">
        <f t="shared" si="35"/>
        <v>17.187292580575317</v>
      </c>
      <c r="FB9" s="7">
        <f t="shared" si="36"/>
        <v>-42.463649560294733</v>
      </c>
      <c r="FD9" s="20">
        <f t="shared" si="37"/>
        <v>16.702979280270661</v>
      </c>
      <c r="FE9" s="20">
        <f t="shared" si="38"/>
        <v>16.702979280270661</v>
      </c>
      <c r="FF9" s="20">
        <f t="shared" si="39"/>
        <v>16.702979280270661</v>
      </c>
      <c r="FG9" s="20">
        <f t="shared" si="40"/>
        <v>16.702979280270661</v>
      </c>
      <c r="FH9" s="20">
        <f t="shared" si="41"/>
        <v>16.702979280270661</v>
      </c>
      <c r="FI9" s="20"/>
      <c r="FJ9" s="20">
        <f t="shared" si="42"/>
        <v>16.702979280270661</v>
      </c>
      <c r="FL9">
        <f t="shared" si="43"/>
        <v>1</v>
      </c>
    </row>
    <row r="10" spans="1:176">
      <c r="A10" s="14" t="s">
        <v>1031</v>
      </c>
      <c r="B10" s="32">
        <v>0.18052064946153845</v>
      </c>
      <c r="C10" s="10">
        <v>8.6670050692307696E-2</v>
      </c>
      <c r="D10" s="10">
        <v>3.4710141538461532E-2</v>
      </c>
      <c r="E10" s="30">
        <v>0.29052804676923077</v>
      </c>
      <c r="F10" s="10">
        <v>9.1655653000000017E-2</v>
      </c>
      <c r="G10" s="30">
        <v>0.23937634784615386</v>
      </c>
      <c r="H10" s="35">
        <v>7.6539110615384626E-2</v>
      </c>
      <c r="I10" s="31">
        <f>+J10/J$14</f>
        <v>9.3525179856115109E-2</v>
      </c>
      <c r="J10" s="9">
        <v>13</v>
      </c>
      <c r="K10" s="3"/>
      <c r="L10" s="3"/>
      <c r="M10" s="3"/>
      <c r="N10" s="3"/>
      <c r="O10" s="3"/>
      <c r="P10" s="3"/>
      <c r="Q10">
        <v>97</v>
      </c>
      <c r="R10" t="s">
        <v>332</v>
      </c>
      <c r="S10" t="s">
        <v>333</v>
      </c>
      <c r="T10" t="s">
        <v>334</v>
      </c>
      <c r="U10" t="s">
        <v>335</v>
      </c>
      <c r="V10">
        <v>1598562712</v>
      </c>
      <c r="W10">
        <v>1598563410</v>
      </c>
      <c r="X10">
        <v>1</v>
      </c>
      <c r="Y10">
        <v>5</v>
      </c>
      <c r="Z10" t="s">
        <v>76</v>
      </c>
      <c r="AA10" t="s">
        <v>66</v>
      </c>
      <c r="AB10">
        <v>1</v>
      </c>
      <c r="AC10" t="s">
        <v>77</v>
      </c>
      <c r="AD10" t="s">
        <v>78</v>
      </c>
      <c r="AE10" t="s">
        <v>79</v>
      </c>
      <c r="AF10" t="s">
        <v>76</v>
      </c>
      <c r="AG10">
        <v>1366</v>
      </c>
      <c r="AH10" t="s">
        <v>76</v>
      </c>
      <c r="AI10" t="s">
        <v>336</v>
      </c>
      <c r="AJ10" t="s">
        <v>82</v>
      </c>
      <c r="AK10">
        <v>2</v>
      </c>
      <c r="AL10">
        <v>2</v>
      </c>
      <c r="AM10">
        <v>2</v>
      </c>
      <c r="AN10">
        <v>3</v>
      </c>
      <c r="AO10">
        <v>1</v>
      </c>
      <c r="AP10">
        <v>1</v>
      </c>
      <c r="AQ10">
        <v>3</v>
      </c>
      <c r="AR10">
        <v>1</v>
      </c>
      <c r="AS10">
        <v>1</v>
      </c>
      <c r="AT10">
        <v>2</v>
      </c>
      <c r="AU10">
        <v>1</v>
      </c>
      <c r="AV10">
        <v>3</v>
      </c>
      <c r="AW10">
        <v>2</v>
      </c>
      <c r="AX10">
        <v>3</v>
      </c>
      <c r="AY10">
        <v>2</v>
      </c>
      <c r="AZ10">
        <v>1</v>
      </c>
      <c r="BA10">
        <v>3</v>
      </c>
      <c r="BB10">
        <v>2</v>
      </c>
      <c r="BC10">
        <v>2</v>
      </c>
      <c r="BD10">
        <v>2</v>
      </c>
      <c r="BE10">
        <v>4</v>
      </c>
      <c r="BF10">
        <v>3</v>
      </c>
      <c r="BG10">
        <v>4</v>
      </c>
      <c r="BH10">
        <v>5</v>
      </c>
      <c r="BI10">
        <v>2</v>
      </c>
      <c r="BJ10">
        <v>4</v>
      </c>
      <c r="BK10">
        <v>5</v>
      </c>
      <c r="BL10">
        <v>5</v>
      </c>
      <c r="BM10">
        <v>5</v>
      </c>
      <c r="BN10">
        <v>4</v>
      </c>
      <c r="BO10">
        <v>3</v>
      </c>
      <c r="BP10">
        <v>5</v>
      </c>
      <c r="BQ10">
        <v>2</v>
      </c>
      <c r="BR10">
        <v>4</v>
      </c>
      <c r="BS10">
        <v>5</v>
      </c>
      <c r="BT10">
        <v>3</v>
      </c>
      <c r="BU10">
        <v>5</v>
      </c>
      <c r="BV10">
        <v>5</v>
      </c>
      <c r="BW10">
        <v>2</v>
      </c>
      <c r="BX10">
        <v>5</v>
      </c>
      <c r="BY10">
        <v>3</v>
      </c>
      <c r="BZ10">
        <v>2</v>
      </c>
      <c r="CA10">
        <v>5</v>
      </c>
      <c r="CB10">
        <v>4</v>
      </c>
      <c r="CC10" t="s">
        <v>337</v>
      </c>
      <c r="CD10">
        <v>1</v>
      </c>
      <c r="CE10">
        <v>22</v>
      </c>
      <c r="CF10">
        <v>1</v>
      </c>
      <c r="CG10">
        <f t="shared" si="0"/>
        <v>1</v>
      </c>
      <c r="CH10">
        <v>4</v>
      </c>
      <c r="CI10">
        <f t="shared" si="1"/>
        <v>0</v>
      </c>
      <c r="CJ10">
        <v>0.66523307585673641</v>
      </c>
      <c r="CK10">
        <v>243.16965504357043</v>
      </c>
      <c r="CL10">
        <v>71.807337157968192</v>
      </c>
      <c r="CM10">
        <v>-135.30395254779251</v>
      </c>
      <c r="CN10">
        <v>-179.67303965374609</v>
      </c>
      <c r="CO10">
        <v>48.014564450323</v>
      </c>
      <c r="CP10">
        <v>-23.132193137811349</v>
      </c>
      <c r="CQ10">
        <v>-24.882371312511655</v>
      </c>
      <c r="CR10">
        <v>-1.2330279616668154</v>
      </c>
      <c r="CS10">
        <v>0.51715021303348918</v>
      </c>
      <c r="CT10">
        <v>0.71587774863332621</v>
      </c>
      <c r="CU10">
        <v>-20.506072813426321</v>
      </c>
      <c r="CV10">
        <v>-14.446910045174963</v>
      </c>
      <c r="CW10">
        <v>-12.696731870474657</v>
      </c>
      <c r="CX10">
        <v>47.649714729075939</v>
      </c>
      <c r="CY10">
        <v>0.87508908735015223</v>
      </c>
      <c r="CZ10">
        <v>-0.87508908735015223</v>
      </c>
      <c r="DA10">
        <v>-41.798615205549304</v>
      </c>
      <c r="DB10">
        <v>19.410353760277133</v>
      </c>
      <c r="DC10">
        <v>22.388261445272171</v>
      </c>
      <c r="DD10">
        <v>-27.121433896606462</v>
      </c>
      <c r="DE10">
        <v>-13.975753668311818</v>
      </c>
      <c r="DF10">
        <v>41.097187564918279</v>
      </c>
      <c r="DG10">
        <v>-296.7789256364976</v>
      </c>
      <c r="DH10">
        <v>0.60406099242473787</v>
      </c>
      <c r="DI10">
        <v>0.10413847966119236</v>
      </c>
      <c r="DJ10">
        <v>2.7841510147144878E-3</v>
      </c>
      <c r="DK10">
        <v>9.7365410775003228E-2</v>
      </c>
      <c r="DL10">
        <v>2.5002545352861491E-3</v>
      </c>
      <c r="DM10">
        <v>9.1695538072602112E-2</v>
      </c>
      <c r="DN10">
        <v>9.7455173516463905E-2</v>
      </c>
      <c r="DP10" s="2">
        <f t="shared" si="2"/>
        <v>243.16965504357043</v>
      </c>
      <c r="DQ10" s="2">
        <f t="shared" si="3"/>
        <v>48.014564450323</v>
      </c>
      <c r="DR10" s="2">
        <f t="shared" si="4"/>
        <v>-1.2330279616668154</v>
      </c>
      <c r="DS10" s="2">
        <f t="shared" si="5"/>
        <v>-14.446910045174963</v>
      </c>
      <c r="DT10" s="2">
        <f t="shared" si="6"/>
        <v>-0.87508908735015223</v>
      </c>
      <c r="DU10" s="2">
        <f t="shared" si="7"/>
        <v>19.410353760277133</v>
      </c>
      <c r="DV10" s="2">
        <f t="shared" si="8"/>
        <v>-27.121433896606462</v>
      </c>
      <c r="DX10" s="5">
        <f t="shared" si="9"/>
        <v>243.16965504357043</v>
      </c>
      <c r="DY10" s="5">
        <f t="shared" si="10"/>
        <v>48.014564450323</v>
      </c>
      <c r="DZ10" s="5">
        <f t="shared" si="11"/>
        <v>-1.2330279616668154</v>
      </c>
      <c r="EA10" s="5">
        <f t="shared" si="12"/>
        <v>-14.446910045174963</v>
      </c>
      <c r="EB10" s="5">
        <f t="shared" si="13"/>
        <v>-0.87508908735015223</v>
      </c>
      <c r="EC10" s="5">
        <f t="shared" si="14"/>
        <v>19.410353760277133</v>
      </c>
      <c r="ED10" s="5">
        <f t="shared" si="15"/>
        <v>-27.121433896606462</v>
      </c>
      <c r="EF10" s="4">
        <f t="shared" si="16"/>
        <v>243.16965504357043</v>
      </c>
      <c r="EG10" s="4">
        <f t="shared" si="17"/>
        <v>48.014564450323</v>
      </c>
      <c r="EH10" s="4">
        <f t="shared" si="18"/>
        <v>-1.2330279616668154</v>
      </c>
      <c r="EI10" s="4">
        <f t="shared" si="19"/>
        <v>-14.446910045174963</v>
      </c>
      <c r="EJ10" s="4">
        <f t="shared" si="20"/>
        <v>-0.87508908735015223</v>
      </c>
      <c r="EK10" s="4">
        <f t="shared" si="21"/>
        <v>19.410353760277133</v>
      </c>
      <c r="EL10" s="4">
        <f t="shared" si="22"/>
        <v>-27.121433896606462</v>
      </c>
      <c r="EN10" s="6">
        <f t="shared" si="23"/>
        <v>243.16965504357043</v>
      </c>
      <c r="EO10" s="6">
        <f t="shared" si="24"/>
        <v>48.014564450323</v>
      </c>
      <c r="EP10" s="6">
        <f t="shared" si="25"/>
        <v>-1.2330279616668154</v>
      </c>
      <c r="EQ10" s="6">
        <f t="shared" si="26"/>
        <v>-14.446910045174963</v>
      </c>
      <c r="ER10" s="6">
        <f t="shared" si="27"/>
        <v>-0.87508908735015223</v>
      </c>
      <c r="ES10" s="6">
        <f t="shared" si="28"/>
        <v>19.410353760277133</v>
      </c>
      <c r="ET10" s="6">
        <f t="shared" si="29"/>
        <v>-27.121433896606462</v>
      </c>
      <c r="EV10" s="7">
        <f t="shared" si="30"/>
        <v>243.16965504357043</v>
      </c>
      <c r="EW10" s="7">
        <f t="shared" si="31"/>
        <v>48.014564450323</v>
      </c>
      <c r="EX10" s="7">
        <f t="shared" si="32"/>
        <v>-1.2330279616668154</v>
      </c>
      <c r="EY10" s="7">
        <f t="shared" si="33"/>
        <v>-14.446910045174963</v>
      </c>
      <c r="EZ10" s="7">
        <f t="shared" si="34"/>
        <v>-0.87508908735015223</v>
      </c>
      <c r="FA10" s="7">
        <f t="shared" si="35"/>
        <v>19.410353760277133</v>
      </c>
      <c r="FB10" s="7">
        <f t="shared" si="36"/>
        <v>-27.121433896606462</v>
      </c>
      <c r="FD10" s="20">
        <f t="shared" si="37"/>
        <v>266.91811226337217</v>
      </c>
      <c r="FE10" s="20">
        <f t="shared" si="38"/>
        <v>266.91811226337217</v>
      </c>
      <c r="FF10" s="20">
        <f t="shared" si="39"/>
        <v>266.91811226337217</v>
      </c>
      <c r="FG10" s="20">
        <f t="shared" si="40"/>
        <v>266.91811226337217</v>
      </c>
      <c r="FH10" s="20">
        <f t="shared" si="41"/>
        <v>266.91811226337217</v>
      </c>
      <c r="FI10" s="20"/>
      <c r="FJ10" s="20">
        <f t="shared" si="42"/>
        <v>266.91811226337217</v>
      </c>
      <c r="FL10">
        <f t="shared" si="43"/>
        <v>1</v>
      </c>
    </row>
    <row r="11" spans="1:176">
      <c r="A11" s="14" t="s">
        <v>1032</v>
      </c>
      <c r="B11" s="10">
        <v>0.27024061852941178</v>
      </c>
      <c r="C11" s="10">
        <v>7.9891346176470618E-2</v>
      </c>
      <c r="D11" s="30">
        <v>0.22380057999999997</v>
      </c>
      <c r="E11" s="10">
        <v>0.14583656782352938</v>
      </c>
      <c r="F11" s="10">
        <v>6.7679421470588225E-2</v>
      </c>
      <c r="G11" s="10">
        <v>0.10353650747058826</v>
      </c>
      <c r="H11" s="10">
        <v>0.10901495858823529</v>
      </c>
      <c r="I11" s="31">
        <f>+J11/J$14</f>
        <v>0.1223021582733813</v>
      </c>
      <c r="J11" s="9">
        <v>17</v>
      </c>
      <c r="K11" s="3"/>
      <c r="L11" s="3"/>
      <c r="M11" s="3"/>
      <c r="N11" s="3"/>
      <c r="O11" s="3"/>
      <c r="P11" s="3"/>
      <c r="Q11">
        <v>30</v>
      </c>
      <c r="R11" t="s">
        <v>124</v>
      </c>
      <c r="S11" t="s">
        <v>125</v>
      </c>
      <c r="T11" t="s">
        <v>126</v>
      </c>
      <c r="U11" t="s">
        <v>127</v>
      </c>
      <c r="V11">
        <v>1598383904</v>
      </c>
      <c r="W11">
        <v>1598384738</v>
      </c>
      <c r="X11">
        <v>1</v>
      </c>
      <c r="Y11">
        <v>5</v>
      </c>
      <c r="Z11" t="s">
        <v>76</v>
      </c>
      <c r="AA11" t="s">
        <v>66</v>
      </c>
      <c r="AB11">
        <v>1</v>
      </c>
      <c r="AC11" t="s">
        <v>77</v>
      </c>
      <c r="AD11" t="s">
        <v>78</v>
      </c>
      <c r="AE11" t="s">
        <v>79</v>
      </c>
      <c r="AF11" t="s">
        <v>76</v>
      </c>
      <c r="AG11">
        <v>1366</v>
      </c>
      <c r="AH11" t="s">
        <v>76</v>
      </c>
      <c r="AI11" t="s">
        <v>128</v>
      </c>
      <c r="AJ11" t="s">
        <v>82</v>
      </c>
      <c r="AK11">
        <v>1</v>
      </c>
      <c r="AL11">
        <v>1</v>
      </c>
      <c r="AM11">
        <v>2</v>
      </c>
      <c r="AN11">
        <v>3</v>
      </c>
      <c r="AO11">
        <v>3</v>
      </c>
      <c r="AP11">
        <v>2</v>
      </c>
      <c r="AQ11">
        <v>3</v>
      </c>
      <c r="AR11">
        <v>2</v>
      </c>
      <c r="AS11">
        <v>3</v>
      </c>
      <c r="AT11">
        <v>3</v>
      </c>
      <c r="AU11">
        <v>2</v>
      </c>
      <c r="AV11">
        <v>2</v>
      </c>
      <c r="AW11">
        <v>3</v>
      </c>
      <c r="AX11">
        <v>2</v>
      </c>
      <c r="AY11">
        <v>3</v>
      </c>
      <c r="AZ11">
        <v>1</v>
      </c>
      <c r="BA11">
        <v>3</v>
      </c>
      <c r="BB11">
        <v>1</v>
      </c>
      <c r="BC11">
        <v>3</v>
      </c>
      <c r="BD11">
        <v>1</v>
      </c>
      <c r="BE11">
        <v>5</v>
      </c>
      <c r="BF11">
        <v>4</v>
      </c>
      <c r="BG11">
        <v>4</v>
      </c>
      <c r="BH11">
        <v>3</v>
      </c>
      <c r="BI11">
        <v>3</v>
      </c>
      <c r="BJ11">
        <v>3</v>
      </c>
      <c r="BK11">
        <v>3</v>
      </c>
      <c r="BL11">
        <v>5</v>
      </c>
      <c r="BM11">
        <v>3</v>
      </c>
      <c r="BN11">
        <v>5</v>
      </c>
      <c r="BO11">
        <v>5</v>
      </c>
      <c r="BP11">
        <v>3</v>
      </c>
      <c r="BQ11">
        <v>5</v>
      </c>
      <c r="BR11">
        <v>5</v>
      </c>
      <c r="BS11">
        <v>5</v>
      </c>
      <c r="BT11">
        <v>5</v>
      </c>
      <c r="BU11">
        <v>4</v>
      </c>
      <c r="BV11">
        <v>3</v>
      </c>
      <c r="BW11">
        <v>2</v>
      </c>
      <c r="BX11">
        <v>4</v>
      </c>
      <c r="BY11">
        <v>4</v>
      </c>
      <c r="BZ11">
        <v>3</v>
      </c>
      <c r="CA11">
        <v>4</v>
      </c>
      <c r="CB11">
        <v>4</v>
      </c>
      <c r="CC11" t="s">
        <v>129</v>
      </c>
      <c r="CD11">
        <v>2</v>
      </c>
      <c r="CE11">
        <v>19</v>
      </c>
      <c r="CF11">
        <v>1</v>
      </c>
      <c r="CG11">
        <f t="shared" si="0"/>
        <v>1</v>
      </c>
      <c r="CH11">
        <v>1</v>
      </c>
      <c r="CI11">
        <f t="shared" si="1"/>
        <v>1</v>
      </c>
      <c r="CJ11">
        <v>0.6500025302663518</v>
      </c>
      <c r="CK11">
        <v>90.076004488210657</v>
      </c>
      <c r="CL11">
        <v>56.503372384289698</v>
      </c>
      <c r="CM11">
        <v>-31.572074122736968</v>
      </c>
      <c r="CN11">
        <v>-115.00730274976341</v>
      </c>
      <c r="CO11">
        <v>29.986063970380986</v>
      </c>
      <c r="CP11">
        <v>4.7769576348321863</v>
      </c>
      <c r="CQ11">
        <v>-34.763021605213169</v>
      </c>
      <c r="CR11">
        <v>-0.69352005056742971</v>
      </c>
      <c r="CS11">
        <v>0.34627760660965423</v>
      </c>
      <c r="CT11">
        <v>0.34724244395777548</v>
      </c>
      <c r="CU11">
        <v>-54.493876418594155</v>
      </c>
      <c r="CV11">
        <v>-2.2305078318709524</v>
      </c>
      <c r="CW11">
        <v>15.282206597829745</v>
      </c>
      <c r="CX11">
        <v>41.44217765263538</v>
      </c>
      <c r="CY11">
        <v>62.437867261821417</v>
      </c>
      <c r="CZ11">
        <v>-62.437867261821417</v>
      </c>
      <c r="DA11">
        <v>-45.285087269392115</v>
      </c>
      <c r="DB11">
        <v>12.344422681459889</v>
      </c>
      <c r="DC11">
        <v>32.940664587932226</v>
      </c>
      <c r="DD11">
        <v>-76.461111139546901</v>
      </c>
      <c r="DE11">
        <v>22.832918039383891</v>
      </c>
      <c r="DF11">
        <v>53.628193100163017</v>
      </c>
      <c r="DG11">
        <v>-185.34137491529677</v>
      </c>
      <c r="DH11">
        <v>0.29297615319710579</v>
      </c>
      <c r="DI11">
        <v>9.2498693679420221E-2</v>
      </c>
      <c r="DJ11">
        <v>1.486803563607436E-3</v>
      </c>
      <c r="DK11">
        <v>0.1370515058160422</v>
      </c>
      <c r="DL11">
        <v>0.1783939064623469</v>
      </c>
      <c r="DM11">
        <v>0.11175107408189192</v>
      </c>
      <c r="DN11">
        <v>0.18584186319958559</v>
      </c>
      <c r="DP11" s="2">
        <f t="shared" si="2"/>
        <v>90.076004488210657</v>
      </c>
      <c r="DQ11" s="2">
        <f t="shared" si="3"/>
        <v>29.986063970380986</v>
      </c>
      <c r="DR11" s="2">
        <f t="shared" si="4"/>
        <v>-0.69352005056742971</v>
      </c>
      <c r="DS11" s="2">
        <f t="shared" si="5"/>
        <v>-2.2305078318709524</v>
      </c>
      <c r="DT11" s="2">
        <f t="shared" si="6"/>
        <v>-62.437867261821417</v>
      </c>
      <c r="DU11" s="2">
        <f t="shared" si="7"/>
        <v>12.344422681459889</v>
      </c>
      <c r="DV11" s="2">
        <f t="shared" si="8"/>
        <v>-76.461111139546901</v>
      </c>
      <c r="DX11" s="5">
        <f t="shared" si="9"/>
        <v>90.076004488210657</v>
      </c>
      <c r="DY11" s="5">
        <f t="shared" si="10"/>
        <v>29.986063970380986</v>
      </c>
      <c r="DZ11" s="5">
        <f t="shared" si="11"/>
        <v>-0.69352005056742971</v>
      </c>
      <c r="EA11" s="5">
        <f t="shared" si="12"/>
        <v>-2.2305078318709524</v>
      </c>
      <c r="EB11" s="5">
        <f t="shared" si="13"/>
        <v>-62.437867261821417</v>
      </c>
      <c r="EC11" s="5">
        <f t="shared" si="14"/>
        <v>12.344422681459889</v>
      </c>
      <c r="ED11" s="5">
        <f t="shared" si="15"/>
        <v>-76.461111139546901</v>
      </c>
      <c r="EF11" s="4">
        <f t="shared" si="16"/>
        <v>90.076004488210657</v>
      </c>
      <c r="EG11" s="4">
        <f t="shared" si="17"/>
        <v>29.986063970380986</v>
      </c>
      <c r="EH11" s="4">
        <f t="shared" si="18"/>
        <v>-0.69352005056742971</v>
      </c>
      <c r="EI11" s="4">
        <f t="shared" si="19"/>
        <v>-2.2305078318709524</v>
      </c>
      <c r="EJ11" s="4">
        <f t="shared" si="20"/>
        <v>-62.437867261821417</v>
      </c>
      <c r="EK11" s="4">
        <f t="shared" si="21"/>
        <v>12.344422681459889</v>
      </c>
      <c r="EL11" s="4">
        <f t="shared" si="22"/>
        <v>-76.461111139546901</v>
      </c>
      <c r="EN11" s="6">
        <f t="shared" si="23"/>
        <v>90.076004488210657</v>
      </c>
      <c r="EO11" s="6">
        <f t="shared" si="24"/>
        <v>29.986063970380986</v>
      </c>
      <c r="EP11" s="6">
        <f t="shared" si="25"/>
        <v>-0.69352005056742971</v>
      </c>
      <c r="EQ11" s="6">
        <f t="shared" si="26"/>
        <v>-2.2305078318709524</v>
      </c>
      <c r="ER11" s="6">
        <f t="shared" si="27"/>
        <v>-62.437867261821417</v>
      </c>
      <c r="ES11" s="6">
        <f t="shared" si="28"/>
        <v>12.344422681459889</v>
      </c>
      <c r="ET11" s="6">
        <f t="shared" si="29"/>
        <v>-76.461111139546901</v>
      </c>
      <c r="EV11" s="7">
        <f t="shared" si="30"/>
        <v>90.076004488210657</v>
      </c>
      <c r="EW11" s="7">
        <f t="shared" si="31"/>
        <v>29.986063970380986</v>
      </c>
      <c r="EX11" s="7">
        <f t="shared" si="32"/>
        <v>-0.69352005056742971</v>
      </c>
      <c r="EY11" s="7">
        <f t="shared" si="33"/>
        <v>-2.2305078318709524</v>
      </c>
      <c r="EZ11" s="7">
        <f t="shared" si="34"/>
        <v>-62.437867261821417</v>
      </c>
      <c r="FA11" s="7">
        <f t="shared" si="35"/>
        <v>12.344422681459889</v>
      </c>
      <c r="FB11" s="7">
        <f t="shared" si="36"/>
        <v>-76.461111139546901</v>
      </c>
      <c r="FD11" s="20">
        <f t="shared" si="37"/>
        <v>-9.4165151437551771</v>
      </c>
      <c r="FE11" s="20">
        <f t="shared" si="38"/>
        <v>-9.4165151437551771</v>
      </c>
      <c r="FF11" s="20">
        <f t="shared" si="39"/>
        <v>-9.4165151437551771</v>
      </c>
      <c r="FG11" s="20">
        <f t="shared" si="40"/>
        <v>-9.4165151437551771</v>
      </c>
      <c r="FH11" s="20">
        <f t="shared" si="41"/>
        <v>-9.4165151437551771</v>
      </c>
      <c r="FI11" s="20"/>
      <c r="FJ11" s="20">
        <f t="shared" si="42"/>
        <v>-9.4165151437551771</v>
      </c>
      <c r="FL11">
        <f t="shared" si="43"/>
        <v>1</v>
      </c>
    </row>
    <row r="12" spans="1:176">
      <c r="A12" s="14" t="s">
        <v>1033</v>
      </c>
      <c r="B12" s="30">
        <v>0.51985528379487189</v>
      </c>
      <c r="C12" s="10">
        <v>9.0253608846153854E-2</v>
      </c>
      <c r="D12" s="10">
        <v>3.3528977230769232E-2</v>
      </c>
      <c r="E12" s="10">
        <v>0.10171741094871796</v>
      </c>
      <c r="F12" s="10">
        <v>7.0244321664871795E-2</v>
      </c>
      <c r="G12" s="32">
        <v>6.8491975666666663E-2</v>
      </c>
      <c r="H12" s="10">
        <v>0.11590842205128209</v>
      </c>
      <c r="I12" s="31">
        <f>+J12/J$14</f>
        <v>0.2805755395683453</v>
      </c>
      <c r="J12" s="9">
        <v>39</v>
      </c>
      <c r="K12" s="3"/>
      <c r="L12" s="3"/>
      <c r="M12" s="3"/>
      <c r="N12" s="3"/>
      <c r="O12" s="3"/>
      <c r="P12" s="3"/>
      <c r="Q12">
        <v>31</v>
      </c>
      <c r="R12" t="s">
        <v>130</v>
      </c>
      <c r="S12" t="s">
        <v>131</v>
      </c>
      <c r="T12" t="s">
        <v>132</v>
      </c>
      <c r="U12" t="s">
        <v>133</v>
      </c>
      <c r="V12">
        <v>1598386503</v>
      </c>
      <c r="W12">
        <v>1598387095</v>
      </c>
      <c r="X12">
        <v>1</v>
      </c>
      <c r="Y12">
        <v>5</v>
      </c>
      <c r="Z12" t="s">
        <v>76</v>
      </c>
      <c r="AA12" t="s">
        <v>66</v>
      </c>
      <c r="AB12">
        <v>1</v>
      </c>
      <c r="AC12" t="s">
        <v>77</v>
      </c>
      <c r="AD12" t="s">
        <v>78</v>
      </c>
      <c r="AE12" t="s">
        <v>79</v>
      </c>
      <c r="AF12" t="s">
        <v>76</v>
      </c>
      <c r="AG12">
        <v>1536</v>
      </c>
      <c r="AH12" t="s">
        <v>76</v>
      </c>
      <c r="AI12" t="s">
        <v>134</v>
      </c>
      <c r="AJ12" t="s">
        <v>82</v>
      </c>
      <c r="AK12">
        <v>3</v>
      </c>
      <c r="AL12">
        <v>1</v>
      </c>
      <c r="AM12">
        <v>1</v>
      </c>
      <c r="AN12">
        <v>2</v>
      </c>
      <c r="AO12">
        <v>1</v>
      </c>
      <c r="AP12">
        <v>2</v>
      </c>
      <c r="AQ12">
        <v>3</v>
      </c>
      <c r="AR12">
        <v>2</v>
      </c>
      <c r="AS12">
        <v>1</v>
      </c>
      <c r="AT12">
        <v>2</v>
      </c>
      <c r="AU12">
        <v>2</v>
      </c>
      <c r="AV12">
        <v>2</v>
      </c>
      <c r="AW12">
        <v>2</v>
      </c>
      <c r="AX12">
        <v>1</v>
      </c>
      <c r="AY12">
        <v>3</v>
      </c>
      <c r="AZ12">
        <v>1</v>
      </c>
      <c r="BA12">
        <v>1</v>
      </c>
      <c r="BB12">
        <v>1</v>
      </c>
      <c r="BC12">
        <v>1</v>
      </c>
      <c r="BD12">
        <v>3</v>
      </c>
      <c r="BE12">
        <v>4</v>
      </c>
      <c r="BF12">
        <v>3</v>
      </c>
      <c r="BG12">
        <v>5</v>
      </c>
      <c r="BH12">
        <v>4</v>
      </c>
      <c r="BI12">
        <v>5</v>
      </c>
      <c r="BJ12">
        <v>1</v>
      </c>
      <c r="BK12">
        <v>3</v>
      </c>
      <c r="BL12">
        <v>2</v>
      </c>
      <c r="BM12">
        <v>5</v>
      </c>
      <c r="BN12">
        <v>3</v>
      </c>
      <c r="BO12">
        <v>1</v>
      </c>
      <c r="BP12">
        <v>4</v>
      </c>
      <c r="BQ12">
        <v>4</v>
      </c>
      <c r="BR12">
        <v>4</v>
      </c>
      <c r="BS12">
        <v>4</v>
      </c>
      <c r="BT12">
        <v>3</v>
      </c>
      <c r="BU12">
        <v>5</v>
      </c>
      <c r="BV12">
        <v>2</v>
      </c>
      <c r="BW12">
        <v>1</v>
      </c>
      <c r="BX12">
        <v>1</v>
      </c>
      <c r="BY12">
        <v>4</v>
      </c>
      <c r="BZ12">
        <v>3</v>
      </c>
      <c r="CA12">
        <v>5</v>
      </c>
      <c r="CB12">
        <v>1</v>
      </c>
      <c r="CC12" t="s">
        <v>135</v>
      </c>
      <c r="CD12">
        <v>1</v>
      </c>
      <c r="CE12">
        <v>20</v>
      </c>
      <c r="CF12">
        <v>1</v>
      </c>
      <c r="CG12">
        <f t="shared" si="0"/>
        <v>1</v>
      </c>
      <c r="CH12">
        <v>5</v>
      </c>
      <c r="CI12">
        <f t="shared" si="1"/>
        <v>0</v>
      </c>
      <c r="CJ12">
        <v>0.27853715234247906</v>
      </c>
      <c r="CK12">
        <v>97.769085291719605</v>
      </c>
      <c r="CL12">
        <v>58.133670734761637</v>
      </c>
      <c r="CM12">
        <v>-18.772215649221845</v>
      </c>
      <c r="CN12">
        <v>-137.13054037725939</v>
      </c>
      <c r="CO12">
        <v>15.482350338916305</v>
      </c>
      <c r="CP12">
        <v>13.014005422636805</v>
      </c>
      <c r="CQ12">
        <v>-28.496355761553112</v>
      </c>
      <c r="CR12">
        <v>-0.8974189740685744</v>
      </c>
      <c r="CS12">
        <v>-0.88754806063053759</v>
      </c>
      <c r="CT12">
        <v>1.784967034699112</v>
      </c>
      <c r="CU12">
        <v>-169.81441434559429</v>
      </c>
      <c r="CV12">
        <v>55.698702721471534</v>
      </c>
      <c r="CW12">
        <v>55.698909112129712</v>
      </c>
      <c r="CX12">
        <v>58.416802511993041</v>
      </c>
      <c r="CY12">
        <v>1.3295625954628409</v>
      </c>
      <c r="CZ12">
        <v>-1.3295625954628409</v>
      </c>
      <c r="DA12">
        <v>-11.618673546896819</v>
      </c>
      <c r="DB12">
        <v>-8.9996107226214654</v>
      </c>
      <c r="DC12">
        <v>20.618284269518288</v>
      </c>
      <c r="DD12">
        <v>-102.79528548950577</v>
      </c>
      <c r="DE12">
        <v>50.278588622155716</v>
      </c>
      <c r="DF12">
        <v>52.516696867350056</v>
      </c>
      <c r="DG12">
        <v>-417.3128080466148</v>
      </c>
      <c r="DH12">
        <v>0.33557089381282712</v>
      </c>
      <c r="DI12">
        <v>6.2826723000670603E-2</v>
      </c>
      <c r="DJ12">
        <v>3.831980012525266E-3</v>
      </c>
      <c r="DK12">
        <v>0.32604459551083903</v>
      </c>
      <c r="DL12">
        <v>3.7987502727509738E-3</v>
      </c>
      <c r="DM12">
        <v>4.6052796880593008E-2</v>
      </c>
      <c r="DN12">
        <v>0.22187426050979403</v>
      </c>
      <c r="DP12" s="2">
        <f t="shared" si="2"/>
        <v>97.769085291719605</v>
      </c>
      <c r="DQ12" s="2">
        <f t="shared" si="3"/>
        <v>15.482350338916305</v>
      </c>
      <c r="DR12" s="2">
        <f t="shared" si="4"/>
        <v>-0.8974189740685744</v>
      </c>
      <c r="DS12" s="2">
        <f t="shared" si="5"/>
        <v>55.698702721471534</v>
      </c>
      <c r="DT12" s="2">
        <f t="shared" si="6"/>
        <v>-1.3295625954628409</v>
      </c>
      <c r="DU12" s="2">
        <f t="shared" si="7"/>
        <v>-8.9996107226214654</v>
      </c>
      <c r="DV12" s="2">
        <f t="shared" si="8"/>
        <v>-102.79528548950577</v>
      </c>
      <c r="DX12" s="5">
        <f t="shared" si="9"/>
        <v>97.769085291719605</v>
      </c>
      <c r="DY12" s="5">
        <f t="shared" si="10"/>
        <v>15.482350338916305</v>
      </c>
      <c r="DZ12" s="5">
        <f t="shared" si="11"/>
        <v>-0.8974189740685744</v>
      </c>
      <c r="EA12" s="5">
        <f t="shared" si="12"/>
        <v>55.698702721471534</v>
      </c>
      <c r="EB12" s="5">
        <f t="shared" si="13"/>
        <v>-1.3295625954628409</v>
      </c>
      <c r="EC12" s="5">
        <f t="shared" si="14"/>
        <v>-8.9996107226214654</v>
      </c>
      <c r="ED12" s="5">
        <f t="shared" si="15"/>
        <v>-102.79528548950577</v>
      </c>
      <c r="EF12" s="4">
        <f t="shared" si="16"/>
        <v>97.769085291719605</v>
      </c>
      <c r="EG12" s="4">
        <f t="shared" si="17"/>
        <v>15.482350338916305</v>
      </c>
      <c r="EH12" s="4">
        <f t="shared" si="18"/>
        <v>-0.8974189740685744</v>
      </c>
      <c r="EI12" s="4">
        <f t="shared" si="19"/>
        <v>55.698702721471534</v>
      </c>
      <c r="EJ12" s="4">
        <f t="shared" si="20"/>
        <v>-1.3295625954628409</v>
      </c>
      <c r="EK12" s="4">
        <f t="shared" si="21"/>
        <v>-8.9996107226214654</v>
      </c>
      <c r="EL12" s="4">
        <f t="shared" si="22"/>
        <v>-102.79528548950577</v>
      </c>
      <c r="EN12" s="6">
        <f t="shared" si="23"/>
        <v>97.769085291719605</v>
      </c>
      <c r="EO12" s="6">
        <f t="shared" si="24"/>
        <v>15.482350338916305</v>
      </c>
      <c r="EP12" s="6">
        <f t="shared" si="25"/>
        <v>-0.8974189740685744</v>
      </c>
      <c r="EQ12" s="6">
        <f t="shared" si="26"/>
        <v>55.698702721471534</v>
      </c>
      <c r="ER12" s="6">
        <f t="shared" si="27"/>
        <v>-1.3295625954628409</v>
      </c>
      <c r="ES12" s="6">
        <f t="shared" si="28"/>
        <v>-8.9996107226214654</v>
      </c>
      <c r="ET12" s="6">
        <f t="shared" si="29"/>
        <v>-102.79528548950577</v>
      </c>
      <c r="EV12" s="7">
        <f t="shared" si="30"/>
        <v>97.769085291719605</v>
      </c>
      <c r="EW12" s="7">
        <f t="shared" si="31"/>
        <v>15.482350338916305</v>
      </c>
      <c r="EX12" s="7">
        <f t="shared" si="32"/>
        <v>-0.8974189740685744</v>
      </c>
      <c r="EY12" s="7">
        <f t="shared" si="33"/>
        <v>55.698702721471534</v>
      </c>
      <c r="EZ12" s="7">
        <f t="shared" si="34"/>
        <v>-1.3295625954628409</v>
      </c>
      <c r="FA12" s="7">
        <f t="shared" si="35"/>
        <v>-8.9996107226214654</v>
      </c>
      <c r="FB12" s="7">
        <f t="shared" si="36"/>
        <v>-102.79528548950577</v>
      </c>
      <c r="FD12" s="20">
        <f t="shared" si="37"/>
        <v>54.928260570448799</v>
      </c>
      <c r="FE12" s="20">
        <f t="shared" si="38"/>
        <v>54.928260570448799</v>
      </c>
      <c r="FF12" s="20">
        <f t="shared" si="39"/>
        <v>54.928260570448799</v>
      </c>
      <c r="FG12" s="20">
        <f t="shared" si="40"/>
        <v>54.928260570448799</v>
      </c>
      <c r="FH12" s="20">
        <f t="shared" si="41"/>
        <v>54.928260570448799</v>
      </c>
      <c r="FI12" s="20"/>
      <c r="FJ12" s="20">
        <f t="shared" si="42"/>
        <v>54.928260570448799</v>
      </c>
      <c r="FL12">
        <f t="shared" si="43"/>
        <v>1</v>
      </c>
    </row>
    <row r="13" spans="1:176">
      <c r="A13" s="14" t="s">
        <v>1034</v>
      </c>
      <c r="B13" s="10">
        <v>0.28405279678124995</v>
      </c>
      <c r="C13" s="35">
        <v>6.3416595749999999E-2</v>
      </c>
      <c r="D13" s="10">
        <v>3.04180665E-2</v>
      </c>
      <c r="E13" s="33">
        <v>0.22343651996875002</v>
      </c>
      <c r="F13" s="10">
        <v>8.764410941156249E-2</v>
      </c>
      <c r="G13" s="32">
        <v>5.8765609406250002E-2</v>
      </c>
      <c r="H13" s="30">
        <v>0.25226630228125002</v>
      </c>
      <c r="I13" s="31">
        <f>+J13/J$14</f>
        <v>0.23021582733812951</v>
      </c>
      <c r="J13" s="9">
        <v>32</v>
      </c>
      <c r="K13" s="3"/>
      <c r="L13" s="3"/>
      <c r="M13" s="3"/>
      <c r="N13" s="3"/>
      <c r="O13" s="3"/>
      <c r="P13" s="3"/>
      <c r="Q13">
        <v>82</v>
      </c>
      <c r="R13" t="s">
        <v>274</v>
      </c>
      <c r="S13" t="s">
        <v>275</v>
      </c>
      <c r="T13" t="s">
        <v>276</v>
      </c>
      <c r="U13" t="s">
        <v>277</v>
      </c>
      <c r="V13">
        <v>1598477229</v>
      </c>
      <c r="W13">
        <v>1598478004</v>
      </c>
      <c r="X13">
        <v>1</v>
      </c>
      <c r="Y13">
        <v>5</v>
      </c>
      <c r="Z13" t="s">
        <v>76</v>
      </c>
      <c r="AA13" t="s">
        <v>66</v>
      </c>
      <c r="AB13">
        <v>1</v>
      </c>
      <c r="AC13" t="s">
        <v>77</v>
      </c>
      <c r="AD13" t="s">
        <v>78</v>
      </c>
      <c r="AE13" t="s">
        <v>79</v>
      </c>
      <c r="AF13" t="s">
        <v>76</v>
      </c>
      <c r="AG13">
        <v>1366</v>
      </c>
      <c r="AH13" t="s">
        <v>76</v>
      </c>
      <c r="AI13" t="s">
        <v>278</v>
      </c>
      <c r="AJ13" t="s">
        <v>82</v>
      </c>
      <c r="AK13">
        <v>1</v>
      </c>
      <c r="AL13">
        <v>1</v>
      </c>
      <c r="AM13">
        <v>2</v>
      </c>
      <c r="AN13">
        <v>3</v>
      </c>
      <c r="AO13">
        <v>3</v>
      </c>
      <c r="AP13">
        <v>4</v>
      </c>
      <c r="AQ13">
        <v>1</v>
      </c>
      <c r="AR13">
        <v>3</v>
      </c>
      <c r="AS13">
        <v>1</v>
      </c>
      <c r="AT13">
        <v>1</v>
      </c>
      <c r="AU13">
        <v>2</v>
      </c>
      <c r="AV13">
        <v>3</v>
      </c>
      <c r="AW13">
        <v>1</v>
      </c>
      <c r="AX13">
        <v>1</v>
      </c>
      <c r="AY13">
        <v>1</v>
      </c>
      <c r="AZ13">
        <v>1</v>
      </c>
      <c r="BA13">
        <v>3</v>
      </c>
      <c r="BB13">
        <v>4</v>
      </c>
      <c r="BC13">
        <v>2</v>
      </c>
      <c r="BD13">
        <v>2</v>
      </c>
      <c r="BE13">
        <v>3</v>
      </c>
      <c r="BF13">
        <v>5</v>
      </c>
      <c r="BG13">
        <v>4</v>
      </c>
      <c r="BH13">
        <v>5</v>
      </c>
      <c r="BI13">
        <v>4</v>
      </c>
      <c r="BJ13">
        <v>4</v>
      </c>
      <c r="BK13">
        <v>3</v>
      </c>
      <c r="BL13">
        <v>5</v>
      </c>
      <c r="BM13">
        <v>4</v>
      </c>
      <c r="BN13">
        <v>4</v>
      </c>
      <c r="BO13">
        <v>4</v>
      </c>
      <c r="BP13">
        <v>2</v>
      </c>
      <c r="BQ13">
        <v>3</v>
      </c>
      <c r="BR13">
        <v>3</v>
      </c>
      <c r="BS13">
        <v>2</v>
      </c>
      <c r="BT13">
        <v>2</v>
      </c>
      <c r="BU13">
        <v>2</v>
      </c>
      <c r="BV13">
        <v>3</v>
      </c>
      <c r="BW13">
        <v>2</v>
      </c>
      <c r="BX13">
        <v>2</v>
      </c>
      <c r="BY13">
        <v>3</v>
      </c>
      <c r="BZ13">
        <v>1</v>
      </c>
      <c r="CA13">
        <v>5</v>
      </c>
      <c r="CB13">
        <v>4</v>
      </c>
      <c r="CC13" t="s">
        <v>279</v>
      </c>
      <c r="CD13">
        <v>2</v>
      </c>
      <c r="CE13">
        <v>21</v>
      </c>
      <c r="CF13">
        <v>1</v>
      </c>
      <c r="CG13">
        <f t="shared" si="0"/>
        <v>1</v>
      </c>
      <c r="CH13">
        <v>1</v>
      </c>
      <c r="CI13">
        <f t="shared" si="1"/>
        <v>1</v>
      </c>
      <c r="CJ13">
        <v>0.17770418203199007</v>
      </c>
      <c r="CK13">
        <v>106.32998329666499</v>
      </c>
      <c r="CL13">
        <v>46.583631412135261</v>
      </c>
      <c r="CM13">
        <v>-48.548273055178917</v>
      </c>
      <c r="CN13">
        <v>-104.36534165362137</v>
      </c>
      <c r="CO13">
        <v>69.51299422143245</v>
      </c>
      <c r="CP13">
        <v>14.820546372356862</v>
      </c>
      <c r="CQ13">
        <v>-84.333540593789309</v>
      </c>
      <c r="CR13">
        <v>-0.84160494262520458</v>
      </c>
      <c r="CS13">
        <v>-0.83417799372863399</v>
      </c>
      <c r="CT13">
        <v>1.6757829363538386</v>
      </c>
      <c r="CU13">
        <v>-72.184904961032373</v>
      </c>
      <c r="CV13">
        <v>23.144381006665689</v>
      </c>
      <c r="CW13">
        <v>23.248961649205167</v>
      </c>
      <c r="CX13">
        <v>25.791562305161513</v>
      </c>
      <c r="CY13">
        <v>63.662603768834273</v>
      </c>
      <c r="CZ13">
        <v>-63.662603768834273</v>
      </c>
      <c r="DA13">
        <v>-15.187061746261392</v>
      </c>
      <c r="DB13">
        <v>-13.952658751420294</v>
      </c>
      <c r="DC13">
        <v>29.139720497681687</v>
      </c>
      <c r="DD13">
        <v>-24.69205767266811</v>
      </c>
      <c r="DE13">
        <v>-13.928179962371068</v>
      </c>
      <c r="DF13">
        <v>38.620237635039182</v>
      </c>
      <c r="DG13">
        <v>-137.14491001759302</v>
      </c>
      <c r="DH13">
        <v>0.30099332135755197</v>
      </c>
      <c r="DI13">
        <v>0.2197807640217454</v>
      </c>
      <c r="DJ13">
        <v>3.5962683985414903E-3</v>
      </c>
      <c r="DK13">
        <v>0.13996638180884841</v>
      </c>
      <c r="DL13">
        <v>0.18189315362524078</v>
      </c>
      <c r="DM13">
        <v>6.3323974634204402E-2</v>
      </c>
      <c r="DN13">
        <v>9.0446136153867554E-2</v>
      </c>
      <c r="DP13" s="2">
        <f t="shared" si="2"/>
        <v>106.32998329666499</v>
      </c>
      <c r="DQ13" s="2">
        <f t="shared" si="3"/>
        <v>69.51299422143245</v>
      </c>
      <c r="DR13" s="2">
        <f t="shared" si="4"/>
        <v>-0.84160494262520458</v>
      </c>
      <c r="DS13" s="2">
        <f t="shared" si="5"/>
        <v>23.144381006665689</v>
      </c>
      <c r="DT13" s="2">
        <f t="shared" si="6"/>
        <v>-63.662603768834273</v>
      </c>
      <c r="DU13" s="2">
        <f t="shared" si="7"/>
        <v>-13.952658751420294</v>
      </c>
      <c r="DV13" s="2">
        <f t="shared" si="8"/>
        <v>-24.69205767266811</v>
      </c>
      <c r="DX13" s="5">
        <f t="shared" si="9"/>
        <v>106.32998329666499</v>
      </c>
      <c r="DY13" s="5">
        <f t="shared" si="10"/>
        <v>69.51299422143245</v>
      </c>
      <c r="DZ13" s="5">
        <f t="shared" si="11"/>
        <v>-0.84160494262520458</v>
      </c>
      <c r="EA13" s="5">
        <f t="shared" si="12"/>
        <v>23.144381006665689</v>
      </c>
      <c r="EB13" s="5">
        <f t="shared" si="13"/>
        <v>-63.662603768834273</v>
      </c>
      <c r="EC13" s="5">
        <f t="shared" si="14"/>
        <v>-13.952658751420294</v>
      </c>
      <c r="ED13" s="5">
        <f t="shared" si="15"/>
        <v>-24.69205767266811</v>
      </c>
      <c r="EF13" s="4">
        <f t="shared" si="16"/>
        <v>106.32998329666499</v>
      </c>
      <c r="EG13" s="4">
        <f t="shared" si="17"/>
        <v>69.51299422143245</v>
      </c>
      <c r="EH13" s="4">
        <f t="shared" si="18"/>
        <v>-0.84160494262520458</v>
      </c>
      <c r="EI13" s="4">
        <f t="shared" si="19"/>
        <v>23.144381006665689</v>
      </c>
      <c r="EJ13" s="4">
        <f t="shared" si="20"/>
        <v>-63.662603768834273</v>
      </c>
      <c r="EK13" s="4">
        <f t="shared" si="21"/>
        <v>-13.952658751420294</v>
      </c>
      <c r="EL13" s="4">
        <f t="shared" si="22"/>
        <v>-24.69205767266811</v>
      </c>
      <c r="EN13" s="6">
        <f t="shared" si="23"/>
        <v>106.32998329666499</v>
      </c>
      <c r="EO13" s="6">
        <f t="shared" si="24"/>
        <v>69.51299422143245</v>
      </c>
      <c r="EP13" s="6">
        <f t="shared" si="25"/>
        <v>-0.84160494262520458</v>
      </c>
      <c r="EQ13" s="6">
        <f t="shared" si="26"/>
        <v>23.144381006665689</v>
      </c>
      <c r="ER13" s="6">
        <f t="shared" si="27"/>
        <v>-63.662603768834273</v>
      </c>
      <c r="ES13" s="6">
        <f t="shared" si="28"/>
        <v>-13.952658751420294</v>
      </c>
      <c r="ET13" s="6">
        <f t="shared" si="29"/>
        <v>-24.69205767266811</v>
      </c>
      <c r="EV13" s="7">
        <f t="shared" si="30"/>
        <v>106.32998329666499</v>
      </c>
      <c r="EW13" s="7">
        <f t="shared" si="31"/>
        <v>69.51299422143245</v>
      </c>
      <c r="EX13" s="7">
        <f t="shared" si="32"/>
        <v>-0.84160494262520458</v>
      </c>
      <c r="EY13" s="7">
        <f t="shared" si="33"/>
        <v>23.144381006665689</v>
      </c>
      <c r="EZ13" s="7">
        <f t="shared" si="34"/>
        <v>-63.662603768834273</v>
      </c>
      <c r="FA13" s="7">
        <f t="shared" si="35"/>
        <v>-13.952658751420294</v>
      </c>
      <c r="FB13" s="7">
        <f t="shared" si="36"/>
        <v>-24.69205767266811</v>
      </c>
      <c r="FD13" s="20">
        <f t="shared" si="37"/>
        <v>95.838433389215254</v>
      </c>
      <c r="FE13" s="20">
        <f t="shared" si="38"/>
        <v>95.838433389215254</v>
      </c>
      <c r="FF13" s="20">
        <f t="shared" si="39"/>
        <v>95.838433389215254</v>
      </c>
      <c r="FG13" s="20">
        <f t="shared" si="40"/>
        <v>95.838433389215254</v>
      </c>
      <c r="FH13" s="20">
        <f t="shared" si="41"/>
        <v>95.838433389215254</v>
      </c>
      <c r="FI13" s="20"/>
      <c r="FJ13" s="20">
        <f t="shared" si="42"/>
        <v>95.838433389215254</v>
      </c>
      <c r="FL13">
        <f t="shared" si="43"/>
        <v>1</v>
      </c>
    </row>
    <row r="14" spans="1:176">
      <c r="A14" s="14" t="s">
        <v>1035</v>
      </c>
      <c r="B14" s="34">
        <v>0.35099999999999998</v>
      </c>
      <c r="C14" s="10">
        <v>9.1999999999999998E-2</v>
      </c>
      <c r="D14" s="33">
        <v>5.5999999999999994E-2</v>
      </c>
      <c r="E14" s="10">
        <v>0.153</v>
      </c>
      <c r="F14" s="10">
        <v>0.09</v>
      </c>
      <c r="G14" s="32">
        <v>0.107</v>
      </c>
      <c r="H14" s="33">
        <v>0.152</v>
      </c>
      <c r="I14" s="31">
        <f>+J14/J$14</f>
        <v>1</v>
      </c>
      <c r="J14" s="9">
        <f>SUM(J9:J13)</f>
        <v>139</v>
      </c>
      <c r="Q14">
        <v>121</v>
      </c>
      <c r="R14" t="s">
        <v>395</v>
      </c>
      <c r="S14" t="s">
        <v>396</v>
      </c>
      <c r="T14" t="s">
        <v>397</v>
      </c>
      <c r="U14" t="s">
        <v>398</v>
      </c>
      <c r="V14">
        <v>1598881149</v>
      </c>
      <c r="W14">
        <v>1598881796</v>
      </c>
      <c r="X14">
        <v>1</v>
      </c>
      <c r="Y14">
        <v>5</v>
      </c>
      <c r="Z14" t="s">
        <v>76</v>
      </c>
      <c r="AA14" t="s">
        <v>66</v>
      </c>
      <c r="AB14">
        <v>1</v>
      </c>
      <c r="AC14" t="s">
        <v>399</v>
      </c>
      <c r="AD14" t="s">
        <v>78</v>
      </c>
      <c r="AE14" t="s">
        <v>400</v>
      </c>
      <c r="AF14" t="s">
        <v>76</v>
      </c>
      <c r="AG14">
        <v>1457</v>
      </c>
      <c r="AH14" t="s">
        <v>76</v>
      </c>
      <c r="AI14" t="s">
        <v>401</v>
      </c>
      <c r="AJ14" t="s">
        <v>82</v>
      </c>
      <c r="AK14">
        <v>2</v>
      </c>
      <c r="AL14">
        <v>4</v>
      </c>
      <c r="AM14">
        <v>1</v>
      </c>
      <c r="AN14">
        <v>3</v>
      </c>
      <c r="AO14">
        <v>2</v>
      </c>
      <c r="AP14">
        <v>1</v>
      </c>
      <c r="AQ14">
        <v>1</v>
      </c>
      <c r="AR14">
        <v>2</v>
      </c>
      <c r="AS14">
        <v>3</v>
      </c>
      <c r="AT14">
        <v>1</v>
      </c>
      <c r="AU14">
        <v>3</v>
      </c>
      <c r="AV14">
        <v>3</v>
      </c>
      <c r="AW14">
        <v>3</v>
      </c>
      <c r="AX14">
        <v>2</v>
      </c>
      <c r="AY14">
        <v>4</v>
      </c>
      <c r="AZ14">
        <v>1</v>
      </c>
      <c r="BA14">
        <v>2</v>
      </c>
      <c r="BB14">
        <v>4</v>
      </c>
      <c r="BC14">
        <v>3</v>
      </c>
      <c r="BD14">
        <v>1</v>
      </c>
      <c r="BE14">
        <v>5</v>
      </c>
      <c r="BF14">
        <v>5</v>
      </c>
      <c r="BG14">
        <v>5</v>
      </c>
      <c r="BH14">
        <v>3</v>
      </c>
      <c r="BI14">
        <v>5</v>
      </c>
      <c r="BJ14">
        <v>2</v>
      </c>
      <c r="BK14">
        <v>3</v>
      </c>
      <c r="BL14">
        <v>4</v>
      </c>
      <c r="BM14">
        <v>5</v>
      </c>
      <c r="BN14">
        <v>5</v>
      </c>
      <c r="BO14">
        <v>4</v>
      </c>
      <c r="BP14">
        <v>5</v>
      </c>
      <c r="BQ14">
        <v>2</v>
      </c>
      <c r="BR14">
        <v>2</v>
      </c>
      <c r="BS14">
        <v>2</v>
      </c>
      <c r="BT14">
        <v>2</v>
      </c>
      <c r="BU14">
        <v>2</v>
      </c>
      <c r="BV14">
        <v>4</v>
      </c>
      <c r="BW14">
        <v>1</v>
      </c>
      <c r="BX14">
        <v>1</v>
      </c>
      <c r="BY14">
        <v>4</v>
      </c>
      <c r="BZ14">
        <v>4</v>
      </c>
      <c r="CA14">
        <v>5</v>
      </c>
      <c r="CB14">
        <v>3</v>
      </c>
      <c r="CC14" t="s">
        <v>402</v>
      </c>
      <c r="CD14">
        <v>1</v>
      </c>
      <c r="CE14">
        <v>23</v>
      </c>
      <c r="CF14">
        <v>1</v>
      </c>
      <c r="CG14">
        <f t="shared" si="0"/>
        <v>1</v>
      </c>
      <c r="CH14">
        <v>5</v>
      </c>
      <c r="CI14">
        <f t="shared" si="1"/>
        <v>0</v>
      </c>
      <c r="CJ14">
        <v>0.51298028834642972</v>
      </c>
      <c r="CK14">
        <v>69.555495715250387</v>
      </c>
      <c r="CL14">
        <v>69.424870077566808</v>
      </c>
      <c r="CM14">
        <v>-68.847969729127726</v>
      </c>
      <c r="CN14">
        <v>-70.13239606368947</v>
      </c>
      <c r="CO14">
        <v>36.178305411187708</v>
      </c>
      <c r="CP14">
        <v>-2.2055419653738109</v>
      </c>
      <c r="CQ14">
        <v>-33.972763445813904</v>
      </c>
      <c r="CR14">
        <v>-0.86864250986312364</v>
      </c>
      <c r="CS14">
        <v>0.43311233410896427</v>
      </c>
      <c r="CT14">
        <v>0.43553017575415931</v>
      </c>
      <c r="CU14">
        <v>-149.96643458432069</v>
      </c>
      <c r="CV14">
        <v>12.670813015684171</v>
      </c>
      <c r="CW14">
        <v>68.547974407463315</v>
      </c>
      <c r="CX14">
        <v>68.747647161173191</v>
      </c>
      <c r="CY14">
        <v>4.4940746279694972</v>
      </c>
      <c r="CZ14">
        <v>-4.4940746279694972</v>
      </c>
      <c r="DA14">
        <v>-15.920396957264682</v>
      </c>
      <c r="DB14">
        <v>-2.8294159226700302</v>
      </c>
      <c r="DC14">
        <v>18.749812879934712</v>
      </c>
      <c r="DD14">
        <v>-116.51064613025005</v>
      </c>
      <c r="DE14">
        <v>6.5368664206911342</v>
      </c>
      <c r="DF14">
        <v>109.97377970955891</v>
      </c>
      <c r="DG14">
        <v>-30.777602896487391</v>
      </c>
      <c r="DH14">
        <v>0.19955413111277123</v>
      </c>
      <c r="DI14">
        <v>0.10021581265285946</v>
      </c>
      <c r="DJ14">
        <v>1.8631038365961184E-3</v>
      </c>
      <c r="DK14">
        <v>0.31244868820784844</v>
      </c>
      <c r="DL14">
        <v>1.2840213222769993E-2</v>
      </c>
      <c r="DM14">
        <v>4.9528871195999129E-2</v>
      </c>
      <c r="DN14">
        <v>0.32354917977115566</v>
      </c>
      <c r="DP14" s="2">
        <f t="shared" si="2"/>
        <v>69.555495715250387</v>
      </c>
      <c r="DQ14" s="2">
        <f t="shared" si="3"/>
        <v>36.178305411187708</v>
      </c>
      <c r="DR14" s="2">
        <f t="shared" si="4"/>
        <v>-0.86864250986312364</v>
      </c>
      <c r="DS14" s="2">
        <f t="shared" si="5"/>
        <v>12.670813015684171</v>
      </c>
      <c r="DT14" s="2">
        <f t="shared" si="6"/>
        <v>-4.4940746279694972</v>
      </c>
      <c r="DU14" s="2">
        <f t="shared" si="7"/>
        <v>-2.8294159226700302</v>
      </c>
      <c r="DV14" s="2">
        <f t="shared" si="8"/>
        <v>-116.51064613025005</v>
      </c>
      <c r="DX14" s="5">
        <f t="shared" si="9"/>
        <v>69.555495715250387</v>
      </c>
      <c r="DY14" s="5">
        <f t="shared" si="10"/>
        <v>36.178305411187708</v>
      </c>
      <c r="DZ14" s="5">
        <f t="shared" si="11"/>
        <v>-0.86864250986312364</v>
      </c>
      <c r="EA14" s="5">
        <f t="shared" si="12"/>
        <v>12.670813015684171</v>
      </c>
      <c r="EB14" s="5">
        <f t="shared" si="13"/>
        <v>-4.4940746279694972</v>
      </c>
      <c r="EC14" s="5">
        <f t="shared" si="14"/>
        <v>-2.8294159226700302</v>
      </c>
      <c r="ED14" s="5">
        <f t="shared" si="15"/>
        <v>-116.51064613025005</v>
      </c>
      <c r="EF14" s="4">
        <f t="shared" si="16"/>
        <v>69.555495715250387</v>
      </c>
      <c r="EG14" s="4">
        <f t="shared" si="17"/>
        <v>36.178305411187708</v>
      </c>
      <c r="EH14" s="4">
        <f t="shared" si="18"/>
        <v>-0.86864250986312364</v>
      </c>
      <c r="EI14" s="4">
        <f t="shared" si="19"/>
        <v>12.670813015684171</v>
      </c>
      <c r="EJ14" s="4">
        <f t="shared" si="20"/>
        <v>-4.4940746279694972</v>
      </c>
      <c r="EK14" s="4">
        <f t="shared" si="21"/>
        <v>-2.8294159226700302</v>
      </c>
      <c r="EL14" s="4">
        <f t="shared" si="22"/>
        <v>-116.51064613025005</v>
      </c>
      <c r="EN14" s="6">
        <f t="shared" si="23"/>
        <v>69.555495715250387</v>
      </c>
      <c r="EO14" s="6">
        <f t="shared" si="24"/>
        <v>36.178305411187708</v>
      </c>
      <c r="EP14" s="6">
        <f t="shared" si="25"/>
        <v>-0.86864250986312364</v>
      </c>
      <c r="EQ14" s="6">
        <f t="shared" si="26"/>
        <v>12.670813015684171</v>
      </c>
      <c r="ER14" s="6">
        <f t="shared" si="27"/>
        <v>-4.4940746279694972</v>
      </c>
      <c r="ES14" s="6">
        <f t="shared" si="28"/>
        <v>-2.8294159226700302</v>
      </c>
      <c r="ET14" s="6">
        <f t="shared" si="29"/>
        <v>-116.51064613025005</v>
      </c>
      <c r="EV14" s="7">
        <f t="shared" si="30"/>
        <v>69.555495715250387</v>
      </c>
      <c r="EW14" s="7">
        <f t="shared" si="31"/>
        <v>36.178305411187708</v>
      </c>
      <c r="EX14" s="7">
        <f t="shared" si="32"/>
        <v>-0.86864250986312364</v>
      </c>
      <c r="EY14" s="7">
        <f t="shared" si="33"/>
        <v>12.670813015684171</v>
      </c>
      <c r="EZ14" s="7">
        <f t="shared" si="34"/>
        <v>-4.4940746279694972</v>
      </c>
      <c r="FA14" s="7">
        <f t="shared" si="35"/>
        <v>-2.8294159226700302</v>
      </c>
      <c r="FB14" s="7">
        <f t="shared" si="36"/>
        <v>-116.51064613025005</v>
      </c>
      <c r="FD14" s="20">
        <f t="shared" si="37"/>
        <v>-6.2981650486304375</v>
      </c>
      <c r="FE14" s="20">
        <f t="shared" si="38"/>
        <v>-6.2981650486304375</v>
      </c>
      <c r="FF14" s="20">
        <f t="shared" si="39"/>
        <v>-6.2981650486304375</v>
      </c>
      <c r="FG14" s="20">
        <f t="shared" si="40"/>
        <v>-6.2981650486304375</v>
      </c>
      <c r="FH14" s="20">
        <f t="shared" si="41"/>
        <v>-6.2981650486304375</v>
      </c>
      <c r="FI14" s="20"/>
      <c r="FJ14" s="20">
        <f t="shared" si="42"/>
        <v>-6.2981650486304375</v>
      </c>
      <c r="FL14">
        <f t="shared" si="43"/>
        <v>1</v>
      </c>
    </row>
    <row r="15" spans="1:176">
      <c r="Q15">
        <v>71</v>
      </c>
      <c r="R15" t="s">
        <v>237</v>
      </c>
      <c r="S15" t="s">
        <v>238</v>
      </c>
      <c r="T15" t="s">
        <v>239</v>
      </c>
      <c r="U15" t="s">
        <v>240</v>
      </c>
      <c r="V15">
        <v>1598459971</v>
      </c>
      <c r="W15">
        <v>1598460415</v>
      </c>
      <c r="X15">
        <v>1</v>
      </c>
      <c r="Y15">
        <v>5</v>
      </c>
      <c r="Z15" t="s">
        <v>76</v>
      </c>
      <c r="AA15" t="s">
        <v>66</v>
      </c>
      <c r="AB15">
        <v>1</v>
      </c>
      <c r="AC15" t="s">
        <v>77</v>
      </c>
      <c r="AD15" t="s">
        <v>78</v>
      </c>
      <c r="AE15" t="s">
        <v>79</v>
      </c>
      <c r="AF15" t="s">
        <v>76</v>
      </c>
      <c r="AG15">
        <v>1920</v>
      </c>
      <c r="AH15" t="s">
        <v>76</v>
      </c>
      <c r="AI15" t="s">
        <v>241</v>
      </c>
      <c r="AJ15" t="s">
        <v>82</v>
      </c>
      <c r="AK15">
        <v>1</v>
      </c>
      <c r="AL15">
        <v>2</v>
      </c>
      <c r="AM15">
        <v>1</v>
      </c>
      <c r="AN15">
        <v>1</v>
      </c>
      <c r="AO15">
        <v>2</v>
      </c>
      <c r="AP15">
        <v>2</v>
      </c>
      <c r="AQ15">
        <v>2</v>
      </c>
      <c r="AR15">
        <v>2</v>
      </c>
      <c r="AS15">
        <v>3</v>
      </c>
      <c r="AT15">
        <v>3</v>
      </c>
      <c r="AU15">
        <v>1</v>
      </c>
      <c r="AV15">
        <v>1</v>
      </c>
      <c r="AW15">
        <v>3</v>
      </c>
      <c r="AX15">
        <v>3</v>
      </c>
      <c r="AY15">
        <v>2</v>
      </c>
      <c r="AZ15">
        <v>2</v>
      </c>
      <c r="BA15">
        <v>2</v>
      </c>
      <c r="BB15">
        <v>3</v>
      </c>
      <c r="BC15">
        <v>2</v>
      </c>
      <c r="BD15">
        <v>3</v>
      </c>
      <c r="BE15">
        <v>5</v>
      </c>
      <c r="BF15">
        <v>3</v>
      </c>
      <c r="BG15">
        <v>4</v>
      </c>
      <c r="BH15">
        <v>3</v>
      </c>
      <c r="BI15">
        <v>5</v>
      </c>
      <c r="BJ15">
        <v>4</v>
      </c>
      <c r="BK15">
        <v>3</v>
      </c>
      <c r="BL15">
        <v>4</v>
      </c>
      <c r="BM15">
        <v>4</v>
      </c>
      <c r="BN15">
        <v>5</v>
      </c>
      <c r="BO15">
        <v>3</v>
      </c>
      <c r="BP15">
        <v>5</v>
      </c>
      <c r="BQ15">
        <v>3</v>
      </c>
      <c r="BR15">
        <v>4</v>
      </c>
      <c r="BS15">
        <v>4</v>
      </c>
      <c r="BT15">
        <v>5</v>
      </c>
      <c r="BU15">
        <v>5</v>
      </c>
      <c r="BV15">
        <v>5</v>
      </c>
      <c r="BW15">
        <v>2</v>
      </c>
      <c r="BX15">
        <v>2</v>
      </c>
      <c r="BY15">
        <v>5</v>
      </c>
      <c r="BZ15">
        <v>1</v>
      </c>
      <c r="CA15">
        <v>5</v>
      </c>
      <c r="CB15">
        <v>1</v>
      </c>
      <c r="CC15" t="s">
        <v>242</v>
      </c>
      <c r="CD15">
        <v>1</v>
      </c>
      <c r="CE15">
        <v>23</v>
      </c>
      <c r="CF15">
        <v>1</v>
      </c>
      <c r="CG15">
        <f t="shared" si="0"/>
        <v>1</v>
      </c>
      <c r="CH15">
        <v>1</v>
      </c>
      <c r="CI15">
        <f t="shared" si="1"/>
        <v>1</v>
      </c>
      <c r="CJ15">
        <v>0.60789116244077035</v>
      </c>
      <c r="CK15">
        <v>110.70992418950483</v>
      </c>
      <c r="CL15">
        <v>52.140038695880044</v>
      </c>
      <c r="CM15">
        <v>-40.571209780958654</v>
      </c>
      <c r="CN15">
        <v>-122.27875310442623</v>
      </c>
      <c r="CO15">
        <v>12.071216586368095</v>
      </c>
      <c r="CP15">
        <v>12.071047906813591</v>
      </c>
      <c r="CQ15">
        <v>-24.142264493181688</v>
      </c>
      <c r="CR15">
        <v>-13.830095882370003</v>
      </c>
      <c r="CS15">
        <v>6.3500908839114372</v>
      </c>
      <c r="CT15">
        <v>7.4800049984585639</v>
      </c>
      <c r="CU15">
        <v>-83.005735849505967</v>
      </c>
      <c r="CV15">
        <v>23.481012142490535</v>
      </c>
      <c r="CW15">
        <v>23.834907438594524</v>
      </c>
      <c r="CX15">
        <v>35.689816268420905</v>
      </c>
      <c r="CY15">
        <v>81.086538020952901</v>
      </c>
      <c r="CZ15">
        <v>-81.086538020952901</v>
      </c>
      <c r="DA15">
        <v>-11.444920417450994</v>
      </c>
      <c r="DB15">
        <v>-5.1981779796656138</v>
      </c>
      <c r="DC15">
        <v>16.64309839711661</v>
      </c>
      <c r="DD15">
        <v>-43.43981093655372</v>
      </c>
      <c r="DE15">
        <v>-13.651471898182928</v>
      </c>
      <c r="DF15">
        <v>57.091282834736646</v>
      </c>
      <c r="DG15">
        <v>-218.57642651356707</v>
      </c>
      <c r="DH15">
        <v>0.33284096756275866</v>
      </c>
      <c r="DI15">
        <v>5.1733544399356839E-2</v>
      </c>
      <c r="DJ15">
        <v>3.0443001258326524E-2</v>
      </c>
      <c r="DK15">
        <v>0.16956507445418123</v>
      </c>
      <c r="DL15">
        <v>0.23167582291700831</v>
      </c>
      <c r="DM15">
        <v>4.0125741163667995E-2</v>
      </c>
      <c r="DN15">
        <v>0.14361584824470053</v>
      </c>
      <c r="DP15" s="2">
        <f t="shared" si="2"/>
        <v>110.70992418950483</v>
      </c>
      <c r="DQ15" s="2">
        <f t="shared" si="3"/>
        <v>12.071216586368095</v>
      </c>
      <c r="DR15" s="2">
        <f t="shared" si="4"/>
        <v>-13.830095882370003</v>
      </c>
      <c r="DS15" s="2">
        <f t="shared" si="5"/>
        <v>23.481012142490535</v>
      </c>
      <c r="DT15" s="2">
        <f t="shared" si="6"/>
        <v>-81.086538020952901</v>
      </c>
      <c r="DU15" s="2">
        <f t="shared" si="7"/>
        <v>-5.1981779796656138</v>
      </c>
      <c r="DV15" s="2">
        <f t="shared" si="8"/>
        <v>-43.43981093655372</v>
      </c>
      <c r="DX15" s="5">
        <f t="shared" si="9"/>
        <v>110.70992418950483</v>
      </c>
      <c r="DY15" s="5">
        <f t="shared" si="10"/>
        <v>12.071216586368095</v>
      </c>
      <c r="DZ15" s="5">
        <f t="shared" si="11"/>
        <v>-13.830095882370003</v>
      </c>
      <c r="EA15" s="5">
        <f t="shared" si="12"/>
        <v>23.481012142490535</v>
      </c>
      <c r="EB15" s="5">
        <f t="shared" si="13"/>
        <v>-81.086538020952901</v>
      </c>
      <c r="EC15" s="5">
        <f t="shared" si="14"/>
        <v>-5.1981779796656138</v>
      </c>
      <c r="ED15" s="5">
        <f t="shared" si="15"/>
        <v>-43.43981093655372</v>
      </c>
      <c r="EF15" s="4">
        <f t="shared" si="16"/>
        <v>110.70992418950483</v>
      </c>
      <c r="EG15" s="4">
        <f t="shared" si="17"/>
        <v>12.071216586368095</v>
      </c>
      <c r="EH15" s="4">
        <f t="shared" si="18"/>
        <v>-13.830095882370003</v>
      </c>
      <c r="EI15" s="4">
        <f t="shared" si="19"/>
        <v>23.481012142490535</v>
      </c>
      <c r="EJ15" s="4">
        <f t="shared" si="20"/>
        <v>-81.086538020952901</v>
      </c>
      <c r="EK15" s="4">
        <f t="shared" si="21"/>
        <v>-5.1981779796656138</v>
      </c>
      <c r="EL15" s="4">
        <f t="shared" si="22"/>
        <v>-43.43981093655372</v>
      </c>
      <c r="EN15" s="6">
        <f t="shared" si="23"/>
        <v>110.70992418950483</v>
      </c>
      <c r="EO15" s="6">
        <f t="shared" si="24"/>
        <v>12.071216586368095</v>
      </c>
      <c r="EP15" s="6">
        <f t="shared" si="25"/>
        <v>-13.830095882370003</v>
      </c>
      <c r="EQ15" s="6">
        <f t="shared" si="26"/>
        <v>23.481012142490535</v>
      </c>
      <c r="ER15" s="6">
        <f t="shared" si="27"/>
        <v>-81.086538020952901</v>
      </c>
      <c r="ES15" s="6">
        <f t="shared" si="28"/>
        <v>-5.1981779796656138</v>
      </c>
      <c r="ET15" s="6">
        <f t="shared" si="29"/>
        <v>-43.43981093655372</v>
      </c>
      <c r="EV15" s="7">
        <f t="shared" si="30"/>
        <v>110.70992418950483</v>
      </c>
      <c r="EW15" s="7">
        <f t="shared" si="31"/>
        <v>12.071216586368095</v>
      </c>
      <c r="EX15" s="7">
        <f t="shared" si="32"/>
        <v>-13.830095882370003</v>
      </c>
      <c r="EY15" s="7">
        <f t="shared" si="33"/>
        <v>23.481012142490535</v>
      </c>
      <c r="EZ15" s="7">
        <f t="shared" si="34"/>
        <v>-81.086538020952901</v>
      </c>
      <c r="FA15" s="7">
        <f t="shared" si="35"/>
        <v>-5.1981779796656138</v>
      </c>
      <c r="FB15" s="7">
        <f t="shared" si="36"/>
        <v>-43.43981093655372</v>
      </c>
      <c r="FD15" s="20">
        <f t="shared" si="37"/>
        <v>2.7075300988212305</v>
      </c>
      <c r="FE15" s="20">
        <f t="shared" si="38"/>
        <v>2.7075300988212305</v>
      </c>
      <c r="FF15" s="20">
        <f t="shared" si="39"/>
        <v>2.7075300988212305</v>
      </c>
      <c r="FG15" s="20">
        <f t="shared" si="40"/>
        <v>2.7075300988212305</v>
      </c>
      <c r="FH15" s="20">
        <f t="shared" si="41"/>
        <v>2.7075300988212305</v>
      </c>
      <c r="FI15" s="20"/>
      <c r="FJ15" s="20">
        <f t="shared" si="42"/>
        <v>2.7075300988212305</v>
      </c>
      <c r="FL15">
        <f t="shared" si="43"/>
        <v>1</v>
      </c>
    </row>
    <row r="16" spans="1:176">
      <c r="A16" s="14"/>
      <c r="B16" s="13" t="s">
        <v>990</v>
      </c>
      <c r="C16" s="13" t="s">
        <v>1004</v>
      </c>
      <c r="D16" s="13" t="s">
        <v>1005</v>
      </c>
      <c r="E16" s="13" t="s">
        <v>1006</v>
      </c>
      <c r="F16" s="13" t="s">
        <v>1007</v>
      </c>
      <c r="Q16">
        <v>162</v>
      </c>
      <c r="R16" t="s">
        <v>507</v>
      </c>
      <c r="S16" t="s">
        <v>508</v>
      </c>
      <c r="T16" t="s">
        <v>509</v>
      </c>
      <c r="U16" t="s">
        <v>510</v>
      </c>
      <c r="V16">
        <v>1599048885</v>
      </c>
      <c r="W16">
        <v>1599051234</v>
      </c>
      <c r="X16">
        <v>1</v>
      </c>
      <c r="Y16">
        <v>5</v>
      </c>
      <c r="Z16" t="s">
        <v>76</v>
      </c>
      <c r="AA16" t="s">
        <v>66</v>
      </c>
      <c r="AB16">
        <v>1</v>
      </c>
      <c r="AC16" t="s">
        <v>511</v>
      </c>
      <c r="AD16" t="s">
        <v>512</v>
      </c>
      <c r="AE16" t="s">
        <v>84</v>
      </c>
      <c r="AF16" t="s">
        <v>76</v>
      </c>
      <c r="AG16">
        <v>1440</v>
      </c>
      <c r="AH16" t="s">
        <v>76</v>
      </c>
      <c r="AI16" t="s">
        <v>513</v>
      </c>
      <c r="AJ16" t="s">
        <v>82</v>
      </c>
      <c r="AK16">
        <v>1</v>
      </c>
      <c r="AL16">
        <v>2</v>
      </c>
      <c r="AM16">
        <v>2</v>
      </c>
      <c r="AN16">
        <v>1</v>
      </c>
      <c r="AO16">
        <v>1</v>
      </c>
      <c r="AP16">
        <v>2</v>
      </c>
      <c r="AQ16">
        <v>1</v>
      </c>
      <c r="AR16">
        <v>3</v>
      </c>
      <c r="AS16">
        <v>2</v>
      </c>
      <c r="AT16">
        <v>1</v>
      </c>
      <c r="AU16">
        <v>3</v>
      </c>
      <c r="AV16">
        <v>2</v>
      </c>
      <c r="AW16">
        <v>2</v>
      </c>
      <c r="AX16">
        <v>2</v>
      </c>
      <c r="AY16">
        <v>1</v>
      </c>
      <c r="AZ16">
        <v>1</v>
      </c>
      <c r="BA16">
        <v>1</v>
      </c>
      <c r="BB16">
        <v>2</v>
      </c>
      <c r="BC16">
        <v>1</v>
      </c>
      <c r="BD16">
        <v>2</v>
      </c>
      <c r="BE16">
        <v>5</v>
      </c>
      <c r="BF16">
        <v>4</v>
      </c>
      <c r="BG16">
        <v>3</v>
      </c>
      <c r="BH16">
        <v>5</v>
      </c>
      <c r="BI16">
        <v>4</v>
      </c>
      <c r="BJ16">
        <v>5</v>
      </c>
      <c r="BK16">
        <v>5</v>
      </c>
      <c r="BL16">
        <v>5</v>
      </c>
      <c r="BM16">
        <v>4</v>
      </c>
      <c r="BN16">
        <v>4</v>
      </c>
      <c r="BO16">
        <v>5</v>
      </c>
      <c r="BP16">
        <v>4</v>
      </c>
      <c r="BQ16">
        <v>2</v>
      </c>
      <c r="BR16">
        <v>4</v>
      </c>
      <c r="BS16">
        <v>5</v>
      </c>
      <c r="BT16">
        <v>3</v>
      </c>
      <c r="BU16">
        <v>5</v>
      </c>
      <c r="BV16">
        <v>5</v>
      </c>
      <c r="BW16">
        <v>2</v>
      </c>
      <c r="BX16">
        <v>5</v>
      </c>
      <c r="BY16">
        <v>4</v>
      </c>
      <c r="BZ16">
        <v>4</v>
      </c>
      <c r="CA16">
        <v>5</v>
      </c>
      <c r="CB16">
        <v>5</v>
      </c>
      <c r="CC16" t="s">
        <v>514</v>
      </c>
      <c r="CD16">
        <v>1</v>
      </c>
      <c r="CE16">
        <v>21</v>
      </c>
      <c r="CF16">
        <v>1</v>
      </c>
      <c r="CG16">
        <f t="shared" si="0"/>
        <v>1</v>
      </c>
      <c r="CH16">
        <v>5</v>
      </c>
      <c r="CI16">
        <f t="shared" si="1"/>
        <v>0</v>
      </c>
      <c r="CJ16">
        <v>0.68663550254754913</v>
      </c>
      <c r="CK16">
        <v>100.96396129779606</v>
      </c>
      <c r="CL16">
        <v>100.13938484845434</v>
      </c>
      <c r="CM16">
        <v>-50.77561397346031</v>
      </c>
      <c r="CN16">
        <v>-150.32773217279009</v>
      </c>
      <c r="CO16">
        <v>17.728910635342</v>
      </c>
      <c r="CP16">
        <v>17.554572502966359</v>
      </c>
      <c r="CQ16">
        <v>-35.283483138308362</v>
      </c>
      <c r="CR16">
        <v>-0.84549965789111436</v>
      </c>
      <c r="CS16">
        <v>0.42067763088924481</v>
      </c>
      <c r="CT16">
        <v>0.4248220270018695</v>
      </c>
      <c r="CU16">
        <v>-72.0713094027751</v>
      </c>
      <c r="CV16">
        <v>13.997664960679954</v>
      </c>
      <c r="CW16">
        <v>26.287050607543978</v>
      </c>
      <c r="CX16">
        <v>31.786593834551176</v>
      </c>
      <c r="CY16">
        <v>35.019255454926288</v>
      </c>
      <c r="CZ16">
        <v>-35.019255454926288</v>
      </c>
      <c r="DA16">
        <v>-8.1579244780354649</v>
      </c>
      <c r="DB16">
        <v>3.4609704452485799</v>
      </c>
      <c r="DC16">
        <v>4.6969540327868859</v>
      </c>
      <c r="DD16">
        <v>-113.12597868193008</v>
      </c>
      <c r="DE16">
        <v>18.577658950990866</v>
      </c>
      <c r="DF16">
        <v>94.548319730939212</v>
      </c>
      <c r="DG16">
        <v>-167.18350812419644</v>
      </c>
      <c r="DH16">
        <v>0.35898813352940884</v>
      </c>
      <c r="DI16">
        <v>7.5731991105214794E-2</v>
      </c>
      <c r="DJ16">
        <v>1.8147452641328341E-3</v>
      </c>
      <c r="DK16">
        <v>0.1483684331961804</v>
      </c>
      <c r="DL16">
        <v>0.10005501558550368</v>
      </c>
      <c r="DM16">
        <v>1.8364112158317646E-2</v>
      </c>
      <c r="DN16">
        <v>0.29667756916124183</v>
      </c>
      <c r="DP16" s="2">
        <f t="shared" si="2"/>
        <v>100.96396129779606</v>
      </c>
      <c r="DQ16" s="2">
        <f t="shared" si="3"/>
        <v>17.728910635342</v>
      </c>
      <c r="DR16" s="2">
        <f t="shared" si="4"/>
        <v>-0.84549965789111436</v>
      </c>
      <c r="DS16" s="2">
        <f t="shared" si="5"/>
        <v>13.997664960679954</v>
      </c>
      <c r="DT16" s="2">
        <f t="shared" si="6"/>
        <v>-35.019255454926288</v>
      </c>
      <c r="DU16" s="2">
        <f t="shared" si="7"/>
        <v>3.4609704452485799</v>
      </c>
      <c r="DV16" s="2">
        <f t="shared" si="8"/>
        <v>-113.12597868193008</v>
      </c>
      <c r="DX16" s="5">
        <f t="shared" si="9"/>
        <v>100.96396129779606</v>
      </c>
      <c r="DY16" s="5">
        <f t="shared" si="10"/>
        <v>17.728910635342</v>
      </c>
      <c r="DZ16" s="5">
        <f t="shared" si="11"/>
        <v>-0.84549965789111436</v>
      </c>
      <c r="EA16" s="5">
        <f t="shared" si="12"/>
        <v>13.997664960679954</v>
      </c>
      <c r="EB16" s="5">
        <f t="shared" si="13"/>
        <v>-35.019255454926288</v>
      </c>
      <c r="EC16" s="5">
        <f t="shared" si="14"/>
        <v>3.4609704452485799</v>
      </c>
      <c r="ED16" s="5">
        <f t="shared" si="15"/>
        <v>-113.12597868193008</v>
      </c>
      <c r="EF16" s="4">
        <f t="shared" si="16"/>
        <v>100.96396129779606</v>
      </c>
      <c r="EG16" s="4">
        <f t="shared" si="17"/>
        <v>17.728910635342</v>
      </c>
      <c r="EH16" s="4">
        <f t="shared" si="18"/>
        <v>-0.84549965789111436</v>
      </c>
      <c r="EI16" s="4">
        <f t="shared" si="19"/>
        <v>13.997664960679954</v>
      </c>
      <c r="EJ16" s="4">
        <f t="shared" si="20"/>
        <v>-35.019255454926288</v>
      </c>
      <c r="EK16" s="4">
        <f t="shared" si="21"/>
        <v>3.4609704452485799</v>
      </c>
      <c r="EL16" s="4">
        <f t="shared" si="22"/>
        <v>-113.12597868193008</v>
      </c>
      <c r="EN16" s="6">
        <f t="shared" si="23"/>
        <v>100.96396129779606</v>
      </c>
      <c r="EO16" s="6">
        <f t="shared" si="24"/>
        <v>17.728910635342</v>
      </c>
      <c r="EP16" s="6">
        <f t="shared" si="25"/>
        <v>-0.84549965789111436</v>
      </c>
      <c r="EQ16" s="6">
        <f t="shared" si="26"/>
        <v>13.997664960679954</v>
      </c>
      <c r="ER16" s="6">
        <f t="shared" si="27"/>
        <v>-35.019255454926288</v>
      </c>
      <c r="ES16" s="6">
        <f t="shared" si="28"/>
        <v>3.4609704452485799</v>
      </c>
      <c r="ET16" s="6">
        <f t="shared" si="29"/>
        <v>-113.12597868193008</v>
      </c>
      <c r="EV16" s="7">
        <f t="shared" si="30"/>
        <v>100.96396129779606</v>
      </c>
      <c r="EW16" s="7">
        <f t="shared" si="31"/>
        <v>17.728910635342</v>
      </c>
      <c r="EX16" s="7">
        <f t="shared" si="32"/>
        <v>-0.84549965789111436</v>
      </c>
      <c r="EY16" s="7">
        <f t="shared" si="33"/>
        <v>13.997664960679954</v>
      </c>
      <c r="EZ16" s="7">
        <f t="shared" si="34"/>
        <v>-35.019255454926288</v>
      </c>
      <c r="FA16" s="7">
        <f t="shared" si="35"/>
        <v>3.4609704452485799</v>
      </c>
      <c r="FB16" s="7">
        <f t="shared" si="36"/>
        <v>-113.12597868193008</v>
      </c>
      <c r="FD16" s="20">
        <f t="shared" si="37"/>
        <v>-12.839226455680887</v>
      </c>
      <c r="FE16" s="20">
        <f t="shared" si="38"/>
        <v>-12.839226455680887</v>
      </c>
      <c r="FF16" s="20">
        <f t="shared" si="39"/>
        <v>-12.839226455680887</v>
      </c>
      <c r="FG16" s="20">
        <f t="shared" si="40"/>
        <v>-12.839226455680887</v>
      </c>
      <c r="FH16" s="20">
        <f t="shared" si="41"/>
        <v>-12.839226455680887</v>
      </c>
      <c r="FI16" s="20"/>
      <c r="FJ16" s="20">
        <f t="shared" si="42"/>
        <v>-12.839226455680887</v>
      </c>
      <c r="FL16">
        <f t="shared" si="43"/>
        <v>1</v>
      </c>
    </row>
    <row r="17" spans="1:168">
      <c r="A17" s="15" t="s">
        <v>1030</v>
      </c>
      <c r="B17" s="29">
        <f>COUNTIFS($CG$3:$CG$141,1,$CH$3:$CH$141,1)</f>
        <v>38</v>
      </c>
      <c r="C17" s="9">
        <f>COUNTIFS($CG$3:$CG$141,2,$CH$3:$CH$141,1)</f>
        <v>0</v>
      </c>
      <c r="D17" s="9">
        <f>COUNTIFS($CG$3:$CG$141,3,$CH$3:$CH$141,1)</f>
        <v>0</v>
      </c>
      <c r="E17" s="9">
        <f>COUNTIFS($CG$3:$CG$141,4,$CH$3:$CH$141,1)</f>
        <v>0</v>
      </c>
      <c r="F17" s="9">
        <f>COUNTIFS($CG$3:$CG$141,5,$CH$3:$CH$141,1)</f>
        <v>0</v>
      </c>
      <c r="G17" s="9">
        <f>SUM(B17:F17)</f>
        <v>38</v>
      </c>
      <c r="I17" t="s">
        <v>1028</v>
      </c>
      <c r="J17">
        <f>COUNTIF($CI$3:$CI$141,1)</f>
        <v>38</v>
      </c>
      <c r="K17" s="8">
        <f>+J17/J19</f>
        <v>0.2733812949640288</v>
      </c>
      <c r="L17" s="8"/>
      <c r="M17" s="8"/>
      <c r="N17" s="8"/>
      <c r="O17" s="8"/>
      <c r="P17" s="8"/>
      <c r="Q17">
        <v>172</v>
      </c>
      <c r="R17" t="s">
        <v>539</v>
      </c>
      <c r="S17" t="s">
        <v>540</v>
      </c>
      <c r="T17" t="s">
        <v>541</v>
      </c>
      <c r="U17" t="s">
        <v>542</v>
      </c>
      <c r="V17">
        <v>1599057106</v>
      </c>
      <c r="W17">
        <v>1599057391</v>
      </c>
      <c r="X17">
        <v>1</v>
      </c>
      <c r="Y17">
        <v>5</v>
      </c>
      <c r="Z17" t="s">
        <v>76</v>
      </c>
      <c r="AA17" t="s">
        <v>66</v>
      </c>
      <c r="AB17">
        <v>1</v>
      </c>
      <c r="AC17" t="s">
        <v>105</v>
      </c>
      <c r="AD17" t="s">
        <v>76</v>
      </c>
      <c r="AE17" t="s">
        <v>106</v>
      </c>
      <c r="AF17" t="s">
        <v>76</v>
      </c>
      <c r="AG17">
        <v>414</v>
      </c>
      <c r="AH17" t="s">
        <v>76</v>
      </c>
      <c r="AI17" t="s">
        <v>543</v>
      </c>
      <c r="AJ17" t="s">
        <v>82</v>
      </c>
      <c r="AK17">
        <v>2</v>
      </c>
      <c r="AL17">
        <v>1</v>
      </c>
      <c r="AM17">
        <v>3</v>
      </c>
      <c r="AN17">
        <v>1</v>
      </c>
      <c r="AO17">
        <v>2</v>
      </c>
      <c r="AP17">
        <v>1</v>
      </c>
      <c r="AQ17">
        <v>3</v>
      </c>
      <c r="AR17">
        <v>2</v>
      </c>
      <c r="AS17">
        <v>2</v>
      </c>
      <c r="AT17">
        <v>2</v>
      </c>
      <c r="AU17">
        <v>1</v>
      </c>
      <c r="AV17">
        <v>1</v>
      </c>
      <c r="AW17">
        <v>3</v>
      </c>
      <c r="AX17">
        <v>2</v>
      </c>
      <c r="AY17">
        <v>3</v>
      </c>
      <c r="AZ17">
        <v>3</v>
      </c>
      <c r="BA17">
        <v>1</v>
      </c>
      <c r="BB17">
        <v>4</v>
      </c>
      <c r="BC17">
        <v>2</v>
      </c>
      <c r="BD17">
        <v>2</v>
      </c>
      <c r="BE17">
        <v>5</v>
      </c>
      <c r="BF17">
        <v>5</v>
      </c>
      <c r="BG17">
        <v>4</v>
      </c>
      <c r="BH17">
        <v>4</v>
      </c>
      <c r="BI17">
        <v>5</v>
      </c>
      <c r="BJ17">
        <v>3</v>
      </c>
      <c r="BK17">
        <v>2</v>
      </c>
      <c r="BL17">
        <v>4</v>
      </c>
      <c r="BM17">
        <v>4</v>
      </c>
      <c r="BN17">
        <v>3</v>
      </c>
      <c r="BO17">
        <v>4</v>
      </c>
      <c r="BP17">
        <v>4</v>
      </c>
      <c r="BQ17">
        <v>2</v>
      </c>
      <c r="BR17">
        <v>1</v>
      </c>
      <c r="BS17">
        <v>2</v>
      </c>
      <c r="BT17">
        <v>3</v>
      </c>
      <c r="BU17">
        <v>3</v>
      </c>
      <c r="BV17">
        <v>4</v>
      </c>
      <c r="BW17">
        <v>1</v>
      </c>
      <c r="BX17">
        <v>4</v>
      </c>
      <c r="BY17">
        <v>4</v>
      </c>
      <c r="BZ17">
        <v>2</v>
      </c>
      <c r="CA17">
        <v>5</v>
      </c>
      <c r="CB17">
        <v>2</v>
      </c>
      <c r="CC17" t="s">
        <v>544</v>
      </c>
      <c r="CD17">
        <v>1</v>
      </c>
      <c r="CE17">
        <v>21</v>
      </c>
      <c r="CF17">
        <v>1</v>
      </c>
      <c r="CG17">
        <f t="shared" si="0"/>
        <v>1</v>
      </c>
      <c r="CH17">
        <v>4</v>
      </c>
      <c r="CI17">
        <f t="shared" si="1"/>
        <v>0</v>
      </c>
      <c r="CJ17">
        <v>0.53643529487497787</v>
      </c>
      <c r="CK17">
        <v>266.86495375323972</v>
      </c>
      <c r="CL17">
        <v>60.232601509304246</v>
      </c>
      <c r="CM17">
        <v>-88.586412121757562</v>
      </c>
      <c r="CN17">
        <v>-238.51114314078643</v>
      </c>
      <c r="CO17">
        <v>9.5586893351901718</v>
      </c>
      <c r="CP17">
        <v>-3.8642393790446921</v>
      </c>
      <c r="CQ17">
        <v>-5.6944499561454798</v>
      </c>
      <c r="CR17">
        <v>-12.797170747119395</v>
      </c>
      <c r="CS17">
        <v>3.8523998220157889</v>
      </c>
      <c r="CT17">
        <v>8.9447709251036045</v>
      </c>
      <c r="CU17">
        <v>-17.223456138934875</v>
      </c>
      <c r="CV17">
        <v>-15.284658351736217</v>
      </c>
      <c r="CW17">
        <v>-3.5234396963516859</v>
      </c>
      <c r="CX17">
        <v>36.031554187022778</v>
      </c>
      <c r="CY17">
        <v>5.8014941548073571</v>
      </c>
      <c r="CZ17">
        <v>-5.8014941548073571</v>
      </c>
      <c r="DA17">
        <v>-26.101401032129186</v>
      </c>
      <c r="DB17">
        <v>5.0886949386922762</v>
      </c>
      <c r="DC17">
        <v>21.012706093436908</v>
      </c>
      <c r="DD17">
        <v>-15.220314458747906</v>
      </c>
      <c r="DE17">
        <v>-15.216087463780982</v>
      </c>
      <c r="DF17">
        <v>30.436401922528887</v>
      </c>
      <c r="DG17">
        <v>-164.4666219879804</v>
      </c>
      <c r="DH17">
        <v>0.72196585270575164</v>
      </c>
      <c r="DI17">
        <v>2.1790198987622359E-2</v>
      </c>
      <c r="DJ17">
        <v>3.1059916674604286E-2</v>
      </c>
      <c r="DK17">
        <v>7.6078586179939511E-2</v>
      </c>
      <c r="DL17">
        <v>1.6575697585163876E-2</v>
      </c>
      <c r="DM17">
        <v>6.730586732223727E-2</v>
      </c>
      <c r="DN17">
        <v>6.5223880544681131E-2</v>
      </c>
      <c r="DP17" s="2">
        <f t="shared" si="2"/>
        <v>266.86495375323972</v>
      </c>
      <c r="DQ17" s="2">
        <f t="shared" si="3"/>
        <v>9.5586893351901718</v>
      </c>
      <c r="DR17" s="2">
        <f t="shared" si="4"/>
        <v>-12.797170747119395</v>
      </c>
      <c r="DS17" s="2">
        <f t="shared" si="5"/>
        <v>-15.284658351736217</v>
      </c>
      <c r="DT17" s="2">
        <f t="shared" si="6"/>
        <v>-5.8014941548073571</v>
      </c>
      <c r="DU17" s="2">
        <f t="shared" si="7"/>
        <v>5.0886949386922762</v>
      </c>
      <c r="DV17" s="2">
        <f t="shared" si="8"/>
        <v>-15.220314458747906</v>
      </c>
      <c r="DX17" s="5">
        <f t="shared" si="9"/>
        <v>266.86495375323972</v>
      </c>
      <c r="DY17" s="5">
        <f t="shared" si="10"/>
        <v>9.5586893351901718</v>
      </c>
      <c r="DZ17" s="5">
        <f t="shared" si="11"/>
        <v>-12.797170747119395</v>
      </c>
      <c r="EA17" s="5">
        <f t="shared" si="12"/>
        <v>-15.284658351736217</v>
      </c>
      <c r="EB17" s="5">
        <f t="shared" si="13"/>
        <v>-5.8014941548073571</v>
      </c>
      <c r="EC17" s="5">
        <f t="shared" si="14"/>
        <v>5.0886949386922762</v>
      </c>
      <c r="ED17" s="5">
        <f t="shared" si="15"/>
        <v>-15.220314458747906</v>
      </c>
      <c r="EF17" s="4">
        <f t="shared" si="16"/>
        <v>266.86495375323972</v>
      </c>
      <c r="EG17" s="4">
        <f t="shared" si="17"/>
        <v>9.5586893351901718</v>
      </c>
      <c r="EH17" s="4">
        <f t="shared" si="18"/>
        <v>-12.797170747119395</v>
      </c>
      <c r="EI17" s="4">
        <f t="shared" si="19"/>
        <v>-15.284658351736217</v>
      </c>
      <c r="EJ17" s="4">
        <f t="shared" si="20"/>
        <v>-5.8014941548073571</v>
      </c>
      <c r="EK17" s="4">
        <f t="shared" si="21"/>
        <v>5.0886949386922762</v>
      </c>
      <c r="EL17" s="4">
        <f t="shared" si="22"/>
        <v>-15.220314458747906</v>
      </c>
      <c r="EN17" s="6">
        <f t="shared" si="23"/>
        <v>266.86495375323972</v>
      </c>
      <c r="EO17" s="6">
        <f t="shared" si="24"/>
        <v>9.5586893351901718</v>
      </c>
      <c r="EP17" s="6">
        <f t="shared" si="25"/>
        <v>-12.797170747119395</v>
      </c>
      <c r="EQ17" s="6">
        <f t="shared" si="26"/>
        <v>-15.284658351736217</v>
      </c>
      <c r="ER17" s="6">
        <f t="shared" si="27"/>
        <v>-5.8014941548073571</v>
      </c>
      <c r="ES17" s="6">
        <f t="shared" si="28"/>
        <v>5.0886949386922762</v>
      </c>
      <c r="ET17" s="6">
        <f t="shared" si="29"/>
        <v>-15.220314458747906</v>
      </c>
      <c r="EV17" s="7">
        <f t="shared" si="30"/>
        <v>266.86495375323972</v>
      </c>
      <c r="EW17" s="7">
        <f t="shared" si="31"/>
        <v>9.5586893351901718</v>
      </c>
      <c r="EX17" s="7">
        <f t="shared" si="32"/>
        <v>-12.797170747119395</v>
      </c>
      <c r="EY17" s="7">
        <f t="shared" si="33"/>
        <v>-15.284658351736217</v>
      </c>
      <c r="EZ17" s="7">
        <f t="shared" si="34"/>
        <v>-5.8014941548073571</v>
      </c>
      <c r="FA17" s="7">
        <f t="shared" si="35"/>
        <v>5.0886949386922762</v>
      </c>
      <c r="FB17" s="7">
        <f t="shared" si="36"/>
        <v>-15.220314458747906</v>
      </c>
      <c r="FD17" s="20">
        <f t="shared" si="37"/>
        <v>232.40870031471133</v>
      </c>
      <c r="FE17" s="20">
        <f t="shared" si="38"/>
        <v>232.40870031471133</v>
      </c>
      <c r="FF17" s="20">
        <f t="shared" si="39"/>
        <v>232.40870031471133</v>
      </c>
      <c r="FG17" s="20">
        <f t="shared" si="40"/>
        <v>232.40870031471133</v>
      </c>
      <c r="FH17" s="20">
        <f t="shared" si="41"/>
        <v>232.40870031471133</v>
      </c>
      <c r="FI17" s="20"/>
      <c r="FJ17" s="20">
        <f t="shared" si="42"/>
        <v>232.40870031471133</v>
      </c>
      <c r="FL17">
        <f t="shared" si="43"/>
        <v>1</v>
      </c>
    </row>
    <row r="18" spans="1:168">
      <c r="A18" s="15" t="s">
        <v>1031</v>
      </c>
      <c r="B18" s="9">
        <f>COUNTIFS($CG$3:$CG$141,1,$CH$3:$CH$141,2)</f>
        <v>13</v>
      </c>
      <c r="C18" s="29">
        <f>COUNTIFS($CG$3:$CG$141,2,$CH$3:$CH$141,2)</f>
        <v>0</v>
      </c>
      <c r="D18" s="9">
        <f>COUNTIFS($CG$3:$CG$141,3,$CH$3:$CH$141,2)</f>
        <v>0</v>
      </c>
      <c r="E18" s="9">
        <f>COUNTIFS($CG$3:$CG$141,4,$CH$3:$CH$141,2)</f>
        <v>0</v>
      </c>
      <c r="F18" s="9">
        <f>COUNTIFS($CG$3:$CG$141,5,$CH$3:$CH$141,2)</f>
        <v>0</v>
      </c>
      <c r="G18" s="9">
        <f>SUM(B18:F18)</f>
        <v>13</v>
      </c>
      <c r="I18" t="s">
        <v>1029</v>
      </c>
      <c r="J18">
        <f>COUNTIF($CI$3:$CI$141,0)</f>
        <v>101</v>
      </c>
      <c r="K18" s="8">
        <f>+J18/J19</f>
        <v>0.72661870503597126</v>
      </c>
      <c r="L18" s="8"/>
      <c r="M18" s="8"/>
      <c r="N18" s="8"/>
      <c r="O18" s="8"/>
      <c r="P18" s="8"/>
      <c r="Q18">
        <v>88</v>
      </c>
      <c r="R18" t="s">
        <v>294</v>
      </c>
      <c r="S18" t="s">
        <v>295</v>
      </c>
      <c r="T18" t="s">
        <v>296</v>
      </c>
      <c r="U18" t="s">
        <v>297</v>
      </c>
      <c r="V18">
        <v>1598492560</v>
      </c>
      <c r="W18">
        <v>1598492807</v>
      </c>
      <c r="X18">
        <v>1</v>
      </c>
      <c r="Y18">
        <v>5</v>
      </c>
      <c r="Z18" t="s">
        <v>76</v>
      </c>
      <c r="AA18" t="s">
        <v>66</v>
      </c>
      <c r="AB18">
        <v>1</v>
      </c>
      <c r="AC18" t="s">
        <v>77</v>
      </c>
      <c r="AD18" t="s">
        <v>78</v>
      </c>
      <c r="AE18" t="s">
        <v>79</v>
      </c>
      <c r="AF18" t="s">
        <v>76</v>
      </c>
      <c r="AG18">
        <v>1657</v>
      </c>
      <c r="AH18" t="s">
        <v>76</v>
      </c>
      <c r="AI18" t="s">
        <v>298</v>
      </c>
      <c r="AJ18" t="s">
        <v>82</v>
      </c>
      <c r="AK18">
        <v>2</v>
      </c>
      <c r="AL18">
        <v>1</v>
      </c>
      <c r="AM18">
        <v>3</v>
      </c>
      <c r="AN18">
        <v>2</v>
      </c>
      <c r="AO18">
        <v>2</v>
      </c>
      <c r="AP18">
        <v>1</v>
      </c>
      <c r="AQ18">
        <v>2</v>
      </c>
      <c r="AR18">
        <v>3</v>
      </c>
      <c r="AS18">
        <v>2</v>
      </c>
      <c r="AT18">
        <v>3</v>
      </c>
      <c r="AU18">
        <v>3</v>
      </c>
      <c r="AV18">
        <v>1</v>
      </c>
      <c r="AW18">
        <v>2</v>
      </c>
      <c r="AX18">
        <v>1</v>
      </c>
      <c r="AY18">
        <v>1</v>
      </c>
      <c r="AZ18">
        <v>2</v>
      </c>
      <c r="BA18">
        <v>2</v>
      </c>
      <c r="BB18">
        <v>2</v>
      </c>
      <c r="BC18">
        <v>3</v>
      </c>
      <c r="BD18">
        <v>2</v>
      </c>
      <c r="BE18">
        <v>2</v>
      </c>
      <c r="BF18">
        <v>4</v>
      </c>
      <c r="BG18">
        <v>3</v>
      </c>
      <c r="BH18">
        <v>5</v>
      </c>
      <c r="BI18">
        <v>2</v>
      </c>
      <c r="BJ18">
        <v>4</v>
      </c>
      <c r="BK18">
        <v>4</v>
      </c>
      <c r="BL18">
        <v>4</v>
      </c>
      <c r="BM18">
        <v>5</v>
      </c>
      <c r="BN18">
        <v>4</v>
      </c>
      <c r="BO18">
        <v>5</v>
      </c>
      <c r="BP18">
        <v>3</v>
      </c>
      <c r="BQ18">
        <v>3</v>
      </c>
      <c r="BR18">
        <v>4</v>
      </c>
      <c r="BS18">
        <v>4</v>
      </c>
      <c r="BT18">
        <v>4</v>
      </c>
      <c r="BU18">
        <v>4</v>
      </c>
      <c r="BV18">
        <v>2</v>
      </c>
      <c r="BW18">
        <v>1</v>
      </c>
      <c r="BX18">
        <v>4</v>
      </c>
      <c r="BY18">
        <v>5</v>
      </c>
      <c r="BZ18">
        <v>5</v>
      </c>
      <c r="CA18">
        <v>5</v>
      </c>
      <c r="CB18">
        <v>5</v>
      </c>
      <c r="CC18" t="s">
        <v>299</v>
      </c>
      <c r="CD18">
        <v>2</v>
      </c>
      <c r="CE18">
        <v>23</v>
      </c>
      <c r="CF18">
        <v>1</v>
      </c>
      <c r="CG18">
        <f t="shared" si="0"/>
        <v>1</v>
      </c>
      <c r="CH18">
        <v>5</v>
      </c>
      <c r="CI18">
        <f t="shared" si="1"/>
        <v>0</v>
      </c>
      <c r="CJ18">
        <v>0.35676688516935062</v>
      </c>
      <c r="CK18">
        <v>83.636238008162294</v>
      </c>
      <c r="CL18">
        <v>-7.2729807614806115</v>
      </c>
      <c r="CM18">
        <v>-8.6276041343657486</v>
      </c>
      <c r="CN18">
        <v>-67.73565311231593</v>
      </c>
      <c r="CO18">
        <v>9.1019167185299636</v>
      </c>
      <c r="CP18">
        <v>6.7800922701645394</v>
      </c>
      <c r="CQ18">
        <v>-15.882008988694505</v>
      </c>
      <c r="CR18">
        <v>-45.008537189251832</v>
      </c>
      <c r="CS18">
        <v>-6.9173717551739617</v>
      </c>
      <c r="CT18">
        <v>51.9259089444258</v>
      </c>
      <c r="CU18">
        <v>-66.103348480070906</v>
      </c>
      <c r="CV18">
        <v>20.549597597797675</v>
      </c>
      <c r="CW18">
        <v>21.606950323003364</v>
      </c>
      <c r="CX18">
        <v>23.946800559269871</v>
      </c>
      <c r="CY18">
        <v>6.8654024185029838</v>
      </c>
      <c r="CZ18">
        <v>-6.8654024185029838</v>
      </c>
      <c r="DA18">
        <v>-28.519893723649897</v>
      </c>
      <c r="DB18">
        <v>-28.511152818057315</v>
      </c>
      <c r="DC18">
        <v>57.031046541707219</v>
      </c>
      <c r="DD18">
        <v>-95.573104944342063</v>
      </c>
      <c r="DE18">
        <v>-46.231633008231633</v>
      </c>
      <c r="DF18">
        <v>141.8047379525737</v>
      </c>
      <c r="DG18">
        <v>-359.70496314952209</v>
      </c>
      <c r="DH18">
        <v>0.21624555874354032</v>
      </c>
      <c r="DI18">
        <v>3.5691322438892094E-2</v>
      </c>
      <c r="DJ18">
        <v>0.13847778019096804</v>
      </c>
      <c r="DK18">
        <v>0.1286430700562011</v>
      </c>
      <c r="DL18">
        <v>1.9615435481437096E-2</v>
      </c>
      <c r="DM18">
        <v>0.12221562895051016</v>
      </c>
      <c r="DN18">
        <v>0.33911120413845108</v>
      </c>
      <c r="DP18" s="2">
        <f t="shared" si="2"/>
        <v>83.636238008162294</v>
      </c>
      <c r="DQ18" s="2">
        <f t="shared" si="3"/>
        <v>9.1019167185299636</v>
      </c>
      <c r="DR18" s="2">
        <f t="shared" si="4"/>
        <v>-45.008537189251832</v>
      </c>
      <c r="DS18" s="2">
        <f t="shared" si="5"/>
        <v>20.549597597797675</v>
      </c>
      <c r="DT18" s="2">
        <f t="shared" si="6"/>
        <v>-6.8654024185029838</v>
      </c>
      <c r="DU18" s="2">
        <f t="shared" si="7"/>
        <v>-28.511152818057315</v>
      </c>
      <c r="DV18" s="2">
        <f t="shared" si="8"/>
        <v>-95.573104944342063</v>
      </c>
      <c r="DX18" s="5">
        <f t="shared" si="9"/>
        <v>83.636238008162294</v>
      </c>
      <c r="DY18" s="5">
        <f t="shared" si="10"/>
        <v>9.1019167185299636</v>
      </c>
      <c r="DZ18" s="5">
        <f t="shared" si="11"/>
        <v>-45.008537189251832</v>
      </c>
      <c r="EA18" s="5">
        <f t="shared" si="12"/>
        <v>20.549597597797675</v>
      </c>
      <c r="EB18" s="5">
        <f t="shared" si="13"/>
        <v>-6.8654024185029838</v>
      </c>
      <c r="EC18" s="5">
        <f t="shared" si="14"/>
        <v>-28.511152818057315</v>
      </c>
      <c r="ED18" s="5">
        <f t="shared" si="15"/>
        <v>-95.573104944342063</v>
      </c>
      <c r="EF18" s="4">
        <f t="shared" si="16"/>
        <v>83.636238008162294</v>
      </c>
      <c r="EG18" s="4">
        <f t="shared" si="17"/>
        <v>9.1019167185299636</v>
      </c>
      <c r="EH18" s="4">
        <f t="shared" si="18"/>
        <v>-45.008537189251832</v>
      </c>
      <c r="EI18" s="4">
        <f t="shared" si="19"/>
        <v>20.549597597797675</v>
      </c>
      <c r="EJ18" s="4">
        <f t="shared" si="20"/>
        <v>-6.8654024185029838</v>
      </c>
      <c r="EK18" s="4">
        <f t="shared" si="21"/>
        <v>-28.511152818057315</v>
      </c>
      <c r="EL18" s="4">
        <f t="shared" si="22"/>
        <v>-95.573104944342063</v>
      </c>
      <c r="EN18" s="6">
        <f t="shared" si="23"/>
        <v>83.636238008162294</v>
      </c>
      <c r="EO18" s="6">
        <f t="shared" si="24"/>
        <v>9.1019167185299636</v>
      </c>
      <c r="EP18" s="6">
        <f t="shared" si="25"/>
        <v>-45.008537189251832</v>
      </c>
      <c r="EQ18" s="6">
        <f t="shared" si="26"/>
        <v>20.549597597797675</v>
      </c>
      <c r="ER18" s="6">
        <f t="shared" si="27"/>
        <v>-6.8654024185029838</v>
      </c>
      <c r="ES18" s="6">
        <f t="shared" si="28"/>
        <v>-28.511152818057315</v>
      </c>
      <c r="ET18" s="6">
        <f t="shared" si="29"/>
        <v>-95.573104944342063</v>
      </c>
      <c r="EV18" s="7">
        <f t="shared" si="30"/>
        <v>83.636238008162294</v>
      </c>
      <c r="EW18" s="7">
        <f t="shared" si="31"/>
        <v>9.1019167185299636</v>
      </c>
      <c r="EX18" s="7">
        <f t="shared" si="32"/>
        <v>-45.008537189251832</v>
      </c>
      <c r="EY18" s="7">
        <f t="shared" si="33"/>
        <v>20.549597597797675</v>
      </c>
      <c r="EZ18" s="7">
        <f t="shared" si="34"/>
        <v>-6.8654024185029838</v>
      </c>
      <c r="FA18" s="7">
        <f t="shared" si="35"/>
        <v>-28.511152818057315</v>
      </c>
      <c r="FB18" s="7">
        <f t="shared" si="36"/>
        <v>-95.573104944342063</v>
      </c>
      <c r="FD18" s="20">
        <f t="shared" si="37"/>
        <v>-62.670445045664252</v>
      </c>
      <c r="FE18" s="20">
        <f t="shared" si="38"/>
        <v>-62.670445045664252</v>
      </c>
      <c r="FF18" s="20">
        <f t="shared" si="39"/>
        <v>-62.670445045664252</v>
      </c>
      <c r="FG18" s="20">
        <f t="shared" si="40"/>
        <v>-62.670445045664252</v>
      </c>
      <c r="FH18" s="20">
        <f t="shared" si="41"/>
        <v>-62.670445045664252</v>
      </c>
      <c r="FI18" s="20"/>
      <c r="FJ18" s="20">
        <f t="shared" si="42"/>
        <v>-62.670445045664252</v>
      </c>
      <c r="FL18">
        <f t="shared" si="43"/>
        <v>1</v>
      </c>
    </row>
    <row r="19" spans="1:168">
      <c r="A19" s="15" t="s">
        <v>1032</v>
      </c>
      <c r="B19" s="9">
        <f>COUNTIFS($CG$3:$CG$141,1,$CH$3:$CH$141,3)</f>
        <v>17</v>
      </c>
      <c r="C19" s="9">
        <f>COUNTIFS($CG$3:$CG$141,2,$CH$3:$CH$141,3)</f>
        <v>0</v>
      </c>
      <c r="D19" s="29">
        <f>COUNTIFS($CG$3:$CG$141,3,$CH$3:$CH$141,3)</f>
        <v>0</v>
      </c>
      <c r="E19" s="9">
        <f>COUNTIFS($CG$3:$CG$141,4,$CH$3:$CH$141,3)</f>
        <v>0</v>
      </c>
      <c r="F19" s="9">
        <f>COUNTIFS($CG$3:$CG$141,5,$CH$3:$CH$141,3)</f>
        <v>0</v>
      </c>
      <c r="G19" s="9">
        <f>SUM(B19:F19)</f>
        <v>17</v>
      </c>
      <c r="J19">
        <f>SUM(J17:J18)</f>
        <v>139</v>
      </c>
      <c r="Q19" s="1">
        <v>24</v>
      </c>
      <c r="R19" s="1" t="s">
        <v>672</v>
      </c>
      <c r="S19" s="1" t="s">
        <v>673</v>
      </c>
      <c r="T19" s="1" t="s">
        <v>674</v>
      </c>
      <c r="U19" s="1" t="s">
        <v>165</v>
      </c>
      <c r="V19" s="1">
        <v>1598492829</v>
      </c>
      <c r="W19" s="1">
        <v>1598493035</v>
      </c>
      <c r="X19" s="1">
        <v>1</v>
      </c>
      <c r="Y19" s="1">
        <v>5</v>
      </c>
      <c r="Z19" s="1" t="s">
        <v>76</v>
      </c>
      <c r="AA19" s="1" t="s">
        <v>66</v>
      </c>
      <c r="AB19" s="1">
        <v>1</v>
      </c>
      <c r="AC19" s="1" t="s">
        <v>77</v>
      </c>
      <c r="AD19" s="1" t="s">
        <v>78</v>
      </c>
      <c r="AE19" s="1" t="s">
        <v>79</v>
      </c>
      <c r="AF19" s="1" t="s">
        <v>76</v>
      </c>
      <c r="AG19" s="1">
        <v>1657</v>
      </c>
      <c r="AH19" s="1" t="s">
        <v>76</v>
      </c>
      <c r="AI19" s="1" t="s">
        <v>120</v>
      </c>
      <c r="AJ19" s="1" t="s">
        <v>82</v>
      </c>
      <c r="AK19" s="1">
        <v>2</v>
      </c>
      <c r="AL19" s="1">
        <v>2</v>
      </c>
      <c r="AM19" s="1">
        <v>2</v>
      </c>
      <c r="AN19" s="1">
        <v>2</v>
      </c>
      <c r="AO19" s="1">
        <v>1</v>
      </c>
      <c r="AP19" s="1">
        <v>3</v>
      </c>
      <c r="AQ19" s="1">
        <v>1</v>
      </c>
      <c r="AR19" s="1">
        <v>3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2</v>
      </c>
      <c r="AZ19" s="1">
        <v>2</v>
      </c>
      <c r="BA19" s="1">
        <v>2</v>
      </c>
      <c r="BB19" s="1">
        <v>2</v>
      </c>
      <c r="BC19" s="1">
        <v>3</v>
      </c>
      <c r="BD19" s="1">
        <v>2</v>
      </c>
      <c r="BE19" s="1">
        <v>3</v>
      </c>
      <c r="BF19" s="1">
        <v>3</v>
      </c>
      <c r="BG19" s="1">
        <v>4</v>
      </c>
      <c r="BH19" s="1">
        <v>5</v>
      </c>
      <c r="BI19" s="1">
        <v>2</v>
      </c>
      <c r="BJ19" s="1">
        <v>5</v>
      </c>
      <c r="BK19" s="1">
        <v>5</v>
      </c>
      <c r="BL19" s="1">
        <v>4</v>
      </c>
      <c r="BM19" s="1">
        <v>5</v>
      </c>
      <c r="BN19" s="1">
        <v>4</v>
      </c>
      <c r="BO19" s="1">
        <v>5</v>
      </c>
      <c r="BP19" s="1">
        <v>3</v>
      </c>
      <c r="BQ19" s="1">
        <v>4</v>
      </c>
      <c r="BR19" s="1">
        <v>5</v>
      </c>
      <c r="BS19" s="1">
        <v>5</v>
      </c>
      <c r="BT19" s="1">
        <v>5</v>
      </c>
      <c r="BU19" s="1">
        <v>5</v>
      </c>
      <c r="BV19" s="1">
        <v>2</v>
      </c>
      <c r="BW19" s="1">
        <v>2</v>
      </c>
      <c r="BX19" s="1">
        <v>4</v>
      </c>
      <c r="BY19" s="1">
        <v>5</v>
      </c>
      <c r="BZ19" s="1">
        <v>5</v>
      </c>
      <c r="CA19" s="1">
        <v>5</v>
      </c>
      <c r="CB19" s="1">
        <v>5</v>
      </c>
      <c r="CC19" s="1" t="s">
        <v>299</v>
      </c>
      <c r="CD19" s="1">
        <v>2</v>
      </c>
      <c r="CE19" s="1">
        <v>23</v>
      </c>
      <c r="CF19" s="1">
        <v>1</v>
      </c>
      <c r="CG19">
        <f t="shared" si="0"/>
        <v>1</v>
      </c>
      <c r="CH19">
        <v>5</v>
      </c>
      <c r="CI19">
        <f t="shared" si="1"/>
        <v>0</v>
      </c>
      <c r="CJ19" s="1">
        <v>0.55279642019213882</v>
      </c>
      <c r="CK19" s="1">
        <v>24.261179914339454</v>
      </c>
      <c r="CL19" s="1">
        <v>22.123892343807306</v>
      </c>
      <c r="CM19" s="1">
        <v>-0.20524213821278639</v>
      </c>
      <c r="CN19" s="1">
        <v>-46.179830119933982</v>
      </c>
      <c r="CO19" s="1">
        <v>1.3020223081440312</v>
      </c>
      <c r="CP19" s="1">
        <v>0.44496123529770248</v>
      </c>
      <c r="CQ19" s="1">
        <v>-1.7469835434417336</v>
      </c>
      <c r="CR19" s="1">
        <v>-42.339091110470619</v>
      </c>
      <c r="CS19" s="1">
        <v>8.1407759091314471</v>
      </c>
      <c r="CT19" s="1">
        <v>34.198315201339177</v>
      </c>
      <c r="CU19" s="1">
        <v>-26.534618556148303</v>
      </c>
      <c r="CV19" s="1">
        <v>7.353354787236456</v>
      </c>
      <c r="CW19" s="1">
        <v>9.5905459934741693</v>
      </c>
      <c r="CX19" s="1">
        <v>9.5907177754376782</v>
      </c>
      <c r="CY19" s="1">
        <v>68.248011685877614</v>
      </c>
      <c r="CZ19" s="1">
        <v>-68.248011685877614</v>
      </c>
      <c r="DA19" s="1">
        <v>-14.964480206163817</v>
      </c>
      <c r="DB19" s="1">
        <v>-12.808386631785128</v>
      </c>
      <c r="DC19" s="1">
        <v>27.772866837948946</v>
      </c>
      <c r="DD19" s="1">
        <v>-137.97627882259806</v>
      </c>
      <c r="DE19" s="1">
        <v>-58.661313409680858</v>
      </c>
      <c r="DF19" s="1">
        <v>196.63759223227896</v>
      </c>
      <c r="DG19" s="1">
        <v>-308.75165409916434</v>
      </c>
      <c r="DH19" s="1">
        <v>0.10063001433467633</v>
      </c>
      <c r="DI19" s="1">
        <v>4.3557226451225207E-3</v>
      </c>
      <c r="DJ19" s="1">
        <v>0.10933915187401398</v>
      </c>
      <c r="DK19" s="1">
        <v>5.1607623330837106E-2</v>
      </c>
      <c r="DL19" s="1">
        <v>0.19499431910250745</v>
      </c>
      <c r="DM19" s="1">
        <v>6.1053352920161078E-2</v>
      </c>
      <c r="DN19" s="1">
        <v>0.47801981579268144</v>
      </c>
      <c r="DO19" s="1"/>
      <c r="DP19" s="2">
        <f t="shared" si="2"/>
        <v>24.261179914339454</v>
      </c>
      <c r="DQ19" s="2">
        <f t="shared" si="3"/>
        <v>1.3020223081440312</v>
      </c>
      <c r="DR19" s="2">
        <f t="shared" si="4"/>
        <v>-42.339091110470619</v>
      </c>
      <c r="DS19" s="2">
        <f t="shared" si="5"/>
        <v>7.353354787236456</v>
      </c>
      <c r="DT19" s="2">
        <f t="shared" si="6"/>
        <v>-68.248011685877614</v>
      </c>
      <c r="DU19" s="2">
        <f t="shared" si="7"/>
        <v>-12.808386631785128</v>
      </c>
      <c r="DV19" s="2">
        <f t="shared" si="8"/>
        <v>-137.97627882259806</v>
      </c>
      <c r="DX19" s="5">
        <f t="shared" si="9"/>
        <v>24.261179914339454</v>
      </c>
      <c r="DY19" s="5">
        <f t="shared" si="10"/>
        <v>1.3020223081440312</v>
      </c>
      <c r="DZ19" s="5">
        <f t="shared" si="11"/>
        <v>-42.339091110470619</v>
      </c>
      <c r="EA19" s="5">
        <f t="shared" si="12"/>
        <v>7.353354787236456</v>
      </c>
      <c r="EB19" s="5">
        <f t="shared" si="13"/>
        <v>-68.248011685877614</v>
      </c>
      <c r="EC19" s="5">
        <f t="shared" si="14"/>
        <v>-12.808386631785128</v>
      </c>
      <c r="ED19" s="5">
        <f t="shared" si="15"/>
        <v>-137.97627882259806</v>
      </c>
      <c r="EF19" s="4">
        <f t="shared" si="16"/>
        <v>24.261179914339454</v>
      </c>
      <c r="EG19" s="4">
        <f t="shared" si="17"/>
        <v>1.3020223081440312</v>
      </c>
      <c r="EH19" s="4">
        <f t="shared" si="18"/>
        <v>-42.339091110470619</v>
      </c>
      <c r="EI19" s="4">
        <f t="shared" si="19"/>
        <v>7.353354787236456</v>
      </c>
      <c r="EJ19" s="4">
        <f t="shared" si="20"/>
        <v>-68.248011685877614</v>
      </c>
      <c r="EK19" s="4">
        <f t="shared" si="21"/>
        <v>-12.808386631785128</v>
      </c>
      <c r="EL19" s="4">
        <f t="shared" si="22"/>
        <v>-137.97627882259806</v>
      </c>
      <c r="EN19" s="6">
        <f t="shared" si="23"/>
        <v>24.261179914339454</v>
      </c>
      <c r="EO19" s="6">
        <f t="shared" si="24"/>
        <v>1.3020223081440312</v>
      </c>
      <c r="EP19" s="6">
        <f t="shared" si="25"/>
        <v>-42.339091110470619</v>
      </c>
      <c r="EQ19" s="6">
        <f t="shared" si="26"/>
        <v>7.353354787236456</v>
      </c>
      <c r="ER19" s="6">
        <f t="shared" si="27"/>
        <v>-68.248011685877614</v>
      </c>
      <c r="ES19" s="6">
        <f t="shared" si="28"/>
        <v>-12.808386631785128</v>
      </c>
      <c r="ET19" s="6">
        <f t="shared" si="29"/>
        <v>-137.97627882259806</v>
      </c>
      <c r="EV19" s="7">
        <f t="shared" si="30"/>
        <v>24.261179914339454</v>
      </c>
      <c r="EW19" s="7">
        <f t="shared" si="31"/>
        <v>1.3020223081440312</v>
      </c>
      <c r="EX19" s="7">
        <f t="shared" si="32"/>
        <v>-42.339091110470619</v>
      </c>
      <c r="EY19" s="7">
        <f t="shared" si="33"/>
        <v>7.353354787236456</v>
      </c>
      <c r="EZ19" s="7">
        <f t="shared" si="34"/>
        <v>-68.248011685877614</v>
      </c>
      <c r="FA19" s="7">
        <f t="shared" si="35"/>
        <v>-12.808386631785128</v>
      </c>
      <c r="FB19" s="7">
        <f t="shared" si="36"/>
        <v>-137.97627882259806</v>
      </c>
      <c r="FD19" s="20">
        <f t="shared" si="37"/>
        <v>-228.45521124101148</v>
      </c>
      <c r="FE19" s="20">
        <f t="shared" si="38"/>
        <v>-228.45521124101148</v>
      </c>
      <c r="FF19" s="20">
        <f t="shared" si="39"/>
        <v>-228.45521124101148</v>
      </c>
      <c r="FG19" s="20">
        <f t="shared" si="40"/>
        <v>-228.45521124101148</v>
      </c>
      <c r="FH19" s="20">
        <f t="shared" si="41"/>
        <v>-228.45521124101148</v>
      </c>
      <c r="FI19" s="20"/>
      <c r="FJ19" s="20">
        <f t="shared" si="42"/>
        <v>-228.45521124101148</v>
      </c>
      <c r="FL19">
        <f t="shared" si="43"/>
        <v>1</v>
      </c>
    </row>
    <row r="20" spans="1:168">
      <c r="A20" s="15" t="s">
        <v>1033</v>
      </c>
      <c r="B20" s="9">
        <f>COUNTIFS($CG$3:$CG$141,1,$CH$3:$CH$141,4)</f>
        <v>39</v>
      </c>
      <c r="C20" s="9">
        <f>COUNTIFS($CG$3:$CG$141,2,$CH$3:$CH$141,4)</f>
        <v>0</v>
      </c>
      <c r="D20" s="9">
        <f>COUNTIFS($CG$3:$CG$141,3,$CH$3:$CH$141,4)</f>
        <v>0</v>
      </c>
      <c r="E20" s="29">
        <f>COUNTIFS($CG$3:$CG$141,4,$CH$3:$CH$141,4)</f>
        <v>0</v>
      </c>
      <c r="F20" s="9">
        <f>COUNTIFS($CG$3:$CG$141,5,$CH$3:$CH$141,4)</f>
        <v>0</v>
      </c>
      <c r="G20" s="9">
        <f>SUM(B20:F20)</f>
        <v>39</v>
      </c>
      <c r="Q20">
        <v>118</v>
      </c>
      <c r="R20" t="s">
        <v>383</v>
      </c>
      <c r="S20" t="s">
        <v>384</v>
      </c>
      <c r="T20" t="s">
        <v>385</v>
      </c>
      <c r="U20" t="s">
        <v>386</v>
      </c>
      <c r="V20">
        <v>1598824550</v>
      </c>
      <c r="W20">
        <v>1598824960</v>
      </c>
      <c r="X20">
        <v>1</v>
      </c>
      <c r="Y20">
        <v>5</v>
      </c>
      <c r="Z20" t="s">
        <v>76</v>
      </c>
      <c r="AA20" t="s">
        <v>66</v>
      </c>
      <c r="AB20">
        <v>1</v>
      </c>
      <c r="AC20" t="s">
        <v>77</v>
      </c>
      <c r="AD20" t="s">
        <v>78</v>
      </c>
      <c r="AE20" t="s">
        <v>79</v>
      </c>
      <c r="AF20" t="s">
        <v>76</v>
      </c>
      <c r="AG20">
        <v>1366</v>
      </c>
      <c r="AH20" t="s">
        <v>76</v>
      </c>
      <c r="AI20" t="s">
        <v>387</v>
      </c>
      <c r="AJ20" t="s">
        <v>82</v>
      </c>
      <c r="AK20">
        <v>1</v>
      </c>
      <c r="AL20">
        <v>3</v>
      </c>
      <c r="AM20">
        <v>2</v>
      </c>
      <c r="AN20">
        <v>1</v>
      </c>
      <c r="AO20">
        <v>1</v>
      </c>
      <c r="AP20">
        <v>3</v>
      </c>
      <c r="AQ20">
        <v>1</v>
      </c>
      <c r="AR20">
        <v>3</v>
      </c>
      <c r="AS20">
        <v>1</v>
      </c>
      <c r="AT20">
        <v>1</v>
      </c>
      <c r="AU20">
        <v>1</v>
      </c>
      <c r="AV20">
        <v>3</v>
      </c>
      <c r="AW20">
        <v>1</v>
      </c>
      <c r="AX20">
        <v>1</v>
      </c>
      <c r="AY20">
        <v>1</v>
      </c>
      <c r="AZ20">
        <v>2</v>
      </c>
      <c r="BA20">
        <v>1</v>
      </c>
      <c r="BB20">
        <v>2</v>
      </c>
      <c r="BC20">
        <v>3</v>
      </c>
      <c r="BD20">
        <v>1</v>
      </c>
      <c r="BE20">
        <v>4</v>
      </c>
      <c r="BF20">
        <v>4</v>
      </c>
      <c r="BG20">
        <v>4</v>
      </c>
      <c r="BH20">
        <v>5</v>
      </c>
      <c r="BI20">
        <v>3</v>
      </c>
      <c r="BJ20">
        <v>4</v>
      </c>
      <c r="BK20">
        <v>4</v>
      </c>
      <c r="BL20">
        <v>5</v>
      </c>
      <c r="BM20">
        <v>5</v>
      </c>
      <c r="BN20">
        <v>3</v>
      </c>
      <c r="BO20">
        <v>3</v>
      </c>
      <c r="BP20">
        <v>4</v>
      </c>
      <c r="BQ20">
        <v>4</v>
      </c>
      <c r="BR20">
        <v>5</v>
      </c>
      <c r="BS20">
        <v>5</v>
      </c>
      <c r="BT20">
        <v>2</v>
      </c>
      <c r="BU20">
        <v>3</v>
      </c>
      <c r="BV20">
        <v>4</v>
      </c>
      <c r="BW20">
        <v>2</v>
      </c>
      <c r="BX20">
        <v>5</v>
      </c>
      <c r="BY20">
        <v>4</v>
      </c>
      <c r="BZ20">
        <v>4</v>
      </c>
      <c r="CA20">
        <v>4</v>
      </c>
      <c r="CB20">
        <v>4</v>
      </c>
      <c r="CC20" t="s">
        <v>388</v>
      </c>
      <c r="CD20">
        <v>2</v>
      </c>
      <c r="CE20">
        <v>19</v>
      </c>
      <c r="CF20">
        <v>1</v>
      </c>
      <c r="CG20">
        <f t="shared" si="0"/>
        <v>1</v>
      </c>
      <c r="CH20">
        <v>4</v>
      </c>
      <c r="CI20">
        <f t="shared" si="1"/>
        <v>0</v>
      </c>
      <c r="CJ20">
        <v>0.46204781750130802</v>
      </c>
      <c r="CK20">
        <v>218.9904869141545</v>
      </c>
      <c r="CL20">
        <v>119.98755934699319</v>
      </c>
      <c r="CM20">
        <v>-138.18490078308673</v>
      </c>
      <c r="CN20">
        <v>-200.79314547806098</v>
      </c>
      <c r="CO20">
        <v>55.705986898132274</v>
      </c>
      <c r="CP20">
        <v>-27.852668799742364</v>
      </c>
      <c r="CQ20">
        <v>-27.853318098389909</v>
      </c>
      <c r="CR20">
        <v>-0.78074576192365264</v>
      </c>
      <c r="CS20">
        <v>-0.69289272753555142</v>
      </c>
      <c r="CT20">
        <v>1.4736384894592043</v>
      </c>
      <c r="CU20">
        <v>-34.996464679815873</v>
      </c>
      <c r="CV20">
        <v>10.405554006421577</v>
      </c>
      <c r="CW20">
        <v>11.210934980022932</v>
      </c>
      <c r="CX20">
        <v>13.379975693371366</v>
      </c>
      <c r="CY20">
        <v>45.982612974208529</v>
      </c>
      <c r="CZ20">
        <v>-45.982612974208529</v>
      </c>
      <c r="DA20">
        <v>-17.264360955016119</v>
      </c>
      <c r="DB20">
        <v>-16.468200363004712</v>
      </c>
      <c r="DC20">
        <v>33.732561318020835</v>
      </c>
      <c r="DD20">
        <v>-1.7497171362851425</v>
      </c>
      <c r="DE20">
        <v>0.43534450733206709</v>
      </c>
      <c r="DF20">
        <v>1.3143726289530753</v>
      </c>
      <c r="DG20">
        <v>-380.68855465000365</v>
      </c>
      <c r="DH20">
        <v>0.59969090341745068</v>
      </c>
      <c r="DI20">
        <v>0.11937043570931742</v>
      </c>
      <c r="DJ20">
        <v>3.2205489305469383E-3</v>
      </c>
      <c r="DK20">
        <v>6.9109200533124623E-2</v>
      </c>
      <c r="DL20">
        <v>0.13137889421202437</v>
      </c>
      <c r="DM20">
        <v>7.2852746104338506E-2</v>
      </c>
      <c r="DN20">
        <v>4.3772710931974535E-3</v>
      </c>
      <c r="DP20" s="2">
        <f t="shared" si="2"/>
        <v>218.9904869141545</v>
      </c>
      <c r="DQ20" s="2">
        <f t="shared" si="3"/>
        <v>55.705986898132274</v>
      </c>
      <c r="DR20" s="2">
        <f t="shared" si="4"/>
        <v>-0.78074576192365264</v>
      </c>
      <c r="DS20" s="2">
        <f t="shared" si="5"/>
        <v>10.405554006421577</v>
      </c>
      <c r="DT20" s="2">
        <f t="shared" si="6"/>
        <v>-45.982612974208529</v>
      </c>
      <c r="DU20" s="2">
        <f t="shared" si="7"/>
        <v>-16.468200363004712</v>
      </c>
      <c r="DV20" s="2">
        <f t="shared" si="8"/>
        <v>-1.7497171362851425</v>
      </c>
      <c r="DX20" s="5">
        <f t="shared" si="9"/>
        <v>218.9904869141545</v>
      </c>
      <c r="DY20" s="5">
        <f t="shared" si="10"/>
        <v>55.705986898132274</v>
      </c>
      <c r="DZ20" s="5">
        <f t="shared" si="11"/>
        <v>-0.78074576192365264</v>
      </c>
      <c r="EA20" s="5">
        <f t="shared" si="12"/>
        <v>10.405554006421577</v>
      </c>
      <c r="EB20" s="5">
        <f t="shared" si="13"/>
        <v>-45.982612974208529</v>
      </c>
      <c r="EC20" s="5">
        <f t="shared" si="14"/>
        <v>-16.468200363004712</v>
      </c>
      <c r="ED20" s="5">
        <f t="shared" si="15"/>
        <v>-1.7497171362851425</v>
      </c>
      <c r="EF20" s="4">
        <f t="shared" si="16"/>
        <v>218.9904869141545</v>
      </c>
      <c r="EG20" s="4">
        <f t="shared" si="17"/>
        <v>55.705986898132274</v>
      </c>
      <c r="EH20" s="4">
        <f t="shared" si="18"/>
        <v>-0.78074576192365264</v>
      </c>
      <c r="EI20" s="4">
        <f t="shared" si="19"/>
        <v>10.405554006421577</v>
      </c>
      <c r="EJ20" s="4">
        <f t="shared" si="20"/>
        <v>-45.982612974208529</v>
      </c>
      <c r="EK20" s="4">
        <f t="shared" si="21"/>
        <v>-16.468200363004712</v>
      </c>
      <c r="EL20" s="4">
        <f t="shared" si="22"/>
        <v>-1.7497171362851425</v>
      </c>
      <c r="EN20" s="6">
        <f t="shared" si="23"/>
        <v>218.9904869141545</v>
      </c>
      <c r="EO20" s="6">
        <f t="shared" si="24"/>
        <v>55.705986898132274</v>
      </c>
      <c r="EP20" s="6">
        <f t="shared" si="25"/>
        <v>-0.78074576192365264</v>
      </c>
      <c r="EQ20" s="6">
        <f t="shared" si="26"/>
        <v>10.405554006421577</v>
      </c>
      <c r="ER20" s="6">
        <f t="shared" si="27"/>
        <v>-45.982612974208529</v>
      </c>
      <c r="ES20" s="6">
        <f t="shared" si="28"/>
        <v>-16.468200363004712</v>
      </c>
      <c r="ET20" s="6">
        <f t="shared" si="29"/>
        <v>-1.7497171362851425</v>
      </c>
      <c r="EV20" s="7">
        <f t="shared" si="30"/>
        <v>218.9904869141545</v>
      </c>
      <c r="EW20" s="7">
        <f t="shared" si="31"/>
        <v>55.705986898132274</v>
      </c>
      <c r="EX20" s="7">
        <f t="shared" si="32"/>
        <v>-0.78074576192365264</v>
      </c>
      <c r="EY20" s="7">
        <f t="shared" si="33"/>
        <v>10.405554006421577</v>
      </c>
      <c r="EZ20" s="7">
        <f t="shared" si="34"/>
        <v>-45.982612974208529</v>
      </c>
      <c r="FA20" s="7">
        <f t="shared" si="35"/>
        <v>-16.468200363004712</v>
      </c>
      <c r="FB20" s="7">
        <f t="shared" si="36"/>
        <v>-1.7497171362851425</v>
      </c>
      <c r="FD20" s="20">
        <f t="shared" si="37"/>
        <v>220.12075158328636</v>
      </c>
      <c r="FE20" s="20">
        <f t="shared" si="38"/>
        <v>220.12075158328636</v>
      </c>
      <c r="FF20" s="20">
        <f t="shared" si="39"/>
        <v>220.12075158328636</v>
      </c>
      <c r="FG20" s="20">
        <f t="shared" si="40"/>
        <v>220.12075158328636</v>
      </c>
      <c r="FH20" s="20">
        <f t="shared" si="41"/>
        <v>220.12075158328636</v>
      </c>
      <c r="FI20" s="20"/>
      <c r="FJ20" s="20">
        <f t="shared" si="42"/>
        <v>220.12075158328636</v>
      </c>
      <c r="FL20">
        <f t="shared" si="43"/>
        <v>1</v>
      </c>
    </row>
    <row r="21" spans="1:168">
      <c r="A21" s="15" t="s">
        <v>1034</v>
      </c>
      <c r="B21" s="9">
        <f>COUNTIFS($CG$3:$CG$141,1,$CH$3:$CH$141,5)</f>
        <v>32</v>
      </c>
      <c r="C21" s="9">
        <f>COUNTIFS($CG$3:$CG$141,2,$CH$3:$CH$141,5)</f>
        <v>0</v>
      </c>
      <c r="D21" s="9">
        <f>COUNTIFS($CG$3:$CG$141,3,$CH$3:$CH$141,5)</f>
        <v>0</v>
      </c>
      <c r="E21" s="9">
        <f>COUNTIFS($CG$3:$CG$141,4,$CH$3:$CH$141,5)</f>
        <v>0</v>
      </c>
      <c r="F21" s="29">
        <f>COUNTIFS($CG$3:$CG$141,5,$CH$3:$CH$141,5)</f>
        <v>0</v>
      </c>
      <c r="G21" s="9">
        <f>SUM(B21:F21)</f>
        <v>32</v>
      </c>
      <c r="Q21">
        <v>151</v>
      </c>
      <c r="R21" t="s">
        <v>483</v>
      </c>
      <c r="S21" t="s">
        <v>484</v>
      </c>
      <c r="T21" t="s">
        <v>485</v>
      </c>
      <c r="U21" t="s">
        <v>486</v>
      </c>
      <c r="V21">
        <v>1598987861</v>
      </c>
      <c r="W21">
        <v>1598988394</v>
      </c>
      <c r="X21">
        <v>1</v>
      </c>
      <c r="Y21">
        <v>5</v>
      </c>
      <c r="Z21" t="s">
        <v>76</v>
      </c>
      <c r="AA21" t="s">
        <v>66</v>
      </c>
      <c r="AB21">
        <v>1</v>
      </c>
      <c r="AC21" t="s">
        <v>166</v>
      </c>
      <c r="AD21" t="s">
        <v>78</v>
      </c>
      <c r="AE21" t="s">
        <v>167</v>
      </c>
      <c r="AF21" t="s">
        <v>76</v>
      </c>
      <c r="AG21">
        <v>1366</v>
      </c>
      <c r="AH21" t="s">
        <v>76</v>
      </c>
      <c r="AI21" t="s">
        <v>487</v>
      </c>
      <c r="AJ21" t="s">
        <v>82</v>
      </c>
      <c r="AK21">
        <v>1</v>
      </c>
      <c r="AL21">
        <v>2</v>
      </c>
      <c r="AM21">
        <v>1</v>
      </c>
      <c r="AN21">
        <v>2</v>
      </c>
      <c r="AO21">
        <v>2</v>
      </c>
      <c r="AP21">
        <v>2</v>
      </c>
      <c r="AQ21">
        <v>2</v>
      </c>
      <c r="AR21">
        <v>1</v>
      </c>
      <c r="AS21">
        <v>2</v>
      </c>
      <c r="AT21">
        <v>1</v>
      </c>
      <c r="AU21">
        <v>3</v>
      </c>
      <c r="AV21">
        <v>2</v>
      </c>
      <c r="AW21">
        <v>3</v>
      </c>
      <c r="AX21">
        <v>1</v>
      </c>
      <c r="AY21">
        <v>2</v>
      </c>
      <c r="AZ21">
        <v>2</v>
      </c>
      <c r="BA21">
        <v>1</v>
      </c>
      <c r="BB21">
        <v>3</v>
      </c>
      <c r="BC21">
        <v>2</v>
      </c>
      <c r="BD21">
        <v>2</v>
      </c>
      <c r="BE21">
        <v>3</v>
      </c>
      <c r="BF21">
        <v>3</v>
      </c>
      <c r="BG21">
        <v>4</v>
      </c>
      <c r="BH21">
        <v>3</v>
      </c>
      <c r="BI21">
        <v>3</v>
      </c>
      <c r="BJ21">
        <v>4</v>
      </c>
      <c r="BK21">
        <v>4</v>
      </c>
      <c r="BL21">
        <v>4</v>
      </c>
      <c r="BM21">
        <v>4</v>
      </c>
      <c r="BN21">
        <v>5</v>
      </c>
      <c r="BO21">
        <v>4</v>
      </c>
      <c r="BP21">
        <v>2</v>
      </c>
      <c r="BQ21">
        <v>3</v>
      </c>
      <c r="BR21">
        <v>3</v>
      </c>
      <c r="BS21">
        <v>3</v>
      </c>
      <c r="BT21">
        <v>2</v>
      </c>
      <c r="BU21">
        <v>4</v>
      </c>
      <c r="BV21">
        <v>4</v>
      </c>
      <c r="BW21">
        <v>4</v>
      </c>
      <c r="BX21">
        <v>3</v>
      </c>
      <c r="BY21">
        <v>3</v>
      </c>
      <c r="BZ21">
        <v>3</v>
      </c>
      <c r="CA21">
        <v>4</v>
      </c>
      <c r="CB21">
        <v>3</v>
      </c>
      <c r="CC21" t="s">
        <v>488</v>
      </c>
      <c r="CD21">
        <v>1</v>
      </c>
      <c r="CE21">
        <v>25</v>
      </c>
      <c r="CF21">
        <v>1</v>
      </c>
      <c r="CG21">
        <f t="shared" si="0"/>
        <v>1</v>
      </c>
      <c r="CH21">
        <v>4</v>
      </c>
      <c r="CI21">
        <f t="shared" si="1"/>
        <v>0</v>
      </c>
      <c r="CJ21">
        <v>0.64407411099386758</v>
      </c>
      <c r="CK21">
        <v>167.60769176928494</v>
      </c>
      <c r="CL21">
        <v>62.131493693891251</v>
      </c>
      <c r="CM21">
        <v>-53.090836451495434</v>
      </c>
      <c r="CN21">
        <v>-176.64834901168075</v>
      </c>
      <c r="CO21">
        <v>35.268553600356107</v>
      </c>
      <c r="CP21">
        <v>-17.633455308003253</v>
      </c>
      <c r="CQ21">
        <v>-17.635098292352851</v>
      </c>
      <c r="CR21">
        <v>-0.71174867878057124</v>
      </c>
      <c r="CS21">
        <v>-0.24584843530286271</v>
      </c>
      <c r="CT21">
        <v>0.95759711408343395</v>
      </c>
      <c r="CU21">
        <v>-26.275070911812353</v>
      </c>
      <c r="CV21">
        <v>5.7703176934841149</v>
      </c>
      <c r="CW21">
        <v>6.9523870192831385</v>
      </c>
      <c r="CX21">
        <v>13.5523661990451</v>
      </c>
      <c r="CY21">
        <v>17.009487055346622</v>
      </c>
      <c r="CZ21">
        <v>-17.009487055346622</v>
      </c>
      <c r="DA21">
        <v>-23.202554601665451</v>
      </c>
      <c r="DB21">
        <v>-7.9036865758198633</v>
      </c>
      <c r="DC21">
        <v>31.106241177485312</v>
      </c>
      <c r="DD21">
        <v>-115.18705243380595</v>
      </c>
      <c r="DE21">
        <v>57.358350334852041</v>
      </c>
      <c r="DF21">
        <v>57.828702098953904</v>
      </c>
      <c r="DG21">
        <v>-198.24107426465036</v>
      </c>
      <c r="DH21">
        <v>0.49179434397280813</v>
      </c>
      <c r="DI21">
        <v>7.557664556101279E-2</v>
      </c>
      <c r="DJ21">
        <v>2.3847797040914358E-3</v>
      </c>
      <c r="DK21">
        <v>5.689633872979636E-2</v>
      </c>
      <c r="DL21">
        <v>4.8598534443847485E-2</v>
      </c>
      <c r="DM21">
        <v>7.7583993970215384E-2</v>
      </c>
      <c r="DN21">
        <v>0.24716536361822836</v>
      </c>
      <c r="DP21" s="2">
        <f t="shared" si="2"/>
        <v>167.60769176928494</v>
      </c>
      <c r="DQ21" s="2">
        <f t="shared" si="3"/>
        <v>35.268553600356107</v>
      </c>
      <c r="DR21" s="2">
        <f t="shared" si="4"/>
        <v>-0.71174867878057124</v>
      </c>
      <c r="DS21" s="2">
        <f t="shared" si="5"/>
        <v>5.7703176934841149</v>
      </c>
      <c r="DT21" s="2">
        <f t="shared" si="6"/>
        <v>-17.009487055346622</v>
      </c>
      <c r="DU21" s="2">
        <f t="shared" si="7"/>
        <v>-7.9036865758198633</v>
      </c>
      <c r="DV21" s="2">
        <f t="shared" si="8"/>
        <v>-115.18705243380595</v>
      </c>
      <c r="DX21" s="5">
        <f t="shared" si="9"/>
        <v>167.60769176928494</v>
      </c>
      <c r="DY21" s="5">
        <f t="shared" si="10"/>
        <v>35.268553600356107</v>
      </c>
      <c r="DZ21" s="5">
        <f t="shared" si="11"/>
        <v>-0.71174867878057124</v>
      </c>
      <c r="EA21" s="5">
        <f t="shared" si="12"/>
        <v>5.7703176934841149</v>
      </c>
      <c r="EB21" s="5">
        <f t="shared" si="13"/>
        <v>-17.009487055346622</v>
      </c>
      <c r="EC21" s="5">
        <f t="shared" si="14"/>
        <v>-7.9036865758198633</v>
      </c>
      <c r="ED21" s="5">
        <f t="shared" si="15"/>
        <v>-115.18705243380595</v>
      </c>
      <c r="EF21" s="4">
        <f t="shared" si="16"/>
        <v>167.60769176928494</v>
      </c>
      <c r="EG21" s="4">
        <f t="shared" si="17"/>
        <v>35.268553600356107</v>
      </c>
      <c r="EH21" s="4">
        <f t="shared" si="18"/>
        <v>-0.71174867878057124</v>
      </c>
      <c r="EI21" s="4">
        <f t="shared" si="19"/>
        <v>5.7703176934841149</v>
      </c>
      <c r="EJ21" s="4">
        <f t="shared" si="20"/>
        <v>-17.009487055346622</v>
      </c>
      <c r="EK21" s="4">
        <f t="shared" si="21"/>
        <v>-7.9036865758198633</v>
      </c>
      <c r="EL21" s="4">
        <f t="shared" si="22"/>
        <v>-115.18705243380595</v>
      </c>
      <c r="EN21" s="6">
        <f t="shared" si="23"/>
        <v>167.60769176928494</v>
      </c>
      <c r="EO21" s="6">
        <f t="shared" si="24"/>
        <v>35.268553600356107</v>
      </c>
      <c r="EP21" s="6">
        <f t="shared" si="25"/>
        <v>-0.71174867878057124</v>
      </c>
      <c r="EQ21" s="6">
        <f t="shared" si="26"/>
        <v>5.7703176934841149</v>
      </c>
      <c r="ER21" s="6">
        <f t="shared" si="27"/>
        <v>-17.009487055346622</v>
      </c>
      <c r="ES21" s="6">
        <f t="shared" si="28"/>
        <v>-7.9036865758198633</v>
      </c>
      <c r="ET21" s="6">
        <f t="shared" si="29"/>
        <v>-115.18705243380595</v>
      </c>
      <c r="EV21" s="7">
        <f t="shared" si="30"/>
        <v>167.60769176928494</v>
      </c>
      <c r="EW21" s="7">
        <f t="shared" si="31"/>
        <v>35.268553600356107</v>
      </c>
      <c r="EX21" s="7">
        <f t="shared" si="32"/>
        <v>-0.71174867878057124</v>
      </c>
      <c r="EY21" s="7">
        <f t="shared" si="33"/>
        <v>5.7703176934841149</v>
      </c>
      <c r="EZ21" s="7">
        <f t="shared" si="34"/>
        <v>-17.009487055346622</v>
      </c>
      <c r="FA21" s="7">
        <f t="shared" si="35"/>
        <v>-7.9036865758198633</v>
      </c>
      <c r="FB21" s="7">
        <f t="shared" si="36"/>
        <v>-115.18705243380595</v>
      </c>
      <c r="FD21" s="20">
        <f t="shared" si="37"/>
        <v>67.834588319372159</v>
      </c>
      <c r="FE21" s="20">
        <f t="shared" si="38"/>
        <v>67.834588319372159</v>
      </c>
      <c r="FF21" s="20">
        <f t="shared" si="39"/>
        <v>67.834588319372159</v>
      </c>
      <c r="FG21" s="20">
        <f t="shared" si="40"/>
        <v>67.834588319372159</v>
      </c>
      <c r="FH21" s="20">
        <f t="shared" si="41"/>
        <v>67.834588319372159</v>
      </c>
      <c r="FI21" s="20"/>
      <c r="FJ21" s="20">
        <f t="shared" si="42"/>
        <v>67.834588319372159</v>
      </c>
      <c r="FL21">
        <f t="shared" si="43"/>
        <v>1</v>
      </c>
    </row>
    <row r="22" spans="1:168">
      <c r="B22" s="9">
        <f t="shared" ref="B22:F22" si="44">SUM(B17:B21)</f>
        <v>139</v>
      </c>
      <c r="C22" s="9">
        <f t="shared" si="44"/>
        <v>0</v>
      </c>
      <c r="D22" s="9">
        <f t="shared" si="44"/>
        <v>0</v>
      </c>
      <c r="E22" s="9">
        <f t="shared" si="44"/>
        <v>0</v>
      </c>
      <c r="F22" s="9">
        <f t="shared" si="44"/>
        <v>0</v>
      </c>
      <c r="G22" s="9">
        <f>SUM(G17:G21)</f>
        <v>139</v>
      </c>
      <c r="Q22">
        <v>95</v>
      </c>
      <c r="R22" t="s">
        <v>326</v>
      </c>
      <c r="S22" t="s">
        <v>327</v>
      </c>
      <c r="T22" t="s">
        <v>328</v>
      </c>
      <c r="U22" t="s">
        <v>329</v>
      </c>
      <c r="V22">
        <v>1598553859</v>
      </c>
      <c r="W22">
        <v>1598554722</v>
      </c>
      <c r="X22">
        <v>1</v>
      </c>
      <c r="Y22">
        <v>5</v>
      </c>
      <c r="Z22" t="s">
        <v>76</v>
      </c>
      <c r="AA22" t="s">
        <v>66</v>
      </c>
      <c r="AB22">
        <v>1</v>
      </c>
      <c r="AC22" t="s">
        <v>89</v>
      </c>
      <c r="AD22" t="s">
        <v>81</v>
      </c>
      <c r="AE22" t="s">
        <v>79</v>
      </c>
      <c r="AF22" t="s">
        <v>76</v>
      </c>
      <c r="AG22">
        <v>1366</v>
      </c>
      <c r="AH22" t="s">
        <v>76</v>
      </c>
      <c r="AI22" t="s">
        <v>330</v>
      </c>
      <c r="AJ22" t="s">
        <v>82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2</v>
      </c>
      <c r="AQ22">
        <v>3</v>
      </c>
      <c r="AR22">
        <v>2</v>
      </c>
      <c r="AS22">
        <v>3</v>
      </c>
      <c r="AT22">
        <v>2</v>
      </c>
      <c r="AU22">
        <v>1</v>
      </c>
      <c r="AV22">
        <v>3</v>
      </c>
      <c r="AW22">
        <v>1</v>
      </c>
      <c r="AX22">
        <v>1</v>
      </c>
      <c r="AY22">
        <v>3</v>
      </c>
      <c r="AZ22">
        <v>3</v>
      </c>
      <c r="BA22">
        <v>3</v>
      </c>
      <c r="BB22">
        <v>2</v>
      </c>
      <c r="BC22">
        <v>2</v>
      </c>
      <c r="BD22">
        <v>2</v>
      </c>
      <c r="BE22">
        <v>5</v>
      </c>
      <c r="BF22">
        <v>4</v>
      </c>
      <c r="BG22">
        <v>5</v>
      </c>
      <c r="BH22">
        <v>4</v>
      </c>
      <c r="BI22">
        <v>5</v>
      </c>
      <c r="BJ22">
        <v>2</v>
      </c>
      <c r="BK22">
        <v>2</v>
      </c>
      <c r="BL22">
        <v>4</v>
      </c>
      <c r="BM22">
        <v>4</v>
      </c>
      <c r="BN22">
        <v>4</v>
      </c>
      <c r="BO22">
        <v>3</v>
      </c>
      <c r="BP22">
        <v>4</v>
      </c>
      <c r="BQ22">
        <v>4</v>
      </c>
      <c r="BR22">
        <v>5</v>
      </c>
      <c r="BS22">
        <v>4</v>
      </c>
      <c r="BT22">
        <v>3</v>
      </c>
      <c r="BU22">
        <v>2</v>
      </c>
      <c r="BV22">
        <v>3</v>
      </c>
      <c r="BW22">
        <v>4</v>
      </c>
      <c r="BX22">
        <v>2</v>
      </c>
      <c r="BY22">
        <v>5</v>
      </c>
      <c r="BZ22">
        <v>3</v>
      </c>
      <c r="CA22">
        <v>4</v>
      </c>
      <c r="CB22">
        <v>2</v>
      </c>
      <c r="CC22" t="s">
        <v>331</v>
      </c>
      <c r="CD22">
        <v>1</v>
      </c>
      <c r="CE22">
        <v>20</v>
      </c>
      <c r="CF22">
        <v>1</v>
      </c>
      <c r="CG22">
        <f t="shared" si="0"/>
        <v>1</v>
      </c>
      <c r="CH22">
        <v>1</v>
      </c>
      <c r="CI22">
        <f t="shared" si="1"/>
        <v>1</v>
      </c>
      <c r="CJ22">
        <v>0.62561898231419377</v>
      </c>
      <c r="CK22">
        <v>129.21951455117855</v>
      </c>
      <c r="CL22">
        <v>78.583545741005153</v>
      </c>
      <c r="CM22">
        <v>-81.946054206511036</v>
      </c>
      <c r="CN22">
        <v>-125.85700608567264</v>
      </c>
      <c r="CO22">
        <v>61.821592749964175</v>
      </c>
      <c r="CP22">
        <v>-30.173118239652339</v>
      </c>
      <c r="CQ22">
        <v>-31.648474510311829</v>
      </c>
      <c r="CR22">
        <v>-9.5334121146698276</v>
      </c>
      <c r="CS22">
        <v>4.7659095941520428</v>
      </c>
      <c r="CT22">
        <v>4.7675025205177848</v>
      </c>
      <c r="CU22">
        <v>-37.344417298895983</v>
      </c>
      <c r="CV22">
        <v>-8.4525506665493566</v>
      </c>
      <c r="CW22">
        <v>20.246343578708146</v>
      </c>
      <c r="CX22">
        <v>25.550624386737191</v>
      </c>
      <c r="CY22">
        <v>43.084306537385956</v>
      </c>
      <c r="CZ22">
        <v>-43.084306537385956</v>
      </c>
      <c r="DA22">
        <v>-45.984079060544012</v>
      </c>
      <c r="DB22">
        <v>-38.387856058724047</v>
      </c>
      <c r="DC22">
        <v>84.371935119268059</v>
      </c>
      <c r="DD22">
        <v>-26.039120987621157</v>
      </c>
      <c r="DE22">
        <v>-5.6545865522257381</v>
      </c>
      <c r="DF22">
        <v>31.693707539846894</v>
      </c>
      <c r="DG22">
        <v>-238.62104253394838</v>
      </c>
      <c r="DH22">
        <v>0.36439502948121599</v>
      </c>
      <c r="DI22">
        <v>0.13352866751468001</v>
      </c>
      <c r="DJ22">
        <v>2.0429878050268021E-2</v>
      </c>
      <c r="DK22">
        <v>8.9850059550904526E-2</v>
      </c>
      <c r="DL22">
        <v>0.12309801867824559</v>
      </c>
      <c r="DM22">
        <v>0.18622287739973151</v>
      </c>
      <c r="DN22">
        <v>8.2475469324954365E-2</v>
      </c>
      <c r="DP22" s="2">
        <f t="shared" si="2"/>
        <v>129.21951455117855</v>
      </c>
      <c r="DQ22" s="2">
        <f t="shared" si="3"/>
        <v>61.821592749964175</v>
      </c>
      <c r="DR22" s="2">
        <f t="shared" si="4"/>
        <v>-9.5334121146698276</v>
      </c>
      <c r="DS22" s="2">
        <f t="shared" si="5"/>
        <v>-8.4525506665493566</v>
      </c>
      <c r="DT22" s="2">
        <f t="shared" si="6"/>
        <v>-43.084306537385956</v>
      </c>
      <c r="DU22" s="2">
        <f t="shared" si="7"/>
        <v>-38.387856058724047</v>
      </c>
      <c r="DV22" s="2">
        <f t="shared" si="8"/>
        <v>-26.039120987621157</v>
      </c>
      <c r="DX22" s="5">
        <f t="shared" si="9"/>
        <v>129.21951455117855</v>
      </c>
      <c r="DY22" s="5">
        <f t="shared" si="10"/>
        <v>61.821592749964175</v>
      </c>
      <c r="DZ22" s="5">
        <f t="shared" si="11"/>
        <v>-9.5334121146698276</v>
      </c>
      <c r="EA22" s="5">
        <f t="shared" si="12"/>
        <v>-8.4525506665493566</v>
      </c>
      <c r="EB22" s="5">
        <f t="shared" si="13"/>
        <v>-43.084306537385956</v>
      </c>
      <c r="EC22" s="5">
        <f t="shared" si="14"/>
        <v>-38.387856058724047</v>
      </c>
      <c r="ED22" s="5">
        <f t="shared" si="15"/>
        <v>-26.039120987621157</v>
      </c>
      <c r="EF22" s="4">
        <f t="shared" si="16"/>
        <v>129.21951455117855</v>
      </c>
      <c r="EG22" s="4">
        <f t="shared" si="17"/>
        <v>61.821592749964175</v>
      </c>
      <c r="EH22" s="4">
        <f t="shared" si="18"/>
        <v>-9.5334121146698276</v>
      </c>
      <c r="EI22" s="4">
        <f t="shared" si="19"/>
        <v>-8.4525506665493566</v>
      </c>
      <c r="EJ22" s="4">
        <f t="shared" si="20"/>
        <v>-43.084306537385956</v>
      </c>
      <c r="EK22" s="4">
        <f t="shared" si="21"/>
        <v>-38.387856058724047</v>
      </c>
      <c r="EL22" s="4">
        <f t="shared" si="22"/>
        <v>-26.039120987621157</v>
      </c>
      <c r="EN22" s="6">
        <f t="shared" si="23"/>
        <v>129.21951455117855</v>
      </c>
      <c r="EO22" s="6">
        <f t="shared" si="24"/>
        <v>61.821592749964175</v>
      </c>
      <c r="EP22" s="6">
        <f t="shared" si="25"/>
        <v>-9.5334121146698276</v>
      </c>
      <c r="EQ22" s="6">
        <f t="shared" si="26"/>
        <v>-8.4525506665493566</v>
      </c>
      <c r="ER22" s="6">
        <f t="shared" si="27"/>
        <v>-43.084306537385956</v>
      </c>
      <c r="ES22" s="6">
        <f t="shared" si="28"/>
        <v>-38.387856058724047</v>
      </c>
      <c r="ET22" s="6">
        <f t="shared" si="29"/>
        <v>-26.039120987621157</v>
      </c>
      <c r="EV22" s="7">
        <f t="shared" si="30"/>
        <v>129.21951455117855</v>
      </c>
      <c r="EW22" s="7">
        <f t="shared" si="31"/>
        <v>61.821592749964175</v>
      </c>
      <c r="EX22" s="7">
        <f t="shared" si="32"/>
        <v>-9.5334121146698276</v>
      </c>
      <c r="EY22" s="7">
        <f t="shared" si="33"/>
        <v>-8.4525506665493566</v>
      </c>
      <c r="EZ22" s="7">
        <f t="shared" si="34"/>
        <v>-43.084306537385956</v>
      </c>
      <c r="FA22" s="7">
        <f t="shared" si="35"/>
        <v>-38.387856058724047</v>
      </c>
      <c r="FB22" s="7">
        <f t="shared" si="36"/>
        <v>-26.039120987621157</v>
      </c>
      <c r="FD22" s="20">
        <f t="shared" si="37"/>
        <v>65.543860936192388</v>
      </c>
      <c r="FE22" s="20">
        <f t="shared" si="38"/>
        <v>65.543860936192388</v>
      </c>
      <c r="FF22" s="20">
        <f t="shared" si="39"/>
        <v>65.543860936192388</v>
      </c>
      <c r="FG22" s="20">
        <f t="shared" si="40"/>
        <v>65.543860936192388</v>
      </c>
      <c r="FH22" s="20">
        <f t="shared" si="41"/>
        <v>65.543860936192388</v>
      </c>
      <c r="FI22" s="20"/>
      <c r="FJ22" s="20">
        <f t="shared" si="42"/>
        <v>65.543860936192388</v>
      </c>
      <c r="FL22">
        <f t="shared" si="43"/>
        <v>1</v>
      </c>
    </row>
    <row r="23" spans="1:168">
      <c r="Q23">
        <v>66</v>
      </c>
      <c r="R23" t="s">
        <v>206</v>
      </c>
      <c r="S23" t="s">
        <v>207</v>
      </c>
      <c r="T23" t="s">
        <v>208</v>
      </c>
      <c r="U23" t="s">
        <v>209</v>
      </c>
      <c r="V23">
        <v>1598455715</v>
      </c>
      <c r="W23">
        <v>1598456443</v>
      </c>
      <c r="X23">
        <v>1</v>
      </c>
      <c r="Y23">
        <v>5</v>
      </c>
      <c r="Z23" t="s">
        <v>76</v>
      </c>
      <c r="AA23" t="s">
        <v>66</v>
      </c>
      <c r="AB23">
        <v>1</v>
      </c>
      <c r="AC23" t="s">
        <v>77</v>
      </c>
      <c r="AD23" t="s">
        <v>78</v>
      </c>
      <c r="AE23" t="s">
        <v>79</v>
      </c>
      <c r="AF23" t="s">
        <v>76</v>
      </c>
      <c r="AG23">
        <v>1366</v>
      </c>
      <c r="AH23" t="s">
        <v>76</v>
      </c>
      <c r="AI23" t="s">
        <v>210</v>
      </c>
      <c r="AJ23" t="s">
        <v>82</v>
      </c>
      <c r="AK23">
        <v>1</v>
      </c>
      <c r="AL23">
        <v>2</v>
      </c>
      <c r="AM23">
        <v>3</v>
      </c>
      <c r="AN23">
        <v>3</v>
      </c>
      <c r="AO23">
        <v>1</v>
      </c>
      <c r="AP23">
        <v>1</v>
      </c>
      <c r="AQ23">
        <v>3</v>
      </c>
      <c r="AR23">
        <v>3</v>
      </c>
      <c r="AS23">
        <v>2</v>
      </c>
      <c r="AT23">
        <v>3</v>
      </c>
      <c r="AU23">
        <v>3</v>
      </c>
      <c r="AV23">
        <v>1</v>
      </c>
      <c r="AW23">
        <v>3</v>
      </c>
      <c r="AX23">
        <v>1</v>
      </c>
      <c r="AY23">
        <v>1</v>
      </c>
      <c r="AZ23">
        <v>3</v>
      </c>
      <c r="BA23">
        <v>2</v>
      </c>
      <c r="BB23">
        <v>2</v>
      </c>
      <c r="BC23">
        <v>3</v>
      </c>
      <c r="BD23">
        <v>3</v>
      </c>
      <c r="BE23">
        <v>4</v>
      </c>
      <c r="BF23">
        <v>3</v>
      </c>
      <c r="BG23">
        <v>4</v>
      </c>
      <c r="BH23">
        <v>4</v>
      </c>
      <c r="BI23">
        <v>5</v>
      </c>
      <c r="BJ23">
        <v>4</v>
      </c>
      <c r="BK23">
        <v>3</v>
      </c>
      <c r="BL23">
        <v>4</v>
      </c>
      <c r="BM23">
        <v>4</v>
      </c>
      <c r="BN23">
        <v>5</v>
      </c>
      <c r="BO23">
        <v>3</v>
      </c>
      <c r="BP23">
        <v>3</v>
      </c>
      <c r="BQ23">
        <v>3</v>
      </c>
      <c r="BR23">
        <v>4</v>
      </c>
      <c r="BS23">
        <v>4</v>
      </c>
      <c r="BT23">
        <v>3</v>
      </c>
      <c r="BU23">
        <v>4</v>
      </c>
      <c r="BV23">
        <v>4</v>
      </c>
      <c r="BW23">
        <v>1</v>
      </c>
      <c r="BX23">
        <v>3</v>
      </c>
      <c r="BY23">
        <v>5</v>
      </c>
      <c r="BZ23">
        <v>2</v>
      </c>
      <c r="CA23">
        <v>3</v>
      </c>
      <c r="CB23">
        <v>1</v>
      </c>
      <c r="CC23" t="s">
        <v>211</v>
      </c>
      <c r="CD23">
        <v>2</v>
      </c>
      <c r="CE23">
        <v>19</v>
      </c>
      <c r="CF23">
        <v>1</v>
      </c>
      <c r="CG23">
        <f t="shared" si="0"/>
        <v>1</v>
      </c>
      <c r="CH23">
        <v>4</v>
      </c>
      <c r="CI23">
        <f t="shared" si="1"/>
        <v>0</v>
      </c>
      <c r="CJ23">
        <v>0.6796192270340865</v>
      </c>
      <c r="CK23">
        <v>166.41886131486942</v>
      </c>
      <c r="CL23">
        <v>6.3131058950907599</v>
      </c>
      <c r="CM23">
        <v>-27.483602231667582</v>
      </c>
      <c r="CN23">
        <v>-145.24836497829261</v>
      </c>
      <c r="CO23">
        <v>44.710052583612153</v>
      </c>
      <c r="CP23">
        <v>-11.865429435791409</v>
      </c>
      <c r="CQ23">
        <v>-32.844623147820741</v>
      </c>
      <c r="CR23">
        <v>-17.138433430590236</v>
      </c>
      <c r="CS23">
        <v>-15.051865825850598</v>
      </c>
      <c r="CT23">
        <v>32.190299256440831</v>
      </c>
      <c r="CU23">
        <v>-65.511039413185685</v>
      </c>
      <c r="CV23">
        <v>21.064804759365014</v>
      </c>
      <c r="CW23">
        <v>22.222870048625978</v>
      </c>
      <c r="CX23">
        <v>22.223364605194689</v>
      </c>
      <c r="CY23">
        <v>1.8611668407410509</v>
      </c>
      <c r="CZ23">
        <v>-1.8611668407410509</v>
      </c>
      <c r="DA23">
        <v>-54.336756561173978</v>
      </c>
      <c r="DB23">
        <v>12.368337391160253</v>
      </c>
      <c r="DC23">
        <v>41.968419170013725</v>
      </c>
      <c r="DD23">
        <v>-33.82954832872187</v>
      </c>
      <c r="DE23">
        <v>-6.0283551998800782</v>
      </c>
      <c r="DF23">
        <v>39.857903528601945</v>
      </c>
      <c r="DG23">
        <v>-182.86422642892973</v>
      </c>
      <c r="DH23">
        <v>0.44523889470451722</v>
      </c>
      <c r="DI23">
        <v>0.11079239390204698</v>
      </c>
      <c r="DJ23">
        <v>7.04696181243301E-2</v>
      </c>
      <c r="DK23">
        <v>0.12533486288340054</v>
      </c>
      <c r="DL23">
        <v>5.317619544974431E-3</v>
      </c>
      <c r="DM23">
        <v>0.13757882247312528</v>
      </c>
      <c r="DN23">
        <v>0.10526778836760545</v>
      </c>
      <c r="DP23" s="2">
        <f t="shared" si="2"/>
        <v>166.41886131486942</v>
      </c>
      <c r="DQ23" s="2">
        <f t="shared" si="3"/>
        <v>44.710052583612153</v>
      </c>
      <c r="DR23" s="2">
        <f t="shared" si="4"/>
        <v>-17.138433430590236</v>
      </c>
      <c r="DS23" s="2">
        <f t="shared" si="5"/>
        <v>21.064804759365014</v>
      </c>
      <c r="DT23" s="2">
        <f t="shared" si="6"/>
        <v>-1.8611668407410509</v>
      </c>
      <c r="DU23" s="2">
        <f t="shared" si="7"/>
        <v>12.368337391160253</v>
      </c>
      <c r="DV23" s="2">
        <f t="shared" si="8"/>
        <v>-33.82954832872187</v>
      </c>
      <c r="DX23" s="5">
        <f t="shared" si="9"/>
        <v>166.41886131486942</v>
      </c>
      <c r="DY23" s="5">
        <f t="shared" si="10"/>
        <v>44.710052583612153</v>
      </c>
      <c r="DZ23" s="5">
        <f t="shared" si="11"/>
        <v>-17.138433430590236</v>
      </c>
      <c r="EA23" s="5">
        <f t="shared" si="12"/>
        <v>21.064804759365014</v>
      </c>
      <c r="EB23" s="5">
        <f t="shared" si="13"/>
        <v>-1.8611668407410509</v>
      </c>
      <c r="EC23" s="5">
        <f t="shared" si="14"/>
        <v>12.368337391160253</v>
      </c>
      <c r="ED23" s="5">
        <f t="shared" si="15"/>
        <v>-33.82954832872187</v>
      </c>
      <c r="EF23" s="4">
        <f t="shared" si="16"/>
        <v>166.41886131486942</v>
      </c>
      <c r="EG23" s="4">
        <f t="shared" si="17"/>
        <v>44.710052583612153</v>
      </c>
      <c r="EH23" s="4">
        <f t="shared" si="18"/>
        <v>-17.138433430590236</v>
      </c>
      <c r="EI23" s="4">
        <f t="shared" si="19"/>
        <v>21.064804759365014</v>
      </c>
      <c r="EJ23" s="4">
        <f t="shared" si="20"/>
        <v>-1.8611668407410509</v>
      </c>
      <c r="EK23" s="4">
        <f t="shared" si="21"/>
        <v>12.368337391160253</v>
      </c>
      <c r="EL23" s="4">
        <f t="shared" si="22"/>
        <v>-33.82954832872187</v>
      </c>
      <c r="EN23" s="6">
        <f t="shared" si="23"/>
        <v>166.41886131486942</v>
      </c>
      <c r="EO23" s="6">
        <f t="shared" si="24"/>
        <v>44.710052583612153</v>
      </c>
      <c r="EP23" s="6">
        <f t="shared" si="25"/>
        <v>-17.138433430590236</v>
      </c>
      <c r="EQ23" s="6">
        <f t="shared" si="26"/>
        <v>21.064804759365014</v>
      </c>
      <c r="ER23" s="6">
        <f t="shared" si="27"/>
        <v>-1.8611668407410509</v>
      </c>
      <c r="ES23" s="6">
        <f t="shared" si="28"/>
        <v>12.368337391160253</v>
      </c>
      <c r="ET23" s="6">
        <f t="shared" si="29"/>
        <v>-33.82954832872187</v>
      </c>
      <c r="EV23" s="7">
        <f t="shared" si="30"/>
        <v>166.41886131486942</v>
      </c>
      <c r="EW23" s="7">
        <f t="shared" si="31"/>
        <v>44.710052583612153</v>
      </c>
      <c r="EX23" s="7">
        <f t="shared" si="32"/>
        <v>-17.138433430590236</v>
      </c>
      <c r="EY23" s="7">
        <f t="shared" si="33"/>
        <v>21.064804759365014</v>
      </c>
      <c r="EZ23" s="7">
        <f t="shared" si="34"/>
        <v>-1.8611668407410509</v>
      </c>
      <c r="FA23" s="7">
        <f t="shared" si="35"/>
        <v>12.368337391160253</v>
      </c>
      <c r="FB23" s="7">
        <f t="shared" si="36"/>
        <v>-33.82954832872187</v>
      </c>
      <c r="FD23" s="20">
        <f t="shared" si="37"/>
        <v>191.73290744895371</v>
      </c>
      <c r="FE23" s="20">
        <f t="shared" si="38"/>
        <v>191.73290744895371</v>
      </c>
      <c r="FF23" s="20">
        <f t="shared" si="39"/>
        <v>191.73290744895371</v>
      </c>
      <c r="FG23" s="20">
        <f t="shared" si="40"/>
        <v>191.73290744895371</v>
      </c>
      <c r="FH23" s="20">
        <f t="shared" si="41"/>
        <v>191.73290744895371</v>
      </c>
      <c r="FI23" s="20"/>
      <c r="FJ23" s="20">
        <f t="shared" si="42"/>
        <v>191.73290744895371</v>
      </c>
      <c r="FL23">
        <f t="shared" si="43"/>
        <v>1</v>
      </c>
    </row>
    <row r="24" spans="1:168">
      <c r="A24" s="14"/>
      <c r="B24" s="13" t="s">
        <v>990</v>
      </c>
      <c r="C24" s="13" t="s">
        <v>1004</v>
      </c>
      <c r="D24" s="13" t="s">
        <v>1005</v>
      </c>
      <c r="E24" s="13" t="s">
        <v>1006</v>
      </c>
      <c r="F24" s="13" t="s">
        <v>1007</v>
      </c>
      <c r="Q24">
        <v>81</v>
      </c>
      <c r="R24" t="s">
        <v>268</v>
      </c>
      <c r="S24" t="s">
        <v>269</v>
      </c>
      <c r="T24" t="s">
        <v>270</v>
      </c>
      <c r="U24" t="s">
        <v>271</v>
      </c>
      <c r="V24">
        <v>1598477025</v>
      </c>
      <c r="W24">
        <v>1598477507</v>
      </c>
      <c r="X24">
        <v>1</v>
      </c>
      <c r="Y24">
        <v>5</v>
      </c>
      <c r="Z24" t="s">
        <v>76</v>
      </c>
      <c r="AA24" t="s">
        <v>66</v>
      </c>
      <c r="AB24">
        <v>1</v>
      </c>
      <c r="AC24" t="s">
        <v>102</v>
      </c>
      <c r="AD24" t="s">
        <v>103</v>
      </c>
      <c r="AE24" t="s">
        <v>79</v>
      </c>
      <c r="AF24" t="s">
        <v>76</v>
      </c>
      <c r="AG24">
        <v>1280</v>
      </c>
      <c r="AH24" t="s">
        <v>76</v>
      </c>
      <c r="AI24" t="s">
        <v>272</v>
      </c>
      <c r="AJ24" t="s">
        <v>82</v>
      </c>
      <c r="AK24">
        <v>3</v>
      </c>
      <c r="AL24">
        <v>1</v>
      </c>
      <c r="AM24">
        <v>3</v>
      </c>
      <c r="AN24">
        <v>2</v>
      </c>
      <c r="AO24">
        <v>1</v>
      </c>
      <c r="AP24">
        <v>3</v>
      </c>
      <c r="AQ24">
        <v>1</v>
      </c>
      <c r="AR24">
        <v>2</v>
      </c>
      <c r="AS24">
        <v>2</v>
      </c>
      <c r="AT24">
        <v>1</v>
      </c>
      <c r="AU24">
        <v>2</v>
      </c>
      <c r="AV24">
        <v>2</v>
      </c>
      <c r="AW24">
        <v>3</v>
      </c>
      <c r="AX24">
        <v>1</v>
      </c>
      <c r="AY24">
        <v>1</v>
      </c>
      <c r="AZ24">
        <v>2</v>
      </c>
      <c r="BA24">
        <v>2</v>
      </c>
      <c r="BB24">
        <v>3</v>
      </c>
      <c r="BC24">
        <v>2</v>
      </c>
      <c r="BD24">
        <v>2</v>
      </c>
      <c r="BE24">
        <v>4</v>
      </c>
      <c r="BF24">
        <v>5</v>
      </c>
      <c r="BG24">
        <v>5</v>
      </c>
      <c r="BH24">
        <v>4</v>
      </c>
      <c r="BI24">
        <v>5</v>
      </c>
      <c r="BJ24">
        <v>4</v>
      </c>
      <c r="BK24">
        <v>3</v>
      </c>
      <c r="BL24">
        <v>5</v>
      </c>
      <c r="BM24">
        <v>5</v>
      </c>
      <c r="BN24">
        <v>4</v>
      </c>
      <c r="BO24">
        <v>3</v>
      </c>
      <c r="BP24">
        <v>4</v>
      </c>
      <c r="BQ24">
        <v>2</v>
      </c>
      <c r="BR24">
        <v>2</v>
      </c>
      <c r="BS24">
        <v>2</v>
      </c>
      <c r="BT24">
        <v>3</v>
      </c>
      <c r="BU24">
        <v>2</v>
      </c>
      <c r="BV24">
        <v>2</v>
      </c>
      <c r="BW24">
        <v>2</v>
      </c>
      <c r="BX24">
        <v>4</v>
      </c>
      <c r="BY24">
        <v>3</v>
      </c>
      <c r="BZ24">
        <v>4</v>
      </c>
      <c r="CA24">
        <v>4</v>
      </c>
      <c r="CB24">
        <v>3</v>
      </c>
      <c r="CC24" t="s">
        <v>273</v>
      </c>
      <c r="CD24">
        <v>2</v>
      </c>
      <c r="CE24">
        <v>23</v>
      </c>
      <c r="CF24">
        <v>1</v>
      </c>
      <c r="CG24">
        <f t="shared" si="0"/>
        <v>1</v>
      </c>
      <c r="CH24">
        <v>3</v>
      </c>
      <c r="CI24">
        <f t="shared" si="1"/>
        <v>0</v>
      </c>
      <c r="CJ24">
        <v>0.47427200926368412</v>
      </c>
      <c r="CK24">
        <v>36.056464681292375</v>
      </c>
      <c r="CL24">
        <v>34.696727846039408</v>
      </c>
      <c r="CM24">
        <v>34.034420636295621</v>
      </c>
      <c r="CN24">
        <v>-104.78761316362741</v>
      </c>
      <c r="CO24">
        <v>32.917464752778123</v>
      </c>
      <c r="CP24">
        <v>5.9398101085867667</v>
      </c>
      <c r="CQ24">
        <v>-38.857274861364893</v>
      </c>
      <c r="CR24">
        <v>-87.563698147378858</v>
      </c>
      <c r="CS24">
        <v>22.40242560143874</v>
      </c>
      <c r="CT24">
        <v>65.161272545940122</v>
      </c>
      <c r="CU24">
        <v>-51.87037874217593</v>
      </c>
      <c r="CV24">
        <v>-50.519529231254431</v>
      </c>
      <c r="CW24">
        <v>37.336828505347079</v>
      </c>
      <c r="CX24">
        <v>65.053079468083283</v>
      </c>
      <c r="CY24">
        <v>24.076081176078819</v>
      </c>
      <c r="CZ24">
        <v>-24.076081176078819</v>
      </c>
      <c r="DA24">
        <v>-19.545999044943535</v>
      </c>
      <c r="DB24">
        <v>-19.13902376249651</v>
      </c>
      <c r="DC24">
        <v>38.685022807440049</v>
      </c>
      <c r="DD24">
        <v>-74.232655260933143</v>
      </c>
      <c r="DE24">
        <v>37.115741089048619</v>
      </c>
      <c r="DF24">
        <v>37.116914171884531</v>
      </c>
      <c r="DG24">
        <v>-223.50190009357027</v>
      </c>
      <c r="DH24">
        <v>0.20120582549274257</v>
      </c>
      <c r="DI24">
        <v>0.1025353423059186</v>
      </c>
      <c r="DJ24">
        <v>0.21817852956188424</v>
      </c>
      <c r="DK24">
        <v>0.16703351172894174</v>
      </c>
      <c r="DL24">
        <v>6.8788803360225192E-2</v>
      </c>
      <c r="DM24">
        <v>8.3187174074833684E-2</v>
      </c>
      <c r="DN24">
        <v>0.15907081347545382</v>
      </c>
      <c r="DP24" s="2">
        <f t="shared" si="2"/>
        <v>36.056464681292375</v>
      </c>
      <c r="DQ24" s="2">
        <f t="shared" si="3"/>
        <v>32.917464752778123</v>
      </c>
      <c r="DR24" s="2">
        <f t="shared" si="4"/>
        <v>-87.563698147378858</v>
      </c>
      <c r="DS24" s="2">
        <f t="shared" si="5"/>
        <v>-50.519529231254431</v>
      </c>
      <c r="DT24" s="2">
        <f t="shared" si="6"/>
        <v>-24.076081176078819</v>
      </c>
      <c r="DU24" s="2">
        <f t="shared" si="7"/>
        <v>-19.13902376249651</v>
      </c>
      <c r="DV24" s="2">
        <f t="shared" si="8"/>
        <v>-74.232655260933143</v>
      </c>
      <c r="DX24" s="5">
        <f t="shared" si="9"/>
        <v>36.056464681292375</v>
      </c>
      <c r="DY24" s="5">
        <f t="shared" si="10"/>
        <v>32.917464752778123</v>
      </c>
      <c r="DZ24" s="5">
        <f t="shared" si="11"/>
        <v>-87.563698147378858</v>
      </c>
      <c r="EA24" s="5">
        <f t="shared" si="12"/>
        <v>-50.519529231254431</v>
      </c>
      <c r="EB24" s="5">
        <f t="shared" si="13"/>
        <v>-24.076081176078819</v>
      </c>
      <c r="EC24" s="5">
        <f t="shared" si="14"/>
        <v>-19.13902376249651</v>
      </c>
      <c r="ED24" s="5">
        <f t="shared" si="15"/>
        <v>-74.232655260933143</v>
      </c>
      <c r="EF24" s="4">
        <f t="shared" si="16"/>
        <v>36.056464681292375</v>
      </c>
      <c r="EG24" s="4">
        <f t="shared" si="17"/>
        <v>32.917464752778123</v>
      </c>
      <c r="EH24" s="4">
        <f t="shared" si="18"/>
        <v>-87.563698147378858</v>
      </c>
      <c r="EI24" s="4">
        <f t="shared" si="19"/>
        <v>-50.519529231254431</v>
      </c>
      <c r="EJ24" s="4">
        <f t="shared" si="20"/>
        <v>-24.076081176078819</v>
      </c>
      <c r="EK24" s="4">
        <f t="shared" si="21"/>
        <v>-19.13902376249651</v>
      </c>
      <c r="EL24" s="4">
        <f t="shared" si="22"/>
        <v>-74.232655260933143</v>
      </c>
      <c r="EN24" s="6">
        <f t="shared" si="23"/>
        <v>36.056464681292375</v>
      </c>
      <c r="EO24" s="6">
        <f t="shared" si="24"/>
        <v>32.917464752778123</v>
      </c>
      <c r="EP24" s="6">
        <f t="shared" si="25"/>
        <v>-87.563698147378858</v>
      </c>
      <c r="EQ24" s="6">
        <f t="shared" si="26"/>
        <v>-50.519529231254431</v>
      </c>
      <c r="ER24" s="6">
        <f t="shared" si="27"/>
        <v>-24.076081176078819</v>
      </c>
      <c r="ES24" s="6">
        <f t="shared" si="28"/>
        <v>-19.13902376249651</v>
      </c>
      <c r="ET24" s="6">
        <f t="shared" si="29"/>
        <v>-74.232655260933143</v>
      </c>
      <c r="EV24" s="7">
        <f t="shared" si="30"/>
        <v>36.056464681292375</v>
      </c>
      <c r="EW24" s="7">
        <f t="shared" si="31"/>
        <v>32.917464752778123</v>
      </c>
      <c r="EX24" s="7">
        <f t="shared" si="32"/>
        <v>-87.563698147378858</v>
      </c>
      <c r="EY24" s="7">
        <f t="shared" si="33"/>
        <v>-50.519529231254431</v>
      </c>
      <c r="EZ24" s="7">
        <f t="shared" si="34"/>
        <v>-24.076081176078819</v>
      </c>
      <c r="FA24" s="7">
        <f t="shared" si="35"/>
        <v>-19.13902376249651</v>
      </c>
      <c r="FB24" s="7">
        <f t="shared" si="36"/>
        <v>-74.232655260933143</v>
      </c>
      <c r="FD24" s="20">
        <f t="shared" si="37"/>
        <v>-186.55705814407128</v>
      </c>
      <c r="FE24" s="20">
        <f t="shared" si="38"/>
        <v>-186.55705814407128</v>
      </c>
      <c r="FF24" s="20">
        <f t="shared" si="39"/>
        <v>-186.55705814407128</v>
      </c>
      <c r="FG24" s="20">
        <f t="shared" si="40"/>
        <v>-186.55705814407128</v>
      </c>
      <c r="FH24" s="20">
        <f t="shared" si="41"/>
        <v>-186.55705814407128</v>
      </c>
      <c r="FI24" s="20"/>
      <c r="FJ24" s="20">
        <f t="shared" si="42"/>
        <v>-186.55705814407128</v>
      </c>
      <c r="FL24">
        <f t="shared" si="43"/>
        <v>1</v>
      </c>
    </row>
    <row r="25" spans="1:168">
      <c r="A25" s="15" t="s">
        <v>1030</v>
      </c>
      <c r="B25" s="30">
        <f>+B17/$G$17</f>
        <v>1</v>
      </c>
      <c r="C25" s="10">
        <f>+C17/$G$17</f>
        <v>0</v>
      </c>
      <c r="D25" s="10">
        <f>+D17/$G$17</f>
        <v>0</v>
      </c>
      <c r="E25" s="10">
        <f>+E17/$G$17</f>
        <v>0</v>
      </c>
      <c r="F25" s="10">
        <f>+F17/$G$17</f>
        <v>0</v>
      </c>
      <c r="G25" s="10">
        <f>SUM(B25:F25)</f>
        <v>1</v>
      </c>
      <c r="Q25">
        <v>170</v>
      </c>
      <c r="R25" t="s">
        <v>533</v>
      </c>
      <c r="S25" t="s">
        <v>534</v>
      </c>
      <c r="T25" t="s">
        <v>535</v>
      </c>
      <c r="U25" t="s">
        <v>536</v>
      </c>
      <c r="V25">
        <v>1599057086</v>
      </c>
      <c r="W25">
        <v>1599057668</v>
      </c>
      <c r="X25">
        <v>1</v>
      </c>
      <c r="Y25">
        <v>5</v>
      </c>
      <c r="Z25" t="s">
        <v>76</v>
      </c>
      <c r="AA25" t="s">
        <v>66</v>
      </c>
      <c r="AB25">
        <v>1</v>
      </c>
      <c r="AC25" t="s">
        <v>77</v>
      </c>
      <c r="AD25" t="s">
        <v>78</v>
      </c>
      <c r="AE25" t="s">
        <v>79</v>
      </c>
      <c r="AF25" t="s">
        <v>76</v>
      </c>
      <c r="AG25">
        <v>1680</v>
      </c>
      <c r="AH25" t="s">
        <v>76</v>
      </c>
      <c r="AI25" t="s">
        <v>537</v>
      </c>
      <c r="AJ25" t="s">
        <v>82</v>
      </c>
      <c r="AK25">
        <v>2</v>
      </c>
      <c r="AL25">
        <v>3</v>
      </c>
      <c r="AM25">
        <v>1</v>
      </c>
      <c r="AN25">
        <v>2</v>
      </c>
      <c r="AO25">
        <v>3</v>
      </c>
      <c r="AP25">
        <v>2</v>
      </c>
      <c r="AQ25">
        <v>2</v>
      </c>
      <c r="AR25">
        <v>3</v>
      </c>
      <c r="AS25">
        <v>1</v>
      </c>
      <c r="AT25">
        <v>2</v>
      </c>
      <c r="AU25">
        <v>3</v>
      </c>
      <c r="AV25">
        <v>3</v>
      </c>
      <c r="AW25">
        <v>3</v>
      </c>
      <c r="AX25">
        <v>2</v>
      </c>
      <c r="AY25">
        <v>3</v>
      </c>
      <c r="AZ25">
        <v>2</v>
      </c>
      <c r="BA25">
        <v>3</v>
      </c>
      <c r="BB25">
        <v>3</v>
      </c>
      <c r="BC25">
        <v>1</v>
      </c>
      <c r="BD25">
        <v>1</v>
      </c>
      <c r="BE25">
        <v>4</v>
      </c>
      <c r="BF25">
        <v>4</v>
      </c>
      <c r="BG25">
        <v>3</v>
      </c>
      <c r="BH25">
        <v>2</v>
      </c>
      <c r="BI25">
        <v>3</v>
      </c>
      <c r="BJ25">
        <v>3</v>
      </c>
      <c r="BK25">
        <v>5</v>
      </c>
      <c r="BL25">
        <v>5</v>
      </c>
      <c r="BM25">
        <v>4</v>
      </c>
      <c r="BN25">
        <v>4</v>
      </c>
      <c r="BO25">
        <v>3</v>
      </c>
      <c r="BP25">
        <v>4</v>
      </c>
      <c r="BQ25">
        <v>4</v>
      </c>
      <c r="BR25">
        <v>5</v>
      </c>
      <c r="BS25">
        <v>4</v>
      </c>
      <c r="BT25">
        <v>1</v>
      </c>
      <c r="BU25">
        <v>4</v>
      </c>
      <c r="BV25">
        <v>4</v>
      </c>
      <c r="BW25">
        <v>2</v>
      </c>
      <c r="BX25">
        <v>2</v>
      </c>
      <c r="BY25">
        <v>5</v>
      </c>
      <c r="BZ25">
        <v>4</v>
      </c>
      <c r="CA25">
        <v>5</v>
      </c>
      <c r="CB25">
        <v>2</v>
      </c>
      <c r="CC25" t="s">
        <v>538</v>
      </c>
      <c r="CD25">
        <v>1</v>
      </c>
      <c r="CE25">
        <v>19</v>
      </c>
      <c r="CF25">
        <v>1</v>
      </c>
      <c r="CG25">
        <f t="shared" si="0"/>
        <v>1</v>
      </c>
      <c r="CH25">
        <v>5</v>
      </c>
      <c r="CI25">
        <f t="shared" si="1"/>
        <v>0</v>
      </c>
      <c r="CJ25">
        <v>0.65870738330337741</v>
      </c>
      <c r="CK25">
        <v>103.86265018465761</v>
      </c>
      <c r="CL25">
        <v>10.607029168814551</v>
      </c>
      <c r="CM25">
        <v>-7.8786606644206003</v>
      </c>
      <c r="CN25">
        <v>-106.59101868905157</v>
      </c>
      <c r="CO25">
        <v>11.562459538099022</v>
      </c>
      <c r="CP25">
        <v>10.579056629310177</v>
      </c>
      <c r="CQ25">
        <v>-22.1415161674092</v>
      </c>
      <c r="CR25">
        <v>-9.5622847028609606</v>
      </c>
      <c r="CS25">
        <v>4.040606758010914</v>
      </c>
      <c r="CT25">
        <v>5.5216779448500466</v>
      </c>
      <c r="CU25">
        <v>-103.35824554563878</v>
      </c>
      <c r="CV25">
        <v>17.346433719434838</v>
      </c>
      <c r="CW25">
        <v>25.176993549994293</v>
      </c>
      <c r="CX25">
        <v>60.834818276209646</v>
      </c>
      <c r="CY25">
        <v>42.7902225873746</v>
      </c>
      <c r="CZ25">
        <v>-42.7902225873746</v>
      </c>
      <c r="DA25">
        <v>-5.6830518910753076</v>
      </c>
      <c r="DB25">
        <v>-5.6829701992366193</v>
      </c>
      <c r="DC25">
        <v>11.366022090311928</v>
      </c>
      <c r="DD25">
        <v>-104.40027454507896</v>
      </c>
      <c r="DE25">
        <v>34.864739295071224</v>
      </c>
      <c r="DF25">
        <v>69.53553525000774</v>
      </c>
      <c r="DG25">
        <v>-186.76125944382377</v>
      </c>
      <c r="DH25">
        <v>0.30064809839101309</v>
      </c>
      <c r="DI25">
        <v>4.8148536722154606E-2</v>
      </c>
      <c r="DJ25">
        <v>2.1548518068158582E-2</v>
      </c>
      <c r="DK25">
        <v>0.23456151974549774</v>
      </c>
      <c r="DL25">
        <v>0.12225777882107029</v>
      </c>
      <c r="DM25">
        <v>2.4355819973410336E-2</v>
      </c>
      <c r="DN25">
        <v>0.24847972827869527</v>
      </c>
      <c r="DP25" s="2">
        <f t="shared" si="2"/>
        <v>103.86265018465761</v>
      </c>
      <c r="DQ25" s="2">
        <f t="shared" si="3"/>
        <v>11.562459538099022</v>
      </c>
      <c r="DR25" s="2">
        <f t="shared" si="4"/>
        <v>-9.5622847028609606</v>
      </c>
      <c r="DS25" s="2">
        <f t="shared" si="5"/>
        <v>17.346433719434838</v>
      </c>
      <c r="DT25" s="2">
        <f t="shared" si="6"/>
        <v>-42.7902225873746</v>
      </c>
      <c r="DU25" s="2">
        <f t="shared" si="7"/>
        <v>-5.6829701992366193</v>
      </c>
      <c r="DV25" s="2">
        <f t="shared" si="8"/>
        <v>-104.40027454507896</v>
      </c>
      <c r="DX25" s="5">
        <f t="shared" si="9"/>
        <v>103.86265018465761</v>
      </c>
      <c r="DY25" s="5">
        <f t="shared" si="10"/>
        <v>11.562459538099022</v>
      </c>
      <c r="DZ25" s="5">
        <f t="shared" si="11"/>
        <v>-9.5622847028609606</v>
      </c>
      <c r="EA25" s="5">
        <f t="shared" si="12"/>
        <v>17.346433719434838</v>
      </c>
      <c r="EB25" s="5">
        <f t="shared" si="13"/>
        <v>-42.7902225873746</v>
      </c>
      <c r="EC25" s="5">
        <f t="shared" si="14"/>
        <v>-5.6829701992366193</v>
      </c>
      <c r="ED25" s="5">
        <f t="shared" si="15"/>
        <v>-104.40027454507896</v>
      </c>
      <c r="EF25" s="4">
        <f t="shared" si="16"/>
        <v>103.86265018465761</v>
      </c>
      <c r="EG25" s="4">
        <f t="shared" si="17"/>
        <v>11.562459538099022</v>
      </c>
      <c r="EH25" s="4">
        <f t="shared" si="18"/>
        <v>-9.5622847028609606</v>
      </c>
      <c r="EI25" s="4">
        <f t="shared" si="19"/>
        <v>17.346433719434838</v>
      </c>
      <c r="EJ25" s="4">
        <f t="shared" si="20"/>
        <v>-42.7902225873746</v>
      </c>
      <c r="EK25" s="4">
        <f t="shared" si="21"/>
        <v>-5.6829701992366193</v>
      </c>
      <c r="EL25" s="4">
        <f t="shared" si="22"/>
        <v>-104.40027454507896</v>
      </c>
      <c r="EN25" s="6">
        <f t="shared" si="23"/>
        <v>103.86265018465761</v>
      </c>
      <c r="EO25" s="6">
        <f t="shared" si="24"/>
        <v>11.562459538099022</v>
      </c>
      <c r="EP25" s="6">
        <f t="shared" si="25"/>
        <v>-9.5622847028609606</v>
      </c>
      <c r="EQ25" s="6">
        <f t="shared" si="26"/>
        <v>17.346433719434838</v>
      </c>
      <c r="ER25" s="6">
        <f t="shared" si="27"/>
        <v>-42.7902225873746</v>
      </c>
      <c r="ES25" s="6">
        <f t="shared" si="28"/>
        <v>-5.6829701992366193</v>
      </c>
      <c r="ET25" s="6">
        <f t="shared" si="29"/>
        <v>-104.40027454507896</v>
      </c>
      <c r="EV25" s="7">
        <f t="shared" si="30"/>
        <v>103.86265018465761</v>
      </c>
      <c r="EW25" s="7">
        <f t="shared" si="31"/>
        <v>11.562459538099022</v>
      </c>
      <c r="EX25" s="7">
        <f t="shared" si="32"/>
        <v>-9.5622847028609606</v>
      </c>
      <c r="EY25" s="7">
        <f t="shared" si="33"/>
        <v>17.346433719434838</v>
      </c>
      <c r="EZ25" s="7">
        <f t="shared" si="34"/>
        <v>-42.7902225873746</v>
      </c>
      <c r="FA25" s="7">
        <f t="shared" si="35"/>
        <v>-5.6829701992366193</v>
      </c>
      <c r="FB25" s="7">
        <f t="shared" si="36"/>
        <v>-104.40027454507896</v>
      </c>
      <c r="FD25" s="20">
        <f t="shared" si="37"/>
        <v>-29.664208592359671</v>
      </c>
      <c r="FE25" s="20">
        <f t="shared" si="38"/>
        <v>-29.664208592359671</v>
      </c>
      <c r="FF25" s="20">
        <f t="shared" si="39"/>
        <v>-29.664208592359671</v>
      </c>
      <c r="FG25" s="20">
        <f t="shared" si="40"/>
        <v>-29.664208592359671</v>
      </c>
      <c r="FH25" s="20">
        <f t="shared" si="41"/>
        <v>-29.664208592359671</v>
      </c>
      <c r="FI25" s="20"/>
      <c r="FJ25" s="20">
        <f t="shared" si="42"/>
        <v>-29.664208592359671</v>
      </c>
      <c r="FL25">
        <f t="shared" si="43"/>
        <v>1</v>
      </c>
    </row>
    <row r="26" spans="1:168">
      <c r="A26" s="15" t="s">
        <v>1031</v>
      </c>
      <c r="B26" s="10">
        <f>+B18/$G18</f>
        <v>1</v>
      </c>
      <c r="C26" s="30">
        <f>+C18/$G18</f>
        <v>0</v>
      </c>
      <c r="D26" s="10">
        <f>+D18/$G18</f>
        <v>0</v>
      </c>
      <c r="E26" s="10">
        <f>+E18/$G18</f>
        <v>0</v>
      </c>
      <c r="F26" s="10">
        <f>+F18/$G18</f>
        <v>0</v>
      </c>
      <c r="G26" s="10">
        <f>SUM(B26:F26)</f>
        <v>1</v>
      </c>
      <c r="Q26">
        <v>175</v>
      </c>
      <c r="R26" t="s">
        <v>553</v>
      </c>
      <c r="S26" t="s">
        <v>554</v>
      </c>
      <c r="T26" t="s">
        <v>555</v>
      </c>
      <c r="U26" t="s">
        <v>556</v>
      </c>
      <c r="V26">
        <v>1599059879</v>
      </c>
      <c r="W26">
        <v>1599060602</v>
      </c>
      <c r="X26">
        <v>1</v>
      </c>
      <c r="Y26">
        <v>5</v>
      </c>
      <c r="Z26" t="s">
        <v>76</v>
      </c>
      <c r="AA26" t="s">
        <v>66</v>
      </c>
      <c r="AB26">
        <v>1</v>
      </c>
      <c r="AC26" t="s">
        <v>166</v>
      </c>
      <c r="AD26" t="s">
        <v>78</v>
      </c>
      <c r="AE26" t="s">
        <v>167</v>
      </c>
      <c r="AF26" t="s">
        <v>76</v>
      </c>
      <c r="AG26">
        <v>1366</v>
      </c>
      <c r="AH26" t="s">
        <v>76</v>
      </c>
      <c r="AI26" t="s">
        <v>557</v>
      </c>
      <c r="AJ26" t="s">
        <v>82</v>
      </c>
      <c r="AK26">
        <v>2</v>
      </c>
      <c r="AL26">
        <v>2</v>
      </c>
      <c r="AM26">
        <v>2</v>
      </c>
      <c r="AN26">
        <v>2</v>
      </c>
      <c r="AO26">
        <v>1</v>
      </c>
      <c r="AP26">
        <v>1</v>
      </c>
      <c r="AQ26">
        <v>2</v>
      </c>
      <c r="AR26">
        <v>2</v>
      </c>
      <c r="AS26">
        <v>1</v>
      </c>
      <c r="AT26">
        <v>3</v>
      </c>
      <c r="AU26">
        <v>3</v>
      </c>
      <c r="AV26">
        <v>2</v>
      </c>
      <c r="AW26">
        <v>3</v>
      </c>
      <c r="AX26">
        <v>3</v>
      </c>
      <c r="AY26">
        <v>2</v>
      </c>
      <c r="AZ26">
        <v>2</v>
      </c>
      <c r="BA26">
        <v>2</v>
      </c>
      <c r="BB26">
        <v>2</v>
      </c>
      <c r="BC26">
        <v>3</v>
      </c>
      <c r="BD26">
        <v>2</v>
      </c>
      <c r="BE26">
        <v>5</v>
      </c>
      <c r="BF26">
        <v>3</v>
      </c>
      <c r="BG26">
        <v>4</v>
      </c>
      <c r="BH26">
        <v>3</v>
      </c>
      <c r="BI26">
        <v>5</v>
      </c>
      <c r="BJ26">
        <v>2</v>
      </c>
      <c r="BK26">
        <v>4</v>
      </c>
      <c r="BL26">
        <v>4</v>
      </c>
      <c r="BM26">
        <v>4</v>
      </c>
      <c r="BN26">
        <v>5</v>
      </c>
      <c r="BO26">
        <v>4</v>
      </c>
      <c r="BP26">
        <v>5</v>
      </c>
      <c r="BQ26">
        <v>4</v>
      </c>
      <c r="BR26">
        <v>4</v>
      </c>
      <c r="BS26">
        <v>4</v>
      </c>
      <c r="BT26">
        <v>2</v>
      </c>
      <c r="BU26">
        <v>5</v>
      </c>
      <c r="BV26">
        <v>5</v>
      </c>
      <c r="BW26">
        <v>2</v>
      </c>
      <c r="BX26">
        <v>3</v>
      </c>
      <c r="BY26">
        <v>5</v>
      </c>
      <c r="BZ26">
        <v>2</v>
      </c>
      <c r="CA26">
        <v>5</v>
      </c>
      <c r="CB26">
        <v>1</v>
      </c>
      <c r="CC26" t="s">
        <v>558</v>
      </c>
      <c r="CD26">
        <v>2</v>
      </c>
      <c r="CE26">
        <v>20</v>
      </c>
      <c r="CF26">
        <v>1</v>
      </c>
      <c r="CG26">
        <f t="shared" si="0"/>
        <v>1</v>
      </c>
      <c r="CH26">
        <v>5</v>
      </c>
      <c r="CI26">
        <f t="shared" si="1"/>
        <v>0</v>
      </c>
      <c r="CJ26">
        <v>0.57108736168681873</v>
      </c>
      <c r="CK26">
        <v>45.172642860301814</v>
      </c>
      <c r="CL26">
        <v>44.988068276040032</v>
      </c>
      <c r="CM26">
        <v>-24.415748811470959</v>
      </c>
      <c r="CN26">
        <v>-65.744962324870883</v>
      </c>
      <c r="CO26">
        <v>32.876477749901987</v>
      </c>
      <c r="CP26">
        <v>16.614286026654369</v>
      </c>
      <c r="CQ26">
        <v>-49.490763776556349</v>
      </c>
      <c r="CR26">
        <v>-22.470462955476613</v>
      </c>
      <c r="CS26">
        <v>11.234942708676911</v>
      </c>
      <c r="CT26">
        <v>11.235520246799702</v>
      </c>
      <c r="CU26">
        <v>-99.808998823147121</v>
      </c>
      <c r="CV26">
        <v>32.40857834405049</v>
      </c>
      <c r="CW26">
        <v>33.042265295836216</v>
      </c>
      <c r="CX26">
        <v>34.358155183260408</v>
      </c>
      <c r="CY26">
        <v>60.180407496572009</v>
      </c>
      <c r="CZ26">
        <v>-60.180407496572009</v>
      </c>
      <c r="DA26">
        <v>-14.754450945412504</v>
      </c>
      <c r="DB26">
        <v>-9.3679999945953742</v>
      </c>
      <c r="DC26">
        <v>24.12245094000788</v>
      </c>
      <c r="DD26">
        <v>-110.33138873920278</v>
      </c>
      <c r="DE26">
        <v>41.058478277284891</v>
      </c>
      <c r="DF26">
        <v>69.272910461917888</v>
      </c>
      <c r="DG26">
        <v>-189.4873873315438</v>
      </c>
      <c r="DH26">
        <v>0.15845372169310384</v>
      </c>
      <c r="DI26">
        <v>0.11766748789494047</v>
      </c>
      <c r="DJ26">
        <v>4.8151404574680437E-2</v>
      </c>
      <c r="DK26">
        <v>0.19166736286629646</v>
      </c>
      <c r="DL26">
        <v>0.17194402141877715</v>
      </c>
      <c r="DM26">
        <v>5.5538431264886258E-2</v>
      </c>
      <c r="DN26">
        <v>0.2565775702873152</v>
      </c>
      <c r="DP26" s="2">
        <f t="shared" si="2"/>
        <v>45.172642860301814</v>
      </c>
      <c r="DQ26" s="2">
        <f t="shared" si="3"/>
        <v>32.876477749901987</v>
      </c>
      <c r="DR26" s="2">
        <f t="shared" si="4"/>
        <v>-22.470462955476613</v>
      </c>
      <c r="DS26" s="2">
        <f t="shared" si="5"/>
        <v>32.40857834405049</v>
      </c>
      <c r="DT26" s="2">
        <f t="shared" si="6"/>
        <v>-60.180407496572009</v>
      </c>
      <c r="DU26" s="2">
        <f t="shared" si="7"/>
        <v>-9.3679999945953742</v>
      </c>
      <c r="DV26" s="2">
        <f t="shared" si="8"/>
        <v>-110.33138873920278</v>
      </c>
      <c r="DX26" s="5">
        <f t="shared" si="9"/>
        <v>45.172642860301814</v>
      </c>
      <c r="DY26" s="5">
        <f t="shared" si="10"/>
        <v>32.876477749901987</v>
      </c>
      <c r="DZ26" s="5">
        <f t="shared" si="11"/>
        <v>-22.470462955476613</v>
      </c>
      <c r="EA26" s="5">
        <f t="shared" si="12"/>
        <v>32.40857834405049</v>
      </c>
      <c r="EB26" s="5">
        <f t="shared" si="13"/>
        <v>-60.180407496572009</v>
      </c>
      <c r="EC26" s="5">
        <f t="shared" si="14"/>
        <v>-9.3679999945953742</v>
      </c>
      <c r="ED26" s="5">
        <f t="shared" si="15"/>
        <v>-110.33138873920278</v>
      </c>
      <c r="EF26" s="4">
        <f t="shared" si="16"/>
        <v>45.172642860301814</v>
      </c>
      <c r="EG26" s="4">
        <f t="shared" si="17"/>
        <v>32.876477749901987</v>
      </c>
      <c r="EH26" s="4">
        <f t="shared" si="18"/>
        <v>-22.470462955476613</v>
      </c>
      <c r="EI26" s="4">
        <f t="shared" si="19"/>
        <v>32.40857834405049</v>
      </c>
      <c r="EJ26" s="4">
        <f t="shared" si="20"/>
        <v>-60.180407496572009</v>
      </c>
      <c r="EK26" s="4">
        <f t="shared" si="21"/>
        <v>-9.3679999945953742</v>
      </c>
      <c r="EL26" s="4">
        <f t="shared" si="22"/>
        <v>-110.33138873920278</v>
      </c>
      <c r="EN26" s="6">
        <f t="shared" si="23"/>
        <v>45.172642860301814</v>
      </c>
      <c r="EO26" s="6">
        <f t="shared" si="24"/>
        <v>32.876477749901987</v>
      </c>
      <c r="EP26" s="6">
        <f t="shared" si="25"/>
        <v>-22.470462955476613</v>
      </c>
      <c r="EQ26" s="6">
        <f t="shared" si="26"/>
        <v>32.40857834405049</v>
      </c>
      <c r="ER26" s="6">
        <f t="shared" si="27"/>
        <v>-60.180407496572009</v>
      </c>
      <c r="ES26" s="6">
        <f t="shared" si="28"/>
        <v>-9.3679999945953742</v>
      </c>
      <c r="ET26" s="6">
        <f t="shared" si="29"/>
        <v>-110.33138873920278</v>
      </c>
      <c r="EV26" s="7">
        <f t="shared" si="30"/>
        <v>45.172642860301814</v>
      </c>
      <c r="EW26" s="7">
        <f t="shared" si="31"/>
        <v>32.876477749901987</v>
      </c>
      <c r="EX26" s="7">
        <f t="shared" si="32"/>
        <v>-22.470462955476613</v>
      </c>
      <c r="EY26" s="7">
        <f t="shared" si="33"/>
        <v>32.40857834405049</v>
      </c>
      <c r="EZ26" s="7">
        <f t="shared" si="34"/>
        <v>-60.180407496572009</v>
      </c>
      <c r="FA26" s="7">
        <f t="shared" si="35"/>
        <v>-9.3679999945953742</v>
      </c>
      <c r="FB26" s="7">
        <f t="shared" si="36"/>
        <v>-110.33138873920278</v>
      </c>
      <c r="FD26" s="20">
        <f t="shared" si="37"/>
        <v>-91.892560231592483</v>
      </c>
      <c r="FE26" s="20">
        <f t="shared" si="38"/>
        <v>-91.892560231592483</v>
      </c>
      <c r="FF26" s="20">
        <f t="shared" si="39"/>
        <v>-91.892560231592483</v>
      </c>
      <c r="FG26" s="20">
        <f t="shared" si="40"/>
        <v>-91.892560231592483</v>
      </c>
      <c r="FH26" s="20">
        <f t="shared" si="41"/>
        <v>-91.892560231592483</v>
      </c>
      <c r="FI26" s="20"/>
      <c r="FJ26" s="20">
        <f t="shared" si="42"/>
        <v>-91.892560231592483</v>
      </c>
      <c r="FL26">
        <f t="shared" si="43"/>
        <v>1</v>
      </c>
    </row>
    <row r="27" spans="1:168">
      <c r="A27" s="15" t="s">
        <v>1032</v>
      </c>
      <c r="B27" s="10">
        <f>+B19/$G19</f>
        <v>1</v>
      </c>
      <c r="C27" s="10">
        <f>+C19/$G19</f>
        <v>0</v>
      </c>
      <c r="D27" s="30">
        <f>+D19/$G19</f>
        <v>0</v>
      </c>
      <c r="E27" s="10">
        <f>+E19/$G19</f>
        <v>0</v>
      </c>
      <c r="F27" s="10">
        <f>+F19/$G19</f>
        <v>0</v>
      </c>
      <c r="G27" s="10">
        <f>SUM(B27:F27)</f>
        <v>1</v>
      </c>
      <c r="Q27" s="1">
        <v>27</v>
      </c>
      <c r="R27" s="1" t="s">
        <v>703</v>
      </c>
      <c r="S27" s="1" t="s">
        <v>704</v>
      </c>
      <c r="T27" s="1" t="s">
        <v>227</v>
      </c>
      <c r="U27" s="1" t="s">
        <v>228</v>
      </c>
      <c r="V27" s="1">
        <v>1598659895</v>
      </c>
      <c r="W27" s="1">
        <v>1598660508</v>
      </c>
      <c r="X27" s="1">
        <v>1</v>
      </c>
      <c r="Y27" s="1">
        <v>5</v>
      </c>
      <c r="Z27" s="1" t="s">
        <v>76</v>
      </c>
      <c r="AA27" s="1" t="s">
        <v>66</v>
      </c>
      <c r="AB27" s="1">
        <v>1</v>
      </c>
      <c r="AC27" s="1" t="s">
        <v>77</v>
      </c>
      <c r="AD27" s="1" t="s">
        <v>78</v>
      </c>
      <c r="AE27" s="1" t="s">
        <v>79</v>
      </c>
      <c r="AF27" s="1" t="s">
        <v>76</v>
      </c>
      <c r="AG27" s="1">
        <v>1366</v>
      </c>
      <c r="AH27" s="1" t="s">
        <v>76</v>
      </c>
      <c r="AI27" s="1" t="s">
        <v>705</v>
      </c>
      <c r="AJ27" s="1" t="s">
        <v>82</v>
      </c>
      <c r="AK27" s="1">
        <v>3</v>
      </c>
      <c r="AL27" s="1">
        <v>2</v>
      </c>
      <c r="AM27" s="1">
        <v>3</v>
      </c>
      <c r="AN27" s="1">
        <v>2</v>
      </c>
      <c r="AO27" s="1">
        <v>1</v>
      </c>
      <c r="AP27" s="1">
        <v>2</v>
      </c>
      <c r="AQ27" s="1">
        <v>3</v>
      </c>
      <c r="AR27" s="1">
        <v>1</v>
      </c>
      <c r="AS27" s="1">
        <v>2</v>
      </c>
      <c r="AT27" s="1">
        <v>2</v>
      </c>
      <c r="AU27" s="1">
        <v>1</v>
      </c>
      <c r="AV27" s="1">
        <v>2</v>
      </c>
      <c r="AW27" s="1">
        <v>2</v>
      </c>
      <c r="AX27" s="1">
        <v>1</v>
      </c>
      <c r="AY27" s="1">
        <v>1</v>
      </c>
      <c r="AZ27" s="1">
        <v>3</v>
      </c>
      <c r="BA27" s="1">
        <v>1</v>
      </c>
      <c r="BB27" s="1">
        <v>2</v>
      </c>
      <c r="BC27" s="1">
        <v>3</v>
      </c>
      <c r="BD27" s="1">
        <v>3</v>
      </c>
      <c r="BE27" s="1">
        <v>5</v>
      </c>
      <c r="BF27" s="1">
        <v>4</v>
      </c>
      <c r="BG27" s="1">
        <v>3</v>
      </c>
      <c r="BH27" s="1">
        <v>4</v>
      </c>
      <c r="BI27" s="1">
        <v>1</v>
      </c>
      <c r="BJ27" s="1">
        <v>4</v>
      </c>
      <c r="BK27" s="1">
        <v>4</v>
      </c>
      <c r="BL27" s="1">
        <v>5</v>
      </c>
      <c r="BM27" s="1">
        <v>4</v>
      </c>
      <c r="BN27" s="1">
        <v>3</v>
      </c>
      <c r="BO27" s="1">
        <v>5</v>
      </c>
      <c r="BP27" s="1">
        <v>3</v>
      </c>
      <c r="BQ27" s="1">
        <v>3</v>
      </c>
      <c r="BR27" s="1">
        <v>5</v>
      </c>
      <c r="BS27" s="1">
        <v>3</v>
      </c>
      <c r="BT27" s="1">
        <v>2</v>
      </c>
      <c r="BU27" s="1">
        <v>5</v>
      </c>
      <c r="BV27" s="1">
        <v>3</v>
      </c>
      <c r="BW27" s="1">
        <v>5</v>
      </c>
      <c r="BX27" s="1">
        <v>4</v>
      </c>
      <c r="BY27" s="1">
        <v>4</v>
      </c>
      <c r="BZ27" s="1">
        <v>3</v>
      </c>
      <c r="CA27" s="1">
        <v>4</v>
      </c>
      <c r="CB27" s="1">
        <v>3</v>
      </c>
      <c r="CC27" s="1" t="s">
        <v>706</v>
      </c>
      <c r="CD27" s="1">
        <v>1</v>
      </c>
      <c r="CE27" s="1">
        <v>23</v>
      </c>
      <c r="CF27" s="1">
        <v>1</v>
      </c>
      <c r="CG27">
        <f t="shared" si="0"/>
        <v>1</v>
      </c>
      <c r="CH27">
        <v>4</v>
      </c>
      <c r="CI27">
        <f t="shared" si="1"/>
        <v>0</v>
      </c>
      <c r="CJ27" s="1">
        <v>0.68300845916134334</v>
      </c>
      <c r="CK27" s="1">
        <v>141.29424111946511</v>
      </c>
      <c r="CL27" s="1">
        <v>70.08841519190959</v>
      </c>
      <c r="CM27" s="1">
        <v>-29.609115443615991</v>
      </c>
      <c r="CN27" s="1">
        <v>-181.77354086775873</v>
      </c>
      <c r="CO27" s="1">
        <v>45.692722078171919</v>
      </c>
      <c r="CP27" s="1">
        <v>-4.8303734687529865</v>
      </c>
      <c r="CQ27" s="1">
        <v>-40.86234860941893</v>
      </c>
      <c r="CR27" s="1">
        <v>-5.8509830751951633</v>
      </c>
      <c r="CS27" s="1">
        <v>0.99817842365696097</v>
      </c>
      <c r="CT27" s="1">
        <v>4.8528046515382028</v>
      </c>
      <c r="CU27" s="1">
        <v>-65.920098492534578</v>
      </c>
      <c r="CV27" s="1">
        <v>10.36733007803813</v>
      </c>
      <c r="CW27" s="1">
        <v>10.36805623689669</v>
      </c>
      <c r="CX27" s="1">
        <v>45.184712177599756</v>
      </c>
      <c r="CY27" s="1">
        <v>50.031232545771154</v>
      </c>
      <c r="CZ27" s="1">
        <v>-50.031232545771154</v>
      </c>
      <c r="DA27" s="1">
        <v>-9.5868588830178041</v>
      </c>
      <c r="DB27" s="1">
        <v>-4.3715210875932904</v>
      </c>
      <c r="DC27" s="1">
        <v>13.958379970611094</v>
      </c>
      <c r="DD27" s="1">
        <v>-26.367127556886796</v>
      </c>
      <c r="DE27" s="1">
        <v>7.7734101306271688</v>
      </c>
      <c r="DF27" s="1">
        <v>18.593717426259627</v>
      </c>
      <c r="DG27" s="1">
        <v>-156.58888220887522</v>
      </c>
      <c r="DH27" s="1">
        <v>0.46152540283889115</v>
      </c>
      <c r="DI27" s="1">
        <v>0.12365010098227265</v>
      </c>
      <c r="DJ27" s="1">
        <v>1.5291125323904808E-2</v>
      </c>
      <c r="DK27" s="1">
        <v>0.15872115810019191</v>
      </c>
      <c r="DL27" s="1">
        <v>0.14294637870220331</v>
      </c>
      <c r="DM27" s="1">
        <v>3.3636055505184143E-2</v>
      </c>
      <c r="DN27" s="1">
        <v>6.4229778547352026E-2</v>
      </c>
      <c r="DO27" s="1"/>
      <c r="DP27" s="2">
        <f t="shared" si="2"/>
        <v>141.29424111946511</v>
      </c>
      <c r="DQ27" s="2">
        <f t="shared" si="3"/>
        <v>45.692722078171919</v>
      </c>
      <c r="DR27" s="2">
        <f t="shared" si="4"/>
        <v>-5.8509830751951633</v>
      </c>
      <c r="DS27" s="2">
        <f t="shared" si="5"/>
        <v>10.36733007803813</v>
      </c>
      <c r="DT27" s="2">
        <f t="shared" si="6"/>
        <v>-50.031232545771154</v>
      </c>
      <c r="DU27" s="2">
        <f t="shared" si="7"/>
        <v>-4.3715210875932904</v>
      </c>
      <c r="DV27" s="2">
        <f t="shared" si="8"/>
        <v>-26.367127556886796</v>
      </c>
      <c r="DX27" s="5">
        <f t="shared" si="9"/>
        <v>141.29424111946511</v>
      </c>
      <c r="DY27" s="5">
        <f t="shared" si="10"/>
        <v>45.692722078171919</v>
      </c>
      <c r="DZ27" s="5">
        <f t="shared" si="11"/>
        <v>-5.8509830751951633</v>
      </c>
      <c r="EA27" s="5">
        <f t="shared" si="12"/>
        <v>10.36733007803813</v>
      </c>
      <c r="EB27" s="5">
        <f t="shared" si="13"/>
        <v>-50.031232545771154</v>
      </c>
      <c r="EC27" s="5">
        <f t="shared" si="14"/>
        <v>-4.3715210875932904</v>
      </c>
      <c r="ED27" s="5">
        <f t="shared" si="15"/>
        <v>-26.367127556886796</v>
      </c>
      <c r="EF27" s="4">
        <f t="shared" si="16"/>
        <v>141.29424111946511</v>
      </c>
      <c r="EG27" s="4">
        <f t="shared" si="17"/>
        <v>45.692722078171919</v>
      </c>
      <c r="EH27" s="4">
        <f t="shared" si="18"/>
        <v>-5.8509830751951633</v>
      </c>
      <c r="EI27" s="4">
        <f t="shared" si="19"/>
        <v>10.36733007803813</v>
      </c>
      <c r="EJ27" s="4">
        <f t="shared" si="20"/>
        <v>-50.031232545771154</v>
      </c>
      <c r="EK27" s="4">
        <f t="shared" si="21"/>
        <v>-4.3715210875932904</v>
      </c>
      <c r="EL27" s="4">
        <f t="shared" si="22"/>
        <v>-26.367127556886796</v>
      </c>
      <c r="EN27" s="6">
        <f t="shared" si="23"/>
        <v>141.29424111946511</v>
      </c>
      <c r="EO27" s="6">
        <f t="shared" si="24"/>
        <v>45.692722078171919</v>
      </c>
      <c r="EP27" s="6">
        <f t="shared" si="25"/>
        <v>-5.8509830751951633</v>
      </c>
      <c r="EQ27" s="6">
        <f t="shared" si="26"/>
        <v>10.36733007803813</v>
      </c>
      <c r="ER27" s="6">
        <f t="shared" si="27"/>
        <v>-50.031232545771154</v>
      </c>
      <c r="ES27" s="6">
        <f t="shared" si="28"/>
        <v>-4.3715210875932904</v>
      </c>
      <c r="ET27" s="6">
        <f t="shared" si="29"/>
        <v>-26.367127556886796</v>
      </c>
      <c r="EV27" s="7">
        <f t="shared" si="30"/>
        <v>141.29424111946511</v>
      </c>
      <c r="EW27" s="7">
        <f t="shared" si="31"/>
        <v>45.692722078171919</v>
      </c>
      <c r="EX27" s="7">
        <f t="shared" si="32"/>
        <v>-5.8509830751951633</v>
      </c>
      <c r="EY27" s="7">
        <f t="shared" si="33"/>
        <v>10.36733007803813</v>
      </c>
      <c r="EZ27" s="7">
        <f t="shared" si="34"/>
        <v>-50.031232545771154</v>
      </c>
      <c r="FA27" s="7">
        <f t="shared" si="35"/>
        <v>-4.3715210875932904</v>
      </c>
      <c r="FB27" s="7">
        <f t="shared" si="36"/>
        <v>-26.367127556886796</v>
      </c>
      <c r="FD27" s="20">
        <f t="shared" si="37"/>
        <v>110.73342901022875</v>
      </c>
      <c r="FE27" s="20">
        <f t="shared" si="38"/>
        <v>110.73342901022875</v>
      </c>
      <c r="FF27" s="20">
        <f t="shared" si="39"/>
        <v>110.73342901022875</v>
      </c>
      <c r="FG27" s="20">
        <f t="shared" si="40"/>
        <v>110.73342901022875</v>
      </c>
      <c r="FH27" s="20">
        <f t="shared" si="41"/>
        <v>110.73342901022875</v>
      </c>
      <c r="FI27" s="20"/>
      <c r="FJ27" s="20">
        <f t="shared" si="42"/>
        <v>110.73342901022875</v>
      </c>
      <c r="FL27">
        <f t="shared" si="43"/>
        <v>1</v>
      </c>
    </row>
    <row r="28" spans="1:168">
      <c r="A28" s="15" t="s">
        <v>1033</v>
      </c>
      <c r="B28" s="10">
        <f>+B20/$G20</f>
        <v>1</v>
      </c>
      <c r="C28" s="10">
        <f>+C20/$G20</f>
        <v>0</v>
      </c>
      <c r="D28" s="10">
        <f>+D20/$G20</f>
        <v>0</v>
      </c>
      <c r="E28" s="30">
        <f>+E20/$G20</f>
        <v>0</v>
      </c>
      <c r="F28" s="10">
        <f>+F20/$G20</f>
        <v>0</v>
      </c>
      <c r="G28" s="10">
        <f>SUM(B28:F28)</f>
        <v>1</v>
      </c>
      <c r="Q28">
        <v>106</v>
      </c>
      <c r="R28" t="s">
        <v>352</v>
      </c>
      <c r="S28" t="s">
        <v>353</v>
      </c>
      <c r="T28" t="s">
        <v>354</v>
      </c>
      <c r="U28" t="s">
        <v>355</v>
      </c>
      <c r="V28">
        <v>1598655465</v>
      </c>
      <c r="W28">
        <v>1598656148</v>
      </c>
      <c r="X28">
        <v>1</v>
      </c>
      <c r="Y28">
        <v>5</v>
      </c>
      <c r="Z28" t="s">
        <v>76</v>
      </c>
      <c r="AA28" t="s">
        <v>66</v>
      </c>
      <c r="AB28">
        <v>1</v>
      </c>
      <c r="AC28" t="s">
        <v>122</v>
      </c>
      <c r="AD28" t="s">
        <v>78</v>
      </c>
      <c r="AE28" t="s">
        <v>123</v>
      </c>
      <c r="AF28" t="s">
        <v>76</v>
      </c>
      <c r="AG28">
        <v>1879</v>
      </c>
      <c r="AH28" t="s">
        <v>76</v>
      </c>
      <c r="AI28" t="s">
        <v>356</v>
      </c>
      <c r="AJ28" t="s">
        <v>82</v>
      </c>
      <c r="AK28">
        <v>2</v>
      </c>
      <c r="AL28">
        <v>1</v>
      </c>
      <c r="AM28">
        <v>3</v>
      </c>
      <c r="AN28">
        <v>2</v>
      </c>
      <c r="AO28">
        <v>2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2</v>
      </c>
      <c r="AV28">
        <v>3</v>
      </c>
      <c r="AW28">
        <v>2</v>
      </c>
      <c r="AX28">
        <v>1</v>
      </c>
      <c r="AY28">
        <v>1</v>
      </c>
      <c r="AZ28">
        <v>3</v>
      </c>
      <c r="BA28">
        <v>2</v>
      </c>
      <c r="BB28">
        <v>2</v>
      </c>
      <c r="BC28">
        <v>2</v>
      </c>
      <c r="BD28">
        <v>1</v>
      </c>
      <c r="BE28">
        <v>4</v>
      </c>
      <c r="BF28">
        <v>4</v>
      </c>
      <c r="BG28">
        <v>4</v>
      </c>
      <c r="BH28">
        <v>3</v>
      </c>
      <c r="BI28">
        <v>3</v>
      </c>
      <c r="BJ28">
        <v>4</v>
      </c>
      <c r="BK28">
        <v>4</v>
      </c>
      <c r="BL28">
        <v>5</v>
      </c>
      <c r="BM28">
        <v>4</v>
      </c>
      <c r="BN28">
        <v>5</v>
      </c>
      <c r="BO28">
        <v>4</v>
      </c>
      <c r="BP28">
        <v>4</v>
      </c>
      <c r="BQ28">
        <v>4</v>
      </c>
      <c r="BR28">
        <v>3</v>
      </c>
      <c r="BS28">
        <v>4</v>
      </c>
      <c r="BT28">
        <v>3</v>
      </c>
      <c r="BU28">
        <v>3</v>
      </c>
      <c r="BV28">
        <v>3</v>
      </c>
      <c r="BW28">
        <v>2</v>
      </c>
      <c r="BX28">
        <v>3</v>
      </c>
      <c r="BY28">
        <v>4</v>
      </c>
      <c r="BZ28">
        <v>2</v>
      </c>
      <c r="CA28">
        <v>4</v>
      </c>
      <c r="CB28">
        <v>2</v>
      </c>
      <c r="CC28" t="s">
        <v>357</v>
      </c>
      <c r="CD28">
        <v>1</v>
      </c>
      <c r="CE28">
        <v>19</v>
      </c>
      <c r="CF28">
        <v>1</v>
      </c>
      <c r="CG28">
        <f t="shared" si="0"/>
        <v>1</v>
      </c>
      <c r="CH28">
        <v>1</v>
      </c>
      <c r="CI28">
        <f t="shared" si="1"/>
        <v>1</v>
      </c>
      <c r="CJ28">
        <v>0.57798846553294825</v>
      </c>
      <c r="CK28">
        <v>122.85251352121067</v>
      </c>
      <c r="CL28">
        <v>71.676593917630896</v>
      </c>
      <c r="CM28">
        <v>-48.686053099677004</v>
      </c>
      <c r="CN28">
        <v>-145.84305433916455</v>
      </c>
      <c r="CO28">
        <v>48.639145924085284</v>
      </c>
      <c r="CP28">
        <v>10.799167797160766</v>
      </c>
      <c r="CQ28">
        <v>-59.438313721246054</v>
      </c>
      <c r="CR28">
        <v>-1.000477213235113</v>
      </c>
      <c r="CS28">
        <v>0.4669202959363718</v>
      </c>
      <c r="CT28">
        <v>0.53355691729874122</v>
      </c>
      <c r="CU28">
        <v>-32.017280032242617</v>
      </c>
      <c r="CV28">
        <v>-16.676723877370637</v>
      </c>
      <c r="CW28">
        <v>12.058490357684448</v>
      </c>
      <c r="CX28">
        <v>36.635513551928803</v>
      </c>
      <c r="CY28">
        <v>35.112184736081858</v>
      </c>
      <c r="CZ28">
        <v>-35.112184736081858</v>
      </c>
      <c r="DA28">
        <v>-10.74658449178602</v>
      </c>
      <c r="DB28">
        <v>5.3717220877266936</v>
      </c>
      <c r="DC28">
        <v>5.3748624040593267</v>
      </c>
      <c r="DD28">
        <v>-81.444894699532199</v>
      </c>
      <c r="DE28">
        <v>-3.8045390125146348</v>
      </c>
      <c r="DF28">
        <v>85.249433712046837</v>
      </c>
      <c r="DG28">
        <v>-206.8260802300814</v>
      </c>
      <c r="DH28">
        <v>0.38385081122910752</v>
      </c>
      <c r="DI28">
        <v>0.15439637092190192</v>
      </c>
      <c r="DJ28">
        <v>2.1914773293340776E-3</v>
      </c>
      <c r="DK28">
        <v>9.8075419405959166E-2</v>
      </c>
      <c r="DL28">
        <v>0.10032052781737674</v>
      </c>
      <c r="DM28">
        <v>2.3030638422636213E-2</v>
      </c>
      <c r="DN28">
        <v>0.23813475487368438</v>
      </c>
      <c r="DP28" s="2">
        <f t="shared" si="2"/>
        <v>122.85251352121067</v>
      </c>
      <c r="DQ28" s="2">
        <f t="shared" si="3"/>
        <v>48.639145924085284</v>
      </c>
      <c r="DR28" s="2">
        <f t="shared" si="4"/>
        <v>-1.000477213235113</v>
      </c>
      <c r="DS28" s="2">
        <f t="shared" si="5"/>
        <v>-16.676723877370637</v>
      </c>
      <c r="DT28" s="2">
        <f t="shared" si="6"/>
        <v>-35.112184736081858</v>
      </c>
      <c r="DU28" s="2">
        <f t="shared" si="7"/>
        <v>5.3717220877266936</v>
      </c>
      <c r="DV28" s="2">
        <f t="shared" si="8"/>
        <v>-81.444894699532199</v>
      </c>
      <c r="DX28" s="5">
        <f t="shared" si="9"/>
        <v>122.85251352121067</v>
      </c>
      <c r="DY28" s="5">
        <f t="shared" si="10"/>
        <v>48.639145924085284</v>
      </c>
      <c r="DZ28" s="5">
        <f t="shared" si="11"/>
        <v>-1.000477213235113</v>
      </c>
      <c r="EA28" s="5">
        <f t="shared" si="12"/>
        <v>-16.676723877370637</v>
      </c>
      <c r="EB28" s="5">
        <f t="shared" si="13"/>
        <v>-35.112184736081858</v>
      </c>
      <c r="EC28" s="5">
        <f t="shared" si="14"/>
        <v>5.3717220877266936</v>
      </c>
      <c r="ED28" s="5">
        <f t="shared" si="15"/>
        <v>-81.444894699532199</v>
      </c>
      <c r="EF28" s="4">
        <f t="shared" si="16"/>
        <v>122.85251352121067</v>
      </c>
      <c r="EG28" s="4">
        <f t="shared" si="17"/>
        <v>48.639145924085284</v>
      </c>
      <c r="EH28" s="4">
        <f t="shared" si="18"/>
        <v>-1.000477213235113</v>
      </c>
      <c r="EI28" s="4">
        <f t="shared" si="19"/>
        <v>-16.676723877370637</v>
      </c>
      <c r="EJ28" s="4">
        <f t="shared" si="20"/>
        <v>-35.112184736081858</v>
      </c>
      <c r="EK28" s="4">
        <f t="shared" si="21"/>
        <v>5.3717220877266936</v>
      </c>
      <c r="EL28" s="4">
        <f t="shared" si="22"/>
        <v>-81.444894699532199</v>
      </c>
      <c r="EN28" s="6">
        <f t="shared" si="23"/>
        <v>122.85251352121067</v>
      </c>
      <c r="EO28" s="6">
        <f t="shared" si="24"/>
        <v>48.639145924085284</v>
      </c>
      <c r="EP28" s="6">
        <f t="shared" si="25"/>
        <v>-1.000477213235113</v>
      </c>
      <c r="EQ28" s="6">
        <f t="shared" si="26"/>
        <v>-16.676723877370637</v>
      </c>
      <c r="ER28" s="6">
        <f t="shared" si="27"/>
        <v>-35.112184736081858</v>
      </c>
      <c r="ES28" s="6">
        <f t="shared" si="28"/>
        <v>5.3717220877266936</v>
      </c>
      <c r="ET28" s="6">
        <f t="shared" si="29"/>
        <v>-81.444894699532199</v>
      </c>
      <c r="EV28" s="7">
        <f t="shared" si="30"/>
        <v>122.85251352121067</v>
      </c>
      <c r="EW28" s="7">
        <f t="shared" si="31"/>
        <v>48.639145924085284</v>
      </c>
      <c r="EX28" s="7">
        <f t="shared" si="32"/>
        <v>-1.000477213235113</v>
      </c>
      <c r="EY28" s="7">
        <f t="shared" si="33"/>
        <v>-16.676723877370637</v>
      </c>
      <c r="EZ28" s="7">
        <f t="shared" si="34"/>
        <v>-35.112184736081858</v>
      </c>
      <c r="FA28" s="7">
        <f t="shared" si="35"/>
        <v>5.3717220877266936</v>
      </c>
      <c r="FB28" s="7">
        <f t="shared" si="36"/>
        <v>-81.444894699532199</v>
      </c>
      <c r="FD28" s="20">
        <f t="shared" si="37"/>
        <v>42.629101006802841</v>
      </c>
      <c r="FE28" s="20">
        <f t="shared" si="38"/>
        <v>42.629101006802841</v>
      </c>
      <c r="FF28" s="20">
        <f t="shared" si="39"/>
        <v>42.629101006802841</v>
      </c>
      <c r="FG28" s="20">
        <f t="shared" si="40"/>
        <v>42.629101006802841</v>
      </c>
      <c r="FH28" s="20">
        <f t="shared" si="41"/>
        <v>42.629101006802841</v>
      </c>
      <c r="FI28" s="20"/>
      <c r="FJ28" s="20">
        <f t="shared" si="42"/>
        <v>42.629101006802841</v>
      </c>
      <c r="FL28">
        <f t="shared" si="43"/>
        <v>1</v>
      </c>
    </row>
    <row r="29" spans="1:168">
      <c r="A29" s="15" t="s">
        <v>1034</v>
      </c>
      <c r="B29" s="10">
        <f>+B21/$G21</f>
        <v>1</v>
      </c>
      <c r="C29" s="10">
        <f>+C21/$G21</f>
        <v>0</v>
      </c>
      <c r="D29" s="10">
        <f>+D21/$G21</f>
        <v>0</v>
      </c>
      <c r="E29" s="10">
        <f>+E21/$G21</f>
        <v>0</v>
      </c>
      <c r="F29" s="30">
        <f>+F21/$G21</f>
        <v>0</v>
      </c>
      <c r="G29" s="10">
        <f>SUM(B29:F29)</f>
        <v>1</v>
      </c>
      <c r="Q29">
        <v>79</v>
      </c>
      <c r="R29" t="s">
        <v>260</v>
      </c>
      <c r="S29" t="s">
        <v>261</v>
      </c>
      <c r="T29" t="s">
        <v>262</v>
      </c>
      <c r="U29" t="s">
        <v>263</v>
      </c>
      <c r="V29">
        <v>1598475096</v>
      </c>
      <c r="W29">
        <v>1598475602</v>
      </c>
      <c r="X29">
        <v>1</v>
      </c>
      <c r="Y29">
        <v>5</v>
      </c>
      <c r="Z29" t="s">
        <v>76</v>
      </c>
      <c r="AA29" t="s">
        <v>66</v>
      </c>
      <c r="AB29">
        <v>1</v>
      </c>
      <c r="AC29" t="s">
        <v>264</v>
      </c>
      <c r="AD29" t="s">
        <v>265</v>
      </c>
      <c r="AE29" t="s">
        <v>249</v>
      </c>
      <c r="AF29" t="s">
        <v>76</v>
      </c>
      <c r="AG29">
        <v>1440</v>
      </c>
      <c r="AH29" t="s">
        <v>76</v>
      </c>
      <c r="AI29" t="s">
        <v>266</v>
      </c>
      <c r="AJ29" t="s">
        <v>82</v>
      </c>
      <c r="AK29">
        <v>2</v>
      </c>
      <c r="AL29">
        <v>3</v>
      </c>
      <c r="AM29">
        <v>2</v>
      </c>
      <c r="AN29">
        <v>2</v>
      </c>
      <c r="AO29">
        <v>2</v>
      </c>
      <c r="AP29">
        <v>1</v>
      </c>
      <c r="AQ29">
        <v>2</v>
      </c>
      <c r="AR29">
        <v>1</v>
      </c>
      <c r="AS29">
        <v>1</v>
      </c>
      <c r="AT29">
        <v>2</v>
      </c>
      <c r="AU29">
        <v>2</v>
      </c>
      <c r="AV29">
        <v>2</v>
      </c>
      <c r="AW29">
        <v>1</v>
      </c>
      <c r="AX29">
        <v>1</v>
      </c>
      <c r="AY29">
        <v>2</v>
      </c>
      <c r="AZ29">
        <v>2</v>
      </c>
      <c r="BA29">
        <v>1</v>
      </c>
      <c r="BB29">
        <v>2</v>
      </c>
      <c r="BC29">
        <v>2</v>
      </c>
      <c r="BD29">
        <v>2</v>
      </c>
      <c r="BE29">
        <v>4</v>
      </c>
      <c r="BF29">
        <v>4</v>
      </c>
      <c r="BG29">
        <v>4</v>
      </c>
      <c r="BH29">
        <v>4</v>
      </c>
      <c r="BI29">
        <v>5</v>
      </c>
      <c r="BJ29">
        <v>4</v>
      </c>
      <c r="BK29">
        <v>5</v>
      </c>
      <c r="BL29">
        <v>4</v>
      </c>
      <c r="BM29">
        <v>4</v>
      </c>
      <c r="BN29">
        <v>4</v>
      </c>
      <c r="BO29">
        <v>4</v>
      </c>
      <c r="BP29">
        <v>4</v>
      </c>
      <c r="BQ29">
        <v>4</v>
      </c>
      <c r="BR29">
        <v>4</v>
      </c>
      <c r="BS29">
        <v>3</v>
      </c>
      <c r="BT29">
        <v>2</v>
      </c>
      <c r="BU29">
        <v>1</v>
      </c>
      <c r="BV29">
        <v>2</v>
      </c>
      <c r="BW29">
        <v>1</v>
      </c>
      <c r="BX29">
        <v>3</v>
      </c>
      <c r="BY29">
        <v>3</v>
      </c>
      <c r="BZ29">
        <v>2</v>
      </c>
      <c r="CA29">
        <v>4</v>
      </c>
      <c r="CB29">
        <v>4</v>
      </c>
      <c r="CC29" t="s">
        <v>267</v>
      </c>
      <c r="CD29">
        <v>2</v>
      </c>
      <c r="CE29">
        <v>20</v>
      </c>
      <c r="CF29">
        <v>1</v>
      </c>
      <c r="CG29">
        <f t="shared" si="0"/>
        <v>1</v>
      </c>
      <c r="CH29">
        <v>5</v>
      </c>
      <c r="CI29">
        <f t="shared" si="1"/>
        <v>0</v>
      </c>
      <c r="CJ29">
        <v>0.57028540820907969</v>
      </c>
      <c r="CK29">
        <v>125.15431420286984</v>
      </c>
      <c r="CL29">
        <v>25.004027631235036</v>
      </c>
      <c r="CM29">
        <v>-45.799300845939186</v>
      </c>
      <c r="CN29">
        <v>-104.3590409881657</v>
      </c>
      <c r="CO29">
        <v>21.154374269889608</v>
      </c>
      <c r="CP29">
        <v>21.154292634357475</v>
      </c>
      <c r="CQ29">
        <v>-42.308666904247083</v>
      </c>
      <c r="CR29">
        <v>-3.5284953882313324</v>
      </c>
      <c r="CS29">
        <v>1.1116852541922455</v>
      </c>
      <c r="CT29">
        <v>2.4168101340390873</v>
      </c>
      <c r="CU29">
        <v>-147.34544948508258</v>
      </c>
      <c r="CV29">
        <v>28.012856174285034</v>
      </c>
      <c r="CW29">
        <v>39.692562505099431</v>
      </c>
      <c r="CX29">
        <v>79.640030805698117</v>
      </c>
      <c r="CY29">
        <v>8.1021041398018756</v>
      </c>
      <c r="CZ29">
        <v>-8.1021041398018756</v>
      </c>
      <c r="DA29">
        <v>-18.298230000505445</v>
      </c>
      <c r="DB29">
        <v>-17.107852888682167</v>
      </c>
      <c r="DC29">
        <v>35.406082889187616</v>
      </c>
      <c r="DD29">
        <v>-43.857203451463128</v>
      </c>
      <c r="DE29">
        <v>-16.469889749553587</v>
      </c>
      <c r="DF29">
        <v>60.327093201016716</v>
      </c>
      <c r="DG29">
        <v>-202.12168182010333</v>
      </c>
      <c r="DH29">
        <v>0.32787622170147934</v>
      </c>
      <c r="DI29">
        <v>9.0661487391623843E-2</v>
      </c>
      <c r="DJ29">
        <v>8.4932936032434559E-3</v>
      </c>
      <c r="DK29">
        <v>0.3242649718439724</v>
      </c>
      <c r="DL29">
        <v>2.3148868970862498E-2</v>
      </c>
      <c r="DM29">
        <v>7.6720446985275803E-2</v>
      </c>
      <c r="DN29">
        <v>0.14883470950354263</v>
      </c>
      <c r="DP29" s="2">
        <f t="shared" si="2"/>
        <v>125.15431420286984</v>
      </c>
      <c r="DQ29" s="2">
        <f t="shared" si="3"/>
        <v>21.154374269889608</v>
      </c>
      <c r="DR29" s="2">
        <f t="shared" si="4"/>
        <v>-3.5284953882313324</v>
      </c>
      <c r="DS29" s="2">
        <f t="shared" si="5"/>
        <v>28.012856174285034</v>
      </c>
      <c r="DT29" s="2">
        <f t="shared" si="6"/>
        <v>-8.1021041398018756</v>
      </c>
      <c r="DU29" s="2">
        <f t="shared" si="7"/>
        <v>-17.107852888682167</v>
      </c>
      <c r="DV29" s="2">
        <f t="shared" si="8"/>
        <v>-43.857203451463128</v>
      </c>
      <c r="DX29" s="5">
        <f t="shared" si="9"/>
        <v>125.15431420286984</v>
      </c>
      <c r="DY29" s="5">
        <f t="shared" si="10"/>
        <v>21.154374269889608</v>
      </c>
      <c r="DZ29" s="5">
        <f t="shared" si="11"/>
        <v>-3.5284953882313324</v>
      </c>
      <c r="EA29" s="5">
        <f t="shared" si="12"/>
        <v>28.012856174285034</v>
      </c>
      <c r="EB29" s="5">
        <f t="shared" si="13"/>
        <v>-8.1021041398018756</v>
      </c>
      <c r="EC29" s="5">
        <f t="shared" si="14"/>
        <v>-17.107852888682167</v>
      </c>
      <c r="ED29" s="5">
        <f t="shared" si="15"/>
        <v>-43.857203451463128</v>
      </c>
      <c r="EF29" s="4">
        <f t="shared" si="16"/>
        <v>125.15431420286984</v>
      </c>
      <c r="EG29" s="4">
        <f t="shared" si="17"/>
        <v>21.154374269889608</v>
      </c>
      <c r="EH29" s="4">
        <f t="shared" si="18"/>
        <v>-3.5284953882313324</v>
      </c>
      <c r="EI29" s="4">
        <f t="shared" si="19"/>
        <v>28.012856174285034</v>
      </c>
      <c r="EJ29" s="4">
        <f t="shared" si="20"/>
        <v>-8.1021041398018756</v>
      </c>
      <c r="EK29" s="4">
        <f t="shared" si="21"/>
        <v>-17.107852888682167</v>
      </c>
      <c r="EL29" s="4">
        <f t="shared" si="22"/>
        <v>-43.857203451463128</v>
      </c>
      <c r="EN29" s="6">
        <f t="shared" si="23"/>
        <v>125.15431420286984</v>
      </c>
      <c r="EO29" s="6">
        <f t="shared" si="24"/>
        <v>21.154374269889608</v>
      </c>
      <c r="EP29" s="6">
        <f t="shared" si="25"/>
        <v>-3.5284953882313324</v>
      </c>
      <c r="EQ29" s="6">
        <f t="shared" si="26"/>
        <v>28.012856174285034</v>
      </c>
      <c r="ER29" s="6">
        <f t="shared" si="27"/>
        <v>-8.1021041398018756</v>
      </c>
      <c r="ES29" s="6">
        <f t="shared" si="28"/>
        <v>-17.107852888682167</v>
      </c>
      <c r="ET29" s="6">
        <f t="shared" si="29"/>
        <v>-43.857203451463128</v>
      </c>
      <c r="EV29" s="7">
        <f t="shared" si="30"/>
        <v>125.15431420286984</v>
      </c>
      <c r="EW29" s="7">
        <f t="shared" si="31"/>
        <v>21.154374269889608</v>
      </c>
      <c r="EX29" s="7">
        <f t="shared" si="32"/>
        <v>-3.5284953882313324</v>
      </c>
      <c r="EY29" s="7">
        <f t="shared" si="33"/>
        <v>28.012856174285034</v>
      </c>
      <c r="EZ29" s="7">
        <f t="shared" si="34"/>
        <v>-8.1021041398018756</v>
      </c>
      <c r="FA29" s="7">
        <f t="shared" si="35"/>
        <v>-17.107852888682167</v>
      </c>
      <c r="FB29" s="7">
        <f t="shared" si="36"/>
        <v>-43.857203451463128</v>
      </c>
      <c r="FD29" s="20">
        <f t="shared" si="37"/>
        <v>101.72588877886596</v>
      </c>
      <c r="FE29" s="20">
        <f t="shared" si="38"/>
        <v>101.72588877886596</v>
      </c>
      <c r="FF29" s="20">
        <f t="shared" si="39"/>
        <v>101.72588877886596</v>
      </c>
      <c r="FG29" s="20">
        <f t="shared" si="40"/>
        <v>101.72588877886596</v>
      </c>
      <c r="FH29" s="20">
        <f t="shared" si="41"/>
        <v>101.72588877886596</v>
      </c>
      <c r="FI29" s="20"/>
      <c r="FJ29" s="20">
        <f t="shared" si="42"/>
        <v>101.72588877886596</v>
      </c>
      <c r="FL29">
        <f t="shared" si="43"/>
        <v>1</v>
      </c>
    </row>
    <row r="30" spans="1:168">
      <c r="Q30">
        <v>173</v>
      </c>
      <c r="R30" t="s">
        <v>545</v>
      </c>
      <c r="S30" t="s">
        <v>546</v>
      </c>
      <c r="T30" t="s">
        <v>547</v>
      </c>
      <c r="U30" t="s">
        <v>548</v>
      </c>
      <c r="V30">
        <v>1599057419</v>
      </c>
      <c r="W30">
        <v>1599058648</v>
      </c>
      <c r="X30">
        <v>1</v>
      </c>
      <c r="Y30">
        <v>5</v>
      </c>
      <c r="Z30" t="s">
        <v>76</v>
      </c>
      <c r="AA30" t="s">
        <v>66</v>
      </c>
      <c r="AB30">
        <v>1</v>
      </c>
      <c r="AC30" t="s">
        <v>549</v>
      </c>
      <c r="AD30" t="s">
        <v>550</v>
      </c>
      <c r="AE30" t="s">
        <v>79</v>
      </c>
      <c r="AF30" t="s">
        <v>76</v>
      </c>
      <c r="AG30">
        <v>1366</v>
      </c>
      <c r="AH30" t="s">
        <v>76</v>
      </c>
      <c r="AI30" t="s">
        <v>551</v>
      </c>
      <c r="AJ30" t="s">
        <v>82</v>
      </c>
      <c r="AK30">
        <v>1</v>
      </c>
      <c r="AL30">
        <v>3</v>
      </c>
      <c r="AM30">
        <v>2</v>
      </c>
      <c r="AN30">
        <v>1</v>
      </c>
      <c r="AO30">
        <v>2</v>
      </c>
      <c r="AP30">
        <v>1</v>
      </c>
      <c r="AQ30">
        <v>2</v>
      </c>
      <c r="AR30">
        <v>1</v>
      </c>
      <c r="AS30">
        <v>3</v>
      </c>
      <c r="AT30">
        <v>1</v>
      </c>
      <c r="AU30">
        <v>1</v>
      </c>
      <c r="AV30">
        <v>2</v>
      </c>
      <c r="AW30">
        <v>1</v>
      </c>
      <c r="AX30">
        <v>2</v>
      </c>
      <c r="AY30">
        <v>1</v>
      </c>
      <c r="AZ30">
        <v>3</v>
      </c>
      <c r="BA30">
        <v>1</v>
      </c>
      <c r="BB30">
        <v>2</v>
      </c>
      <c r="BC30">
        <v>1</v>
      </c>
      <c r="BD30">
        <v>2</v>
      </c>
      <c r="BE30">
        <v>5</v>
      </c>
      <c r="BF30">
        <v>3</v>
      </c>
      <c r="BG30">
        <v>5</v>
      </c>
      <c r="BH30">
        <v>3</v>
      </c>
      <c r="BI30">
        <v>5</v>
      </c>
      <c r="BJ30">
        <v>5</v>
      </c>
      <c r="BK30">
        <v>5</v>
      </c>
      <c r="BL30">
        <v>5</v>
      </c>
      <c r="BM30">
        <v>5</v>
      </c>
      <c r="BN30">
        <v>4</v>
      </c>
      <c r="BO30">
        <v>2</v>
      </c>
      <c r="BP30">
        <v>4</v>
      </c>
      <c r="BQ30">
        <v>3</v>
      </c>
      <c r="BR30">
        <v>2</v>
      </c>
      <c r="BS30">
        <v>3</v>
      </c>
      <c r="BT30">
        <v>4</v>
      </c>
      <c r="BU30">
        <v>4</v>
      </c>
      <c r="BV30">
        <v>2</v>
      </c>
      <c r="BW30">
        <v>2</v>
      </c>
      <c r="BX30">
        <v>4</v>
      </c>
      <c r="BY30">
        <v>4</v>
      </c>
      <c r="BZ30">
        <v>2</v>
      </c>
      <c r="CA30">
        <v>5</v>
      </c>
      <c r="CB30">
        <v>4</v>
      </c>
      <c r="CC30" t="s">
        <v>552</v>
      </c>
      <c r="CD30">
        <v>2</v>
      </c>
      <c r="CE30">
        <v>19</v>
      </c>
      <c r="CF30">
        <v>1</v>
      </c>
      <c r="CG30">
        <f t="shared" si="0"/>
        <v>1</v>
      </c>
      <c r="CH30">
        <v>4</v>
      </c>
      <c r="CI30">
        <f t="shared" si="1"/>
        <v>0</v>
      </c>
      <c r="CJ30">
        <v>0.56714798905989949</v>
      </c>
      <c r="CK30">
        <v>201.34427889028609</v>
      </c>
      <c r="CL30">
        <v>74.661161834104803</v>
      </c>
      <c r="CM30">
        <v>-59.657270615992822</v>
      </c>
      <c r="CN30">
        <v>-216.34817010839805</v>
      </c>
      <c r="CO30">
        <v>5.9349120303984773</v>
      </c>
      <c r="CP30">
        <v>-2.5814042398283736</v>
      </c>
      <c r="CQ30">
        <v>-3.3535077905701036</v>
      </c>
      <c r="CR30">
        <v>-1.017222041463208</v>
      </c>
      <c r="CS30">
        <v>0.50692395656005507</v>
      </c>
      <c r="CT30">
        <v>0.51029808490315309</v>
      </c>
      <c r="CU30">
        <v>-55.410310258207616</v>
      </c>
      <c r="CV30">
        <v>-8.7709351919618133</v>
      </c>
      <c r="CW30">
        <v>31.276971439646232</v>
      </c>
      <c r="CX30">
        <v>32.904274010523203</v>
      </c>
      <c r="CY30">
        <v>40.882112455373942</v>
      </c>
      <c r="CZ30">
        <v>-40.882112455373942</v>
      </c>
      <c r="DA30">
        <v>-27.192430754218673</v>
      </c>
      <c r="DB30">
        <v>12.722183101051121</v>
      </c>
      <c r="DC30">
        <v>14.470247653167551</v>
      </c>
      <c r="DD30">
        <v>-20.371798361340637</v>
      </c>
      <c r="DE30">
        <v>-19.006526744434545</v>
      </c>
      <c r="DF30">
        <v>39.378325105775183</v>
      </c>
      <c r="DG30">
        <v>-233.02216075139339</v>
      </c>
      <c r="DH30">
        <v>0.59670349856954874</v>
      </c>
      <c r="DI30">
        <v>1.3269171172812259E-2</v>
      </c>
      <c r="DJ30">
        <v>2.1821716090948016E-3</v>
      </c>
      <c r="DK30">
        <v>0.12616369181247261</v>
      </c>
      <c r="DL30">
        <v>0.11680603558678269</v>
      </c>
      <c r="DM30">
        <v>5.9518112010551745E-2</v>
      </c>
      <c r="DN30">
        <v>8.5357319238736878E-2</v>
      </c>
      <c r="DP30" s="2">
        <f t="shared" si="2"/>
        <v>201.34427889028609</v>
      </c>
      <c r="DQ30" s="2">
        <f t="shared" si="3"/>
        <v>5.9349120303984773</v>
      </c>
      <c r="DR30" s="2">
        <f t="shared" si="4"/>
        <v>-1.017222041463208</v>
      </c>
      <c r="DS30" s="2">
        <f t="shared" si="5"/>
        <v>-8.7709351919618133</v>
      </c>
      <c r="DT30" s="2">
        <f t="shared" si="6"/>
        <v>-40.882112455373942</v>
      </c>
      <c r="DU30" s="2">
        <f t="shared" si="7"/>
        <v>12.722183101051121</v>
      </c>
      <c r="DV30" s="2">
        <f t="shared" si="8"/>
        <v>-20.371798361340637</v>
      </c>
      <c r="DX30" s="5">
        <f t="shared" si="9"/>
        <v>201.34427889028609</v>
      </c>
      <c r="DY30" s="5">
        <f t="shared" si="10"/>
        <v>5.9349120303984773</v>
      </c>
      <c r="DZ30" s="5">
        <f t="shared" si="11"/>
        <v>-1.017222041463208</v>
      </c>
      <c r="EA30" s="5">
        <f t="shared" si="12"/>
        <v>-8.7709351919618133</v>
      </c>
      <c r="EB30" s="5">
        <f t="shared" si="13"/>
        <v>-40.882112455373942</v>
      </c>
      <c r="EC30" s="5">
        <f t="shared" si="14"/>
        <v>12.722183101051121</v>
      </c>
      <c r="ED30" s="5">
        <f t="shared" si="15"/>
        <v>-20.371798361340637</v>
      </c>
      <c r="EF30" s="4">
        <f t="shared" si="16"/>
        <v>201.34427889028609</v>
      </c>
      <c r="EG30" s="4">
        <f t="shared" si="17"/>
        <v>5.9349120303984773</v>
      </c>
      <c r="EH30" s="4">
        <f t="shared" si="18"/>
        <v>-1.017222041463208</v>
      </c>
      <c r="EI30" s="4">
        <f t="shared" si="19"/>
        <v>-8.7709351919618133</v>
      </c>
      <c r="EJ30" s="4">
        <f t="shared" si="20"/>
        <v>-40.882112455373942</v>
      </c>
      <c r="EK30" s="4">
        <f t="shared" si="21"/>
        <v>12.722183101051121</v>
      </c>
      <c r="EL30" s="4">
        <f t="shared" si="22"/>
        <v>-20.371798361340637</v>
      </c>
      <c r="EN30" s="6">
        <f t="shared" si="23"/>
        <v>201.34427889028609</v>
      </c>
      <c r="EO30" s="6">
        <f t="shared" si="24"/>
        <v>5.9349120303984773</v>
      </c>
      <c r="EP30" s="6">
        <f t="shared" si="25"/>
        <v>-1.017222041463208</v>
      </c>
      <c r="EQ30" s="6">
        <f t="shared" si="26"/>
        <v>-8.7709351919618133</v>
      </c>
      <c r="ER30" s="6">
        <f t="shared" si="27"/>
        <v>-40.882112455373942</v>
      </c>
      <c r="ES30" s="6">
        <f t="shared" si="28"/>
        <v>12.722183101051121</v>
      </c>
      <c r="ET30" s="6">
        <f t="shared" si="29"/>
        <v>-20.371798361340637</v>
      </c>
      <c r="EV30" s="7">
        <f t="shared" si="30"/>
        <v>201.34427889028609</v>
      </c>
      <c r="EW30" s="7">
        <f t="shared" si="31"/>
        <v>5.9349120303984773</v>
      </c>
      <c r="EX30" s="7">
        <f t="shared" si="32"/>
        <v>-1.017222041463208</v>
      </c>
      <c r="EY30" s="7">
        <f t="shared" si="33"/>
        <v>-8.7709351919618133</v>
      </c>
      <c r="EZ30" s="7">
        <f t="shared" si="34"/>
        <v>-40.882112455373942</v>
      </c>
      <c r="FA30" s="7">
        <f t="shared" si="35"/>
        <v>12.722183101051121</v>
      </c>
      <c r="FB30" s="7">
        <f t="shared" si="36"/>
        <v>-20.371798361340637</v>
      </c>
      <c r="FD30" s="20">
        <f t="shared" si="37"/>
        <v>148.95930597159605</v>
      </c>
      <c r="FE30" s="20">
        <f t="shared" si="38"/>
        <v>148.95930597159605</v>
      </c>
      <c r="FF30" s="20">
        <f t="shared" si="39"/>
        <v>148.95930597159605</v>
      </c>
      <c r="FG30" s="20">
        <f t="shared" si="40"/>
        <v>148.95930597159605</v>
      </c>
      <c r="FH30" s="20">
        <f t="shared" si="41"/>
        <v>148.95930597159605</v>
      </c>
      <c r="FI30" s="20"/>
      <c r="FJ30" s="20">
        <f t="shared" si="42"/>
        <v>148.95930597159605</v>
      </c>
      <c r="FL30">
        <f t="shared" si="43"/>
        <v>1</v>
      </c>
    </row>
    <row r="31" spans="1:168">
      <c r="Q31">
        <v>111</v>
      </c>
      <c r="R31" t="s">
        <v>366</v>
      </c>
      <c r="S31" t="s">
        <v>367</v>
      </c>
      <c r="T31" t="s">
        <v>368</v>
      </c>
      <c r="U31" t="s">
        <v>317</v>
      </c>
      <c r="V31">
        <v>1598745487</v>
      </c>
      <c r="W31">
        <v>1598746302</v>
      </c>
      <c r="X31">
        <v>1</v>
      </c>
      <c r="Y31">
        <v>5</v>
      </c>
      <c r="Z31" t="s">
        <v>76</v>
      </c>
      <c r="AA31" t="s">
        <v>66</v>
      </c>
      <c r="AB31">
        <v>1</v>
      </c>
      <c r="AC31" t="s">
        <v>101</v>
      </c>
      <c r="AD31" t="s">
        <v>78</v>
      </c>
      <c r="AE31" t="s">
        <v>99</v>
      </c>
      <c r="AF31" t="s">
        <v>76</v>
      </c>
      <c r="AG31">
        <v>1366</v>
      </c>
      <c r="AH31" t="s">
        <v>76</v>
      </c>
      <c r="AI31" t="s">
        <v>369</v>
      </c>
      <c r="AJ31" t="s">
        <v>82</v>
      </c>
      <c r="AK31">
        <v>1</v>
      </c>
      <c r="AL31">
        <v>3</v>
      </c>
      <c r="AM31">
        <v>2</v>
      </c>
      <c r="AN31">
        <v>2</v>
      </c>
      <c r="AO31">
        <v>2</v>
      </c>
      <c r="AP31">
        <v>3</v>
      </c>
      <c r="AQ31">
        <v>2</v>
      </c>
      <c r="AR31">
        <v>2</v>
      </c>
      <c r="AS31">
        <v>1</v>
      </c>
      <c r="AT31">
        <v>2</v>
      </c>
      <c r="AU31">
        <v>3</v>
      </c>
      <c r="AV31">
        <v>3</v>
      </c>
      <c r="AW31">
        <v>1</v>
      </c>
      <c r="AX31">
        <v>2</v>
      </c>
      <c r="AY31">
        <v>1</v>
      </c>
      <c r="AZ31">
        <v>3</v>
      </c>
      <c r="BA31">
        <v>2</v>
      </c>
      <c r="BB31">
        <v>3</v>
      </c>
      <c r="BC31">
        <v>1</v>
      </c>
      <c r="BD31">
        <v>3</v>
      </c>
      <c r="BE31">
        <v>3</v>
      </c>
      <c r="BF31">
        <v>2</v>
      </c>
      <c r="BG31">
        <v>3</v>
      </c>
      <c r="BH31">
        <v>3</v>
      </c>
      <c r="BI31">
        <v>4</v>
      </c>
      <c r="BJ31">
        <v>4</v>
      </c>
      <c r="BK31">
        <v>5</v>
      </c>
      <c r="BL31">
        <v>4</v>
      </c>
      <c r="BM31">
        <v>4</v>
      </c>
      <c r="BN31">
        <v>4</v>
      </c>
      <c r="BO31">
        <v>5</v>
      </c>
      <c r="BP31">
        <v>3</v>
      </c>
      <c r="BQ31">
        <v>2</v>
      </c>
      <c r="BR31">
        <v>3</v>
      </c>
      <c r="BS31">
        <v>2</v>
      </c>
      <c r="BT31">
        <v>2</v>
      </c>
      <c r="BU31">
        <v>3</v>
      </c>
      <c r="BV31">
        <v>4</v>
      </c>
      <c r="BW31">
        <v>2</v>
      </c>
      <c r="BX31">
        <v>3</v>
      </c>
      <c r="BY31">
        <v>4</v>
      </c>
      <c r="BZ31">
        <v>4</v>
      </c>
      <c r="CA31">
        <v>5</v>
      </c>
      <c r="CB31">
        <v>3</v>
      </c>
      <c r="CC31" t="s">
        <v>370</v>
      </c>
      <c r="CD31">
        <v>1</v>
      </c>
      <c r="CE31">
        <v>23</v>
      </c>
      <c r="CF31">
        <v>1</v>
      </c>
      <c r="CG31">
        <f t="shared" si="0"/>
        <v>1</v>
      </c>
      <c r="CH31">
        <v>5</v>
      </c>
      <c r="CI31">
        <f t="shared" si="1"/>
        <v>0</v>
      </c>
      <c r="CJ31">
        <v>0.6442654095098076</v>
      </c>
      <c r="CK31">
        <v>91.701441217229331</v>
      </c>
      <c r="CL31">
        <v>82.84952837270346</v>
      </c>
      <c r="CM31">
        <v>-1.5389533010074645</v>
      </c>
      <c r="CN31">
        <v>-173.01201628892534</v>
      </c>
      <c r="CO31">
        <v>9.9883431443634443</v>
      </c>
      <c r="CP31">
        <v>8.7915479303768773</v>
      </c>
      <c r="CQ31">
        <v>-18.779891074740323</v>
      </c>
      <c r="CR31">
        <v>-0.16750969811800129</v>
      </c>
      <c r="CS31">
        <v>-0.16609839072187929</v>
      </c>
      <c r="CT31">
        <v>0.33360808883988058</v>
      </c>
      <c r="CU31">
        <v>-85.803634023463502</v>
      </c>
      <c r="CV31">
        <v>21.020659913743145</v>
      </c>
      <c r="CW31">
        <v>32.366301644781821</v>
      </c>
      <c r="CX31">
        <v>32.416672464938529</v>
      </c>
      <c r="CY31">
        <v>16.772774064133845</v>
      </c>
      <c r="CZ31">
        <v>-16.772774064133845</v>
      </c>
      <c r="DA31">
        <v>-55.929472135869759</v>
      </c>
      <c r="DB31">
        <v>9.8106639456193712</v>
      </c>
      <c r="DC31">
        <v>46.118808190250377</v>
      </c>
      <c r="DD31">
        <v>-82.567971506488448</v>
      </c>
      <c r="DE31">
        <v>12.932887467982995</v>
      </c>
      <c r="DF31">
        <v>69.635084038505468</v>
      </c>
      <c r="DG31">
        <v>-152.99916714474656</v>
      </c>
      <c r="DH31">
        <v>0.37816208215164948</v>
      </c>
      <c r="DI31">
        <v>4.1097477455862515E-2</v>
      </c>
      <c r="DJ31">
        <v>7.1588255279697404E-4</v>
      </c>
      <c r="DK31">
        <v>0.1688861521262886</v>
      </c>
      <c r="DL31">
        <v>4.792221161181099E-2</v>
      </c>
      <c r="DM31">
        <v>0.14578325760874306</v>
      </c>
      <c r="DN31">
        <v>0.21743293649284845</v>
      </c>
      <c r="DP31" s="2">
        <f t="shared" si="2"/>
        <v>91.701441217229331</v>
      </c>
      <c r="DQ31" s="2">
        <f t="shared" si="3"/>
        <v>9.9883431443634443</v>
      </c>
      <c r="DR31" s="2">
        <f t="shared" si="4"/>
        <v>-0.16750969811800129</v>
      </c>
      <c r="DS31" s="2">
        <f t="shared" si="5"/>
        <v>21.020659913743145</v>
      </c>
      <c r="DT31" s="2">
        <f t="shared" si="6"/>
        <v>-16.772774064133845</v>
      </c>
      <c r="DU31" s="2">
        <f t="shared" si="7"/>
        <v>9.8106639456193712</v>
      </c>
      <c r="DV31" s="2">
        <f t="shared" si="8"/>
        <v>-82.567971506488448</v>
      </c>
      <c r="DX31" s="5">
        <f t="shared" si="9"/>
        <v>91.701441217229331</v>
      </c>
      <c r="DY31" s="5">
        <f t="shared" si="10"/>
        <v>9.9883431443634443</v>
      </c>
      <c r="DZ31" s="5">
        <f t="shared" si="11"/>
        <v>-0.16750969811800129</v>
      </c>
      <c r="EA31" s="5">
        <f t="shared" si="12"/>
        <v>21.020659913743145</v>
      </c>
      <c r="EB31" s="5">
        <f t="shared" si="13"/>
        <v>-16.772774064133845</v>
      </c>
      <c r="EC31" s="5">
        <f t="shared" si="14"/>
        <v>9.8106639456193712</v>
      </c>
      <c r="ED31" s="5">
        <f t="shared" si="15"/>
        <v>-82.567971506488448</v>
      </c>
      <c r="EF31" s="4">
        <f t="shared" si="16"/>
        <v>91.701441217229331</v>
      </c>
      <c r="EG31" s="4">
        <f t="shared" si="17"/>
        <v>9.9883431443634443</v>
      </c>
      <c r="EH31" s="4">
        <f t="shared" si="18"/>
        <v>-0.16750969811800129</v>
      </c>
      <c r="EI31" s="4">
        <f t="shared" si="19"/>
        <v>21.020659913743145</v>
      </c>
      <c r="EJ31" s="4">
        <f t="shared" si="20"/>
        <v>-16.772774064133845</v>
      </c>
      <c r="EK31" s="4">
        <f t="shared" si="21"/>
        <v>9.8106639456193712</v>
      </c>
      <c r="EL31" s="4">
        <f t="shared" si="22"/>
        <v>-82.567971506488448</v>
      </c>
      <c r="EN31" s="6">
        <f t="shared" si="23"/>
        <v>91.701441217229331</v>
      </c>
      <c r="EO31" s="6">
        <f t="shared" si="24"/>
        <v>9.9883431443634443</v>
      </c>
      <c r="EP31" s="6">
        <f t="shared" si="25"/>
        <v>-0.16750969811800129</v>
      </c>
      <c r="EQ31" s="6">
        <f t="shared" si="26"/>
        <v>21.020659913743145</v>
      </c>
      <c r="ER31" s="6">
        <f t="shared" si="27"/>
        <v>-16.772774064133845</v>
      </c>
      <c r="ES31" s="6">
        <f t="shared" si="28"/>
        <v>9.8106639456193712</v>
      </c>
      <c r="ET31" s="6">
        <f t="shared" si="29"/>
        <v>-82.567971506488448</v>
      </c>
      <c r="EV31" s="7">
        <f t="shared" si="30"/>
        <v>91.701441217229331</v>
      </c>
      <c r="EW31" s="7">
        <f t="shared" si="31"/>
        <v>9.9883431443634443</v>
      </c>
      <c r="EX31" s="7">
        <f t="shared" si="32"/>
        <v>-0.16750969811800129</v>
      </c>
      <c r="EY31" s="7">
        <f t="shared" si="33"/>
        <v>21.020659913743145</v>
      </c>
      <c r="EZ31" s="7">
        <f t="shared" si="34"/>
        <v>-16.772774064133845</v>
      </c>
      <c r="FA31" s="7">
        <f t="shared" si="35"/>
        <v>9.8106639456193712</v>
      </c>
      <c r="FB31" s="7">
        <f t="shared" si="36"/>
        <v>-82.567971506488448</v>
      </c>
      <c r="FD31" s="20">
        <f t="shared" si="37"/>
        <v>33.012852952214999</v>
      </c>
      <c r="FE31" s="20">
        <f t="shared" si="38"/>
        <v>33.012852952214999</v>
      </c>
      <c r="FF31" s="20">
        <f t="shared" si="39"/>
        <v>33.012852952214999</v>
      </c>
      <c r="FG31" s="20">
        <f t="shared" si="40"/>
        <v>33.012852952214999</v>
      </c>
      <c r="FH31" s="20">
        <f t="shared" si="41"/>
        <v>33.012852952214999</v>
      </c>
      <c r="FI31" s="20"/>
      <c r="FJ31" s="20">
        <f t="shared" si="42"/>
        <v>33.012852952214999</v>
      </c>
      <c r="FL31">
        <f t="shared" si="43"/>
        <v>1</v>
      </c>
    </row>
    <row r="32" spans="1:168">
      <c r="Q32">
        <v>68</v>
      </c>
      <c r="R32" t="s">
        <v>218</v>
      </c>
      <c r="S32" t="s">
        <v>219</v>
      </c>
      <c r="T32" t="s">
        <v>220</v>
      </c>
      <c r="U32" t="s">
        <v>221</v>
      </c>
      <c r="V32">
        <v>1598456105</v>
      </c>
      <c r="W32">
        <v>1598456652</v>
      </c>
      <c r="X32">
        <v>1</v>
      </c>
      <c r="Y32">
        <v>5</v>
      </c>
      <c r="Z32" t="s">
        <v>76</v>
      </c>
      <c r="AA32" t="s">
        <v>66</v>
      </c>
      <c r="AB32">
        <v>1</v>
      </c>
      <c r="AC32" t="s">
        <v>222</v>
      </c>
      <c r="AD32" t="s">
        <v>76</v>
      </c>
      <c r="AE32" t="s">
        <v>121</v>
      </c>
      <c r="AF32" t="s">
        <v>76</v>
      </c>
      <c r="AG32">
        <v>414</v>
      </c>
      <c r="AH32" t="s">
        <v>76</v>
      </c>
      <c r="AI32" t="s">
        <v>223</v>
      </c>
      <c r="AJ32" t="s">
        <v>82</v>
      </c>
      <c r="AK32">
        <v>3</v>
      </c>
      <c r="AL32">
        <v>1</v>
      </c>
      <c r="AM32">
        <v>1</v>
      </c>
      <c r="AN32">
        <v>3</v>
      </c>
      <c r="AO32">
        <v>3</v>
      </c>
      <c r="AP32">
        <v>1</v>
      </c>
      <c r="AQ32">
        <v>3</v>
      </c>
      <c r="AR32">
        <v>3</v>
      </c>
      <c r="AS32">
        <v>1</v>
      </c>
      <c r="AT32">
        <v>1</v>
      </c>
      <c r="AU32">
        <v>2</v>
      </c>
      <c r="AV32">
        <v>3</v>
      </c>
      <c r="AW32">
        <v>2</v>
      </c>
      <c r="AX32">
        <v>2</v>
      </c>
      <c r="AY32">
        <v>4</v>
      </c>
      <c r="AZ32">
        <v>3</v>
      </c>
      <c r="BA32">
        <v>1</v>
      </c>
      <c r="BB32">
        <v>3</v>
      </c>
      <c r="BC32">
        <v>2</v>
      </c>
      <c r="BD32">
        <v>2</v>
      </c>
      <c r="BE32">
        <v>5</v>
      </c>
      <c r="BF32">
        <v>5</v>
      </c>
      <c r="BG32">
        <v>5</v>
      </c>
      <c r="BH32">
        <v>4</v>
      </c>
      <c r="BI32">
        <v>5</v>
      </c>
      <c r="BJ32">
        <v>4</v>
      </c>
      <c r="BK32">
        <v>2</v>
      </c>
      <c r="BL32">
        <v>5</v>
      </c>
      <c r="BM32">
        <v>4</v>
      </c>
      <c r="BN32">
        <v>4</v>
      </c>
      <c r="BO32">
        <v>3</v>
      </c>
      <c r="BP32">
        <v>5</v>
      </c>
      <c r="BQ32">
        <v>4</v>
      </c>
      <c r="BR32">
        <v>5</v>
      </c>
      <c r="BS32">
        <v>4</v>
      </c>
      <c r="BT32">
        <v>3</v>
      </c>
      <c r="BU32">
        <v>2</v>
      </c>
      <c r="BV32">
        <v>5</v>
      </c>
      <c r="BW32">
        <v>2</v>
      </c>
      <c r="BX32">
        <v>5</v>
      </c>
      <c r="BY32">
        <v>4</v>
      </c>
      <c r="BZ32">
        <v>5</v>
      </c>
      <c r="CA32">
        <v>5</v>
      </c>
      <c r="CB32">
        <v>4</v>
      </c>
      <c r="CC32" t="s">
        <v>224</v>
      </c>
      <c r="CD32">
        <v>2</v>
      </c>
      <c r="CE32">
        <v>20</v>
      </c>
      <c r="CF32">
        <v>1</v>
      </c>
      <c r="CG32">
        <f t="shared" si="0"/>
        <v>1</v>
      </c>
      <c r="CH32">
        <v>5</v>
      </c>
      <c r="CI32">
        <f t="shared" si="1"/>
        <v>0</v>
      </c>
      <c r="CJ32">
        <v>0.1830316215385758</v>
      </c>
      <c r="CK32">
        <v>154.26314200346937</v>
      </c>
      <c r="CL32">
        <v>6.4046649392920765</v>
      </c>
      <c r="CM32">
        <v>-80.317373744743264</v>
      </c>
      <c r="CN32">
        <v>-80.350433198018166</v>
      </c>
      <c r="CO32">
        <v>3.7305336471798234</v>
      </c>
      <c r="CP32">
        <v>-0.58567969264350672</v>
      </c>
      <c r="CQ32">
        <v>-3.1448539545363166</v>
      </c>
      <c r="CR32">
        <v>-1.7044566095235461</v>
      </c>
      <c r="CS32">
        <v>-1.6699152015899028</v>
      </c>
      <c r="CT32">
        <v>3.3743718111134489</v>
      </c>
      <c r="CU32">
        <v>-213.48305136202151</v>
      </c>
      <c r="CV32">
        <v>23.048397013667888</v>
      </c>
      <c r="CW32">
        <v>93.003725434608839</v>
      </c>
      <c r="CX32">
        <v>97.430928913744765</v>
      </c>
      <c r="CY32">
        <v>2.2124734613707435</v>
      </c>
      <c r="CZ32">
        <v>-2.2124734613707435</v>
      </c>
      <c r="DA32">
        <v>-32.436703796961815</v>
      </c>
      <c r="DB32">
        <v>14.899349114104581</v>
      </c>
      <c r="DC32">
        <v>17.537354682857234</v>
      </c>
      <c r="DD32">
        <v>-51.418436461189486</v>
      </c>
      <c r="DE32">
        <v>14.717649824546632</v>
      </c>
      <c r="DF32">
        <v>36.70078663664286</v>
      </c>
      <c r="DG32">
        <v>-443.81798842919579</v>
      </c>
      <c r="DH32">
        <v>0.33516225028783936</v>
      </c>
      <c r="DI32">
        <v>9.8219822881659147E-3</v>
      </c>
      <c r="DJ32">
        <v>7.2554691723385649E-3</v>
      </c>
      <c r="DK32">
        <v>0.44416282896538045</v>
      </c>
      <c r="DL32">
        <v>6.3213527467735533E-3</v>
      </c>
      <c r="DM32">
        <v>7.1391512114027222E-2</v>
      </c>
      <c r="DN32">
        <v>0.12588460442547481</v>
      </c>
      <c r="DP32" s="2">
        <f t="shared" si="2"/>
        <v>154.26314200346937</v>
      </c>
      <c r="DQ32" s="2">
        <f t="shared" si="3"/>
        <v>3.7305336471798234</v>
      </c>
      <c r="DR32" s="2">
        <f t="shared" si="4"/>
        <v>-1.7044566095235461</v>
      </c>
      <c r="DS32" s="2">
        <f t="shared" si="5"/>
        <v>23.048397013667888</v>
      </c>
      <c r="DT32" s="2">
        <f t="shared" si="6"/>
        <v>-2.2124734613707435</v>
      </c>
      <c r="DU32" s="2">
        <f t="shared" si="7"/>
        <v>14.899349114104581</v>
      </c>
      <c r="DV32" s="2">
        <f t="shared" si="8"/>
        <v>-51.418436461189486</v>
      </c>
      <c r="DX32" s="5">
        <f t="shared" si="9"/>
        <v>154.26314200346937</v>
      </c>
      <c r="DY32" s="5">
        <f t="shared" si="10"/>
        <v>3.7305336471798234</v>
      </c>
      <c r="DZ32" s="5">
        <f t="shared" si="11"/>
        <v>-1.7044566095235461</v>
      </c>
      <c r="EA32" s="5">
        <f t="shared" si="12"/>
        <v>23.048397013667888</v>
      </c>
      <c r="EB32" s="5">
        <f t="shared" si="13"/>
        <v>-2.2124734613707435</v>
      </c>
      <c r="EC32" s="5">
        <f t="shared" si="14"/>
        <v>14.899349114104581</v>
      </c>
      <c r="ED32" s="5">
        <f t="shared" si="15"/>
        <v>-51.418436461189486</v>
      </c>
      <c r="EF32" s="4">
        <f t="shared" si="16"/>
        <v>154.26314200346937</v>
      </c>
      <c r="EG32" s="4">
        <f t="shared" si="17"/>
        <v>3.7305336471798234</v>
      </c>
      <c r="EH32" s="4">
        <f t="shared" si="18"/>
        <v>-1.7044566095235461</v>
      </c>
      <c r="EI32" s="4">
        <f t="shared" si="19"/>
        <v>23.048397013667888</v>
      </c>
      <c r="EJ32" s="4">
        <f t="shared" si="20"/>
        <v>-2.2124734613707435</v>
      </c>
      <c r="EK32" s="4">
        <f t="shared" si="21"/>
        <v>14.899349114104581</v>
      </c>
      <c r="EL32" s="4">
        <f t="shared" si="22"/>
        <v>-51.418436461189486</v>
      </c>
      <c r="EN32" s="6">
        <f t="shared" si="23"/>
        <v>154.26314200346937</v>
      </c>
      <c r="EO32" s="6">
        <f t="shared" si="24"/>
        <v>3.7305336471798234</v>
      </c>
      <c r="EP32" s="6">
        <f t="shared" si="25"/>
        <v>-1.7044566095235461</v>
      </c>
      <c r="EQ32" s="6">
        <f t="shared" si="26"/>
        <v>23.048397013667888</v>
      </c>
      <c r="ER32" s="6">
        <f t="shared" si="27"/>
        <v>-2.2124734613707435</v>
      </c>
      <c r="ES32" s="6">
        <f t="shared" si="28"/>
        <v>14.899349114104581</v>
      </c>
      <c r="ET32" s="6">
        <f t="shared" si="29"/>
        <v>-51.418436461189486</v>
      </c>
      <c r="EV32" s="7">
        <f t="shared" si="30"/>
        <v>154.26314200346937</v>
      </c>
      <c r="EW32" s="7">
        <f t="shared" si="31"/>
        <v>3.7305336471798234</v>
      </c>
      <c r="EX32" s="7">
        <f t="shared" si="32"/>
        <v>-1.7044566095235461</v>
      </c>
      <c r="EY32" s="7">
        <f t="shared" si="33"/>
        <v>23.048397013667888</v>
      </c>
      <c r="EZ32" s="7">
        <f t="shared" si="34"/>
        <v>-2.2124734613707435</v>
      </c>
      <c r="FA32" s="7">
        <f t="shared" si="35"/>
        <v>14.899349114104581</v>
      </c>
      <c r="FB32" s="7">
        <f t="shared" si="36"/>
        <v>-51.418436461189486</v>
      </c>
      <c r="FD32" s="20">
        <f t="shared" si="37"/>
        <v>140.60605524633789</v>
      </c>
      <c r="FE32" s="20">
        <f t="shared" si="38"/>
        <v>140.60605524633789</v>
      </c>
      <c r="FF32" s="20">
        <f t="shared" si="39"/>
        <v>140.60605524633789</v>
      </c>
      <c r="FG32" s="20">
        <f t="shared" si="40"/>
        <v>140.60605524633789</v>
      </c>
      <c r="FH32" s="20">
        <f t="shared" si="41"/>
        <v>140.60605524633789</v>
      </c>
      <c r="FI32" s="20"/>
      <c r="FJ32" s="20">
        <f t="shared" si="42"/>
        <v>140.60605524633789</v>
      </c>
      <c r="FL32">
        <f t="shared" si="43"/>
        <v>1</v>
      </c>
    </row>
    <row r="33" spans="2:168">
      <c r="Q33">
        <v>114</v>
      </c>
      <c r="R33" t="s">
        <v>371</v>
      </c>
      <c r="S33" t="s">
        <v>372</v>
      </c>
      <c r="T33" t="s">
        <v>373</v>
      </c>
      <c r="U33" t="s">
        <v>374</v>
      </c>
      <c r="V33">
        <v>1598805588</v>
      </c>
      <c r="W33">
        <v>1598806244</v>
      </c>
      <c r="X33">
        <v>1</v>
      </c>
      <c r="Y33">
        <v>5</v>
      </c>
      <c r="Z33" t="s">
        <v>76</v>
      </c>
      <c r="AA33" t="s">
        <v>66</v>
      </c>
      <c r="AB33">
        <v>1</v>
      </c>
      <c r="AC33" t="s">
        <v>77</v>
      </c>
      <c r="AD33" t="s">
        <v>78</v>
      </c>
      <c r="AE33" t="s">
        <v>79</v>
      </c>
      <c r="AF33" t="s">
        <v>76</v>
      </c>
      <c r="AG33">
        <v>1366</v>
      </c>
      <c r="AH33" t="s">
        <v>76</v>
      </c>
      <c r="AI33" t="s">
        <v>375</v>
      </c>
      <c r="AJ33" t="s">
        <v>82</v>
      </c>
      <c r="AK33">
        <v>1</v>
      </c>
      <c r="AL33">
        <v>3</v>
      </c>
      <c r="AM33">
        <v>3</v>
      </c>
      <c r="AN33">
        <v>3</v>
      </c>
      <c r="AO33">
        <v>1</v>
      </c>
      <c r="AP33">
        <v>2</v>
      </c>
      <c r="AQ33">
        <v>3</v>
      </c>
      <c r="AR33">
        <v>2</v>
      </c>
      <c r="AS33">
        <v>2</v>
      </c>
      <c r="AT33">
        <v>3</v>
      </c>
      <c r="AU33">
        <v>2</v>
      </c>
      <c r="AV33">
        <v>2</v>
      </c>
      <c r="AW33">
        <v>3</v>
      </c>
      <c r="AX33">
        <v>3</v>
      </c>
      <c r="AY33">
        <v>3</v>
      </c>
      <c r="AZ33">
        <v>3</v>
      </c>
      <c r="BA33">
        <v>2</v>
      </c>
      <c r="BB33">
        <v>1</v>
      </c>
      <c r="BC33">
        <v>2</v>
      </c>
      <c r="BD33">
        <v>2</v>
      </c>
      <c r="BE33">
        <v>5</v>
      </c>
      <c r="BF33">
        <v>4</v>
      </c>
      <c r="BG33">
        <v>5</v>
      </c>
      <c r="BH33">
        <v>4</v>
      </c>
      <c r="BI33">
        <v>4</v>
      </c>
      <c r="BJ33">
        <v>4</v>
      </c>
      <c r="BK33">
        <v>4</v>
      </c>
      <c r="BL33">
        <v>4</v>
      </c>
      <c r="BM33">
        <v>5</v>
      </c>
      <c r="BN33">
        <v>5</v>
      </c>
      <c r="BO33">
        <v>4</v>
      </c>
      <c r="BP33">
        <v>5</v>
      </c>
      <c r="BQ33">
        <v>3</v>
      </c>
      <c r="BR33">
        <v>4</v>
      </c>
      <c r="BS33">
        <v>4</v>
      </c>
      <c r="BT33">
        <v>4</v>
      </c>
      <c r="BU33">
        <v>2</v>
      </c>
      <c r="BV33">
        <v>2</v>
      </c>
      <c r="BW33">
        <v>4</v>
      </c>
      <c r="BX33">
        <v>4</v>
      </c>
      <c r="BY33">
        <v>4</v>
      </c>
      <c r="BZ33">
        <v>4</v>
      </c>
      <c r="CA33">
        <v>4</v>
      </c>
      <c r="CB33">
        <v>2</v>
      </c>
      <c r="CC33" t="s">
        <v>376</v>
      </c>
      <c r="CD33">
        <v>2</v>
      </c>
      <c r="CE33">
        <v>20</v>
      </c>
      <c r="CF33">
        <v>1</v>
      </c>
      <c r="CG33">
        <f t="shared" si="0"/>
        <v>1</v>
      </c>
      <c r="CH33">
        <v>3</v>
      </c>
      <c r="CI33">
        <f t="shared" si="1"/>
        <v>0</v>
      </c>
      <c r="CJ33">
        <v>0.45386935205478435</v>
      </c>
      <c r="CK33">
        <v>67.96302766040975</v>
      </c>
      <c r="CL33">
        <v>66.080837872816304</v>
      </c>
      <c r="CM33">
        <v>-57.018592659596315</v>
      </c>
      <c r="CN33">
        <v>-77.025272873629746</v>
      </c>
      <c r="CO33">
        <v>1.4548187340421883</v>
      </c>
      <c r="CP33">
        <v>-0.51315220282645913</v>
      </c>
      <c r="CQ33">
        <v>-0.94166653121572907</v>
      </c>
      <c r="CR33">
        <v>-64.725732261924435</v>
      </c>
      <c r="CS33">
        <v>-17.222409131293475</v>
      </c>
      <c r="CT33">
        <v>81.948141393217909</v>
      </c>
      <c r="CU33">
        <v>-139.24977012232503</v>
      </c>
      <c r="CV33">
        <v>29.316290784138264</v>
      </c>
      <c r="CW33">
        <v>40.163373375054654</v>
      </c>
      <c r="CX33">
        <v>69.770105963132124</v>
      </c>
      <c r="CY33">
        <v>42.434278329308505</v>
      </c>
      <c r="CZ33">
        <v>-42.434278329308505</v>
      </c>
      <c r="DA33">
        <v>-20.00287857083806</v>
      </c>
      <c r="DB33">
        <v>10.001218833492199</v>
      </c>
      <c r="DC33">
        <v>10.001659737345863</v>
      </c>
      <c r="DD33">
        <v>-38.211284506003373</v>
      </c>
      <c r="DE33">
        <v>-5.6258004812954603</v>
      </c>
      <c r="DF33">
        <v>43.837084987298837</v>
      </c>
      <c r="DG33">
        <v>-323.89165375918907</v>
      </c>
      <c r="DH33">
        <v>0.20712614362005641</v>
      </c>
      <c r="DI33">
        <v>3.4235503789398817E-3</v>
      </c>
      <c r="DJ33">
        <v>0.20953410522163196</v>
      </c>
      <c r="DK33">
        <v>0.29859982297922449</v>
      </c>
      <c r="DL33">
        <v>0.12124079522659574</v>
      </c>
      <c r="DM33">
        <v>4.2863626154548459E-2</v>
      </c>
      <c r="DN33">
        <v>0.11721195641900316</v>
      </c>
      <c r="DP33" s="2">
        <f t="shared" si="2"/>
        <v>67.96302766040975</v>
      </c>
      <c r="DQ33" s="2">
        <f t="shared" si="3"/>
        <v>1.4548187340421883</v>
      </c>
      <c r="DR33" s="2">
        <f t="shared" si="4"/>
        <v>-64.725732261924435</v>
      </c>
      <c r="DS33" s="2">
        <f t="shared" si="5"/>
        <v>29.316290784138264</v>
      </c>
      <c r="DT33" s="2">
        <f t="shared" si="6"/>
        <v>-42.434278329308505</v>
      </c>
      <c r="DU33" s="2">
        <f t="shared" si="7"/>
        <v>10.001218833492199</v>
      </c>
      <c r="DV33" s="2">
        <f t="shared" si="8"/>
        <v>-38.211284506003373</v>
      </c>
      <c r="DX33" s="5">
        <f t="shared" si="9"/>
        <v>67.96302766040975</v>
      </c>
      <c r="DY33" s="5">
        <f t="shared" si="10"/>
        <v>1.4548187340421883</v>
      </c>
      <c r="DZ33" s="5">
        <f t="shared" si="11"/>
        <v>-64.725732261924435</v>
      </c>
      <c r="EA33" s="5">
        <f t="shared" si="12"/>
        <v>29.316290784138264</v>
      </c>
      <c r="EB33" s="5">
        <f t="shared" si="13"/>
        <v>-42.434278329308505</v>
      </c>
      <c r="EC33" s="5">
        <f t="shared" si="14"/>
        <v>10.001218833492199</v>
      </c>
      <c r="ED33" s="5">
        <f t="shared" si="15"/>
        <v>-38.211284506003373</v>
      </c>
      <c r="EF33" s="4">
        <f t="shared" si="16"/>
        <v>67.96302766040975</v>
      </c>
      <c r="EG33" s="4">
        <f t="shared" si="17"/>
        <v>1.4548187340421883</v>
      </c>
      <c r="EH33" s="4">
        <f t="shared" si="18"/>
        <v>-64.725732261924435</v>
      </c>
      <c r="EI33" s="4">
        <f t="shared" si="19"/>
        <v>29.316290784138264</v>
      </c>
      <c r="EJ33" s="4">
        <f t="shared" si="20"/>
        <v>-42.434278329308505</v>
      </c>
      <c r="EK33" s="4">
        <f t="shared" si="21"/>
        <v>10.001218833492199</v>
      </c>
      <c r="EL33" s="4">
        <f t="shared" si="22"/>
        <v>-38.211284506003373</v>
      </c>
      <c r="EN33" s="6">
        <f t="shared" si="23"/>
        <v>67.96302766040975</v>
      </c>
      <c r="EO33" s="6">
        <f t="shared" si="24"/>
        <v>1.4548187340421883</v>
      </c>
      <c r="EP33" s="6">
        <f t="shared" si="25"/>
        <v>-64.725732261924435</v>
      </c>
      <c r="EQ33" s="6">
        <f t="shared" si="26"/>
        <v>29.316290784138264</v>
      </c>
      <c r="ER33" s="6">
        <f t="shared" si="27"/>
        <v>-42.434278329308505</v>
      </c>
      <c r="ES33" s="6">
        <f t="shared" si="28"/>
        <v>10.001218833492199</v>
      </c>
      <c r="ET33" s="6">
        <f t="shared" si="29"/>
        <v>-38.211284506003373</v>
      </c>
      <c r="EV33" s="7">
        <f t="shared" si="30"/>
        <v>67.96302766040975</v>
      </c>
      <c r="EW33" s="7">
        <f t="shared" si="31"/>
        <v>1.4548187340421883</v>
      </c>
      <c r="EX33" s="7">
        <f t="shared" si="32"/>
        <v>-64.725732261924435</v>
      </c>
      <c r="EY33" s="7">
        <f t="shared" si="33"/>
        <v>29.316290784138264</v>
      </c>
      <c r="EZ33" s="7">
        <f t="shared" si="34"/>
        <v>-42.434278329308505</v>
      </c>
      <c r="FA33" s="7">
        <f t="shared" si="35"/>
        <v>10.001218833492199</v>
      </c>
      <c r="FB33" s="7">
        <f t="shared" si="36"/>
        <v>-38.211284506003373</v>
      </c>
      <c r="FD33" s="20">
        <f t="shared" si="37"/>
        <v>-36.635939085153908</v>
      </c>
      <c r="FE33" s="20">
        <f t="shared" si="38"/>
        <v>-36.635939085153908</v>
      </c>
      <c r="FF33" s="20">
        <f t="shared" si="39"/>
        <v>-36.635939085153908</v>
      </c>
      <c r="FG33" s="20">
        <f t="shared" si="40"/>
        <v>-36.635939085153908</v>
      </c>
      <c r="FH33" s="20">
        <f t="shared" si="41"/>
        <v>-36.635939085153908</v>
      </c>
      <c r="FI33" s="20"/>
      <c r="FJ33" s="20">
        <f t="shared" si="42"/>
        <v>-36.635939085153908</v>
      </c>
      <c r="FL33">
        <f t="shared" si="43"/>
        <v>1</v>
      </c>
    </row>
    <row r="34" spans="2:168">
      <c r="Q34">
        <v>69</v>
      </c>
      <c r="R34" t="s">
        <v>225</v>
      </c>
      <c r="S34" t="s">
        <v>226</v>
      </c>
      <c r="T34" t="s">
        <v>227</v>
      </c>
      <c r="U34" t="s">
        <v>228</v>
      </c>
      <c r="V34">
        <v>1598457009</v>
      </c>
      <c r="W34">
        <v>1598457622</v>
      </c>
      <c r="X34">
        <v>1</v>
      </c>
      <c r="Y34">
        <v>5</v>
      </c>
      <c r="Z34" t="s">
        <v>76</v>
      </c>
      <c r="AA34" t="s">
        <v>66</v>
      </c>
      <c r="AB34">
        <v>1</v>
      </c>
      <c r="AC34" t="s">
        <v>174</v>
      </c>
      <c r="AD34" t="s">
        <v>175</v>
      </c>
      <c r="AE34" t="s">
        <v>99</v>
      </c>
      <c r="AF34" t="s">
        <v>76</v>
      </c>
      <c r="AG34">
        <v>1366</v>
      </c>
      <c r="AH34" t="s">
        <v>76</v>
      </c>
      <c r="AI34" t="s">
        <v>229</v>
      </c>
      <c r="AJ34" t="s">
        <v>82</v>
      </c>
      <c r="AK34">
        <v>1</v>
      </c>
      <c r="AL34">
        <v>3</v>
      </c>
      <c r="AM34">
        <v>2</v>
      </c>
      <c r="AN34">
        <v>3</v>
      </c>
      <c r="AO34">
        <v>3</v>
      </c>
      <c r="AP34">
        <v>3</v>
      </c>
      <c r="AQ34">
        <v>2</v>
      </c>
      <c r="AR34">
        <v>1</v>
      </c>
      <c r="AS34">
        <v>1</v>
      </c>
      <c r="AT34">
        <v>4</v>
      </c>
      <c r="AU34">
        <v>2</v>
      </c>
      <c r="AV34">
        <v>3</v>
      </c>
      <c r="AW34">
        <v>4</v>
      </c>
      <c r="AX34">
        <v>4</v>
      </c>
      <c r="AY34">
        <v>2</v>
      </c>
      <c r="AZ34">
        <v>2</v>
      </c>
      <c r="BA34">
        <v>2</v>
      </c>
      <c r="BB34">
        <v>4</v>
      </c>
      <c r="BC34">
        <v>1</v>
      </c>
      <c r="BD34">
        <v>3</v>
      </c>
      <c r="BE34">
        <v>5</v>
      </c>
      <c r="BF34">
        <v>4</v>
      </c>
      <c r="BG34">
        <v>4</v>
      </c>
      <c r="BH34">
        <v>3</v>
      </c>
      <c r="BI34">
        <v>3</v>
      </c>
      <c r="BJ34">
        <v>4</v>
      </c>
      <c r="BK34">
        <v>3</v>
      </c>
      <c r="BL34">
        <v>2</v>
      </c>
      <c r="BM34">
        <v>5</v>
      </c>
      <c r="BN34">
        <v>4</v>
      </c>
      <c r="BO34">
        <v>4</v>
      </c>
      <c r="BP34">
        <v>4</v>
      </c>
      <c r="BQ34">
        <v>4</v>
      </c>
      <c r="BR34">
        <v>5</v>
      </c>
      <c r="BS34">
        <v>5</v>
      </c>
      <c r="BT34">
        <v>5</v>
      </c>
      <c r="BU34">
        <v>5</v>
      </c>
      <c r="BV34">
        <v>2</v>
      </c>
      <c r="BW34">
        <v>2</v>
      </c>
      <c r="BX34">
        <v>1</v>
      </c>
      <c r="BY34">
        <v>5</v>
      </c>
      <c r="BZ34">
        <v>4</v>
      </c>
      <c r="CA34">
        <v>4</v>
      </c>
      <c r="CB34">
        <v>4</v>
      </c>
      <c r="CC34" t="s">
        <v>230</v>
      </c>
      <c r="CD34">
        <v>2</v>
      </c>
      <c r="CE34">
        <v>19</v>
      </c>
      <c r="CF34">
        <v>1</v>
      </c>
      <c r="CG34">
        <f t="shared" si="0"/>
        <v>1</v>
      </c>
      <c r="CH34">
        <v>2</v>
      </c>
      <c r="CI34">
        <f t="shared" si="1"/>
        <v>0</v>
      </c>
      <c r="CJ34">
        <v>0.31803523940265849</v>
      </c>
      <c r="CK34">
        <v>67.916974412450699</v>
      </c>
      <c r="CL34">
        <v>26.467822909410515</v>
      </c>
      <c r="CM34">
        <v>1.921674287378391</v>
      </c>
      <c r="CN34">
        <v>-96.30647160923958</v>
      </c>
      <c r="CO34">
        <v>1.0286061434118472</v>
      </c>
      <c r="CP34">
        <v>-0.37303681111752118</v>
      </c>
      <c r="CQ34">
        <v>-0.65556933229432601</v>
      </c>
      <c r="CR34">
        <v>-60.441354241968703</v>
      </c>
      <c r="CS34">
        <v>30.211370422024888</v>
      </c>
      <c r="CT34">
        <v>30.229983819943808</v>
      </c>
      <c r="CU34">
        <v>-148.24789394096379</v>
      </c>
      <c r="CV34">
        <v>25.659488201140988</v>
      </c>
      <c r="CW34">
        <v>25.661669761881072</v>
      </c>
      <c r="CX34">
        <v>96.926735977941746</v>
      </c>
      <c r="CY34">
        <v>12.016410769293859</v>
      </c>
      <c r="CZ34">
        <v>-12.016410769293859</v>
      </c>
      <c r="DA34">
        <v>-56.55176561610358</v>
      </c>
      <c r="DB34">
        <v>25.249231360285442</v>
      </c>
      <c r="DC34">
        <v>31.302534255818134</v>
      </c>
      <c r="DD34">
        <v>-56.768627411861722</v>
      </c>
      <c r="DE34">
        <v>27.177965712447357</v>
      </c>
      <c r="DF34">
        <v>29.590661699414362</v>
      </c>
      <c r="DG34">
        <v>-17.255579233962116</v>
      </c>
      <c r="DH34">
        <v>0.23460492288812895</v>
      </c>
      <c r="DI34">
        <v>2.4059649652945331E-3</v>
      </c>
      <c r="DJ34">
        <v>0.1295304829455893</v>
      </c>
      <c r="DK34">
        <v>0.35024947131272216</v>
      </c>
      <c r="DL34">
        <v>3.4332602197982454E-2</v>
      </c>
      <c r="DM34">
        <v>0.12550614267417387</v>
      </c>
      <c r="DN34">
        <v>0.12337041301610868</v>
      </c>
      <c r="DP34" s="2">
        <f t="shared" si="2"/>
        <v>67.916974412450699</v>
      </c>
      <c r="DQ34" s="2">
        <f t="shared" si="3"/>
        <v>1.0286061434118472</v>
      </c>
      <c r="DR34" s="2">
        <f t="shared" si="4"/>
        <v>-60.441354241968703</v>
      </c>
      <c r="DS34" s="2">
        <f t="shared" si="5"/>
        <v>25.659488201140988</v>
      </c>
      <c r="DT34" s="2">
        <f t="shared" si="6"/>
        <v>-12.016410769293859</v>
      </c>
      <c r="DU34" s="2">
        <f t="shared" si="7"/>
        <v>25.249231360285442</v>
      </c>
      <c r="DV34" s="2">
        <f t="shared" si="8"/>
        <v>-56.768627411861722</v>
      </c>
      <c r="DX34" s="5">
        <f t="shared" si="9"/>
        <v>67.916974412450699</v>
      </c>
      <c r="DY34" s="5">
        <f t="shared" si="10"/>
        <v>1.0286061434118472</v>
      </c>
      <c r="DZ34" s="5">
        <f t="shared" si="11"/>
        <v>-60.441354241968703</v>
      </c>
      <c r="EA34" s="5">
        <f t="shared" si="12"/>
        <v>25.659488201140988</v>
      </c>
      <c r="EB34" s="5">
        <f t="shared" si="13"/>
        <v>-12.016410769293859</v>
      </c>
      <c r="EC34" s="5">
        <f t="shared" si="14"/>
        <v>25.249231360285442</v>
      </c>
      <c r="ED34" s="5">
        <f t="shared" si="15"/>
        <v>-56.768627411861722</v>
      </c>
      <c r="EF34" s="4">
        <f t="shared" si="16"/>
        <v>67.916974412450699</v>
      </c>
      <c r="EG34" s="4">
        <f t="shared" si="17"/>
        <v>1.0286061434118472</v>
      </c>
      <c r="EH34" s="4">
        <f t="shared" si="18"/>
        <v>-60.441354241968703</v>
      </c>
      <c r="EI34" s="4">
        <f t="shared" si="19"/>
        <v>25.659488201140988</v>
      </c>
      <c r="EJ34" s="4">
        <f t="shared" si="20"/>
        <v>-12.016410769293859</v>
      </c>
      <c r="EK34" s="4">
        <f t="shared" si="21"/>
        <v>25.249231360285442</v>
      </c>
      <c r="EL34" s="4">
        <f t="shared" si="22"/>
        <v>-56.768627411861722</v>
      </c>
      <c r="EN34" s="6">
        <f t="shared" si="23"/>
        <v>67.916974412450699</v>
      </c>
      <c r="EO34" s="6">
        <f t="shared" si="24"/>
        <v>1.0286061434118472</v>
      </c>
      <c r="EP34" s="6">
        <f t="shared" si="25"/>
        <v>-60.441354241968703</v>
      </c>
      <c r="EQ34" s="6">
        <f t="shared" si="26"/>
        <v>25.659488201140988</v>
      </c>
      <c r="ER34" s="6">
        <f t="shared" si="27"/>
        <v>-12.016410769293859</v>
      </c>
      <c r="ES34" s="6">
        <f t="shared" si="28"/>
        <v>25.249231360285442</v>
      </c>
      <c r="ET34" s="6">
        <f t="shared" si="29"/>
        <v>-56.768627411861722</v>
      </c>
      <c r="EV34" s="7">
        <f t="shared" si="30"/>
        <v>67.916974412450699</v>
      </c>
      <c r="EW34" s="7">
        <f t="shared" si="31"/>
        <v>1.0286061434118472</v>
      </c>
      <c r="EX34" s="7">
        <f t="shared" si="32"/>
        <v>-60.441354241968703</v>
      </c>
      <c r="EY34" s="7">
        <f t="shared" si="33"/>
        <v>25.659488201140988</v>
      </c>
      <c r="EZ34" s="7">
        <f t="shared" si="34"/>
        <v>-12.016410769293859</v>
      </c>
      <c r="FA34" s="7">
        <f t="shared" si="35"/>
        <v>25.249231360285442</v>
      </c>
      <c r="FB34" s="7">
        <f t="shared" si="36"/>
        <v>-56.768627411861722</v>
      </c>
      <c r="FD34" s="20">
        <f t="shared" si="37"/>
        <v>-9.3720923058353023</v>
      </c>
      <c r="FE34" s="20">
        <f t="shared" si="38"/>
        <v>-9.3720923058353023</v>
      </c>
      <c r="FF34" s="20">
        <f t="shared" si="39"/>
        <v>-9.3720923058353023</v>
      </c>
      <c r="FG34" s="20">
        <f t="shared" si="40"/>
        <v>-9.3720923058353023</v>
      </c>
      <c r="FH34" s="20">
        <f t="shared" si="41"/>
        <v>-9.3720923058353023</v>
      </c>
      <c r="FI34" s="20"/>
      <c r="FJ34" s="20">
        <f t="shared" si="42"/>
        <v>-9.3720923058353023</v>
      </c>
      <c r="FL34">
        <f t="shared" si="43"/>
        <v>1</v>
      </c>
    </row>
    <row r="35" spans="2:168">
      <c r="Q35">
        <v>67</v>
      </c>
      <c r="R35" t="s">
        <v>212</v>
      </c>
      <c r="S35" t="s">
        <v>213</v>
      </c>
      <c r="T35" t="s">
        <v>214</v>
      </c>
      <c r="U35" t="s">
        <v>215</v>
      </c>
      <c r="V35">
        <v>1598455809</v>
      </c>
      <c r="W35">
        <v>1598457039</v>
      </c>
      <c r="X35">
        <v>1</v>
      </c>
      <c r="Y35">
        <v>5</v>
      </c>
      <c r="Z35" t="s">
        <v>76</v>
      </c>
      <c r="AA35" t="s">
        <v>66</v>
      </c>
      <c r="AB35">
        <v>1</v>
      </c>
      <c r="AC35" t="s">
        <v>77</v>
      </c>
      <c r="AD35" t="s">
        <v>78</v>
      </c>
      <c r="AE35" t="s">
        <v>79</v>
      </c>
      <c r="AF35" t="s">
        <v>76</v>
      </c>
      <c r="AG35">
        <v>1360</v>
      </c>
      <c r="AH35" t="s">
        <v>76</v>
      </c>
      <c r="AI35" t="s">
        <v>216</v>
      </c>
      <c r="AJ35" t="s">
        <v>82</v>
      </c>
      <c r="AK35">
        <v>1</v>
      </c>
      <c r="AL35">
        <v>1</v>
      </c>
      <c r="AM35">
        <v>1</v>
      </c>
      <c r="AN35">
        <v>1</v>
      </c>
      <c r="AO35">
        <v>3</v>
      </c>
      <c r="AP35">
        <v>3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3</v>
      </c>
      <c r="AW35">
        <v>2</v>
      </c>
      <c r="AX35">
        <v>1</v>
      </c>
      <c r="AY35">
        <v>3</v>
      </c>
      <c r="AZ35">
        <v>2</v>
      </c>
      <c r="BA35">
        <v>1</v>
      </c>
      <c r="BB35">
        <v>2</v>
      </c>
      <c r="BC35">
        <v>2</v>
      </c>
      <c r="BD35">
        <v>3</v>
      </c>
      <c r="BE35">
        <v>4</v>
      </c>
      <c r="BF35">
        <v>2</v>
      </c>
      <c r="BG35">
        <v>3</v>
      </c>
      <c r="BH35">
        <v>2</v>
      </c>
      <c r="BI35">
        <v>4</v>
      </c>
      <c r="BJ35">
        <v>2</v>
      </c>
      <c r="BK35">
        <v>4</v>
      </c>
      <c r="BL35">
        <v>3</v>
      </c>
      <c r="BM35">
        <v>4</v>
      </c>
      <c r="BN35">
        <v>3</v>
      </c>
      <c r="BO35">
        <v>2</v>
      </c>
      <c r="BP35">
        <v>4</v>
      </c>
      <c r="BQ35">
        <v>2</v>
      </c>
      <c r="BR35">
        <v>4</v>
      </c>
      <c r="BS35">
        <v>4</v>
      </c>
      <c r="BT35">
        <v>2</v>
      </c>
      <c r="BU35">
        <v>4</v>
      </c>
      <c r="BV35">
        <v>4</v>
      </c>
      <c r="BW35">
        <v>1</v>
      </c>
      <c r="BX35">
        <v>2</v>
      </c>
      <c r="BY35">
        <v>4</v>
      </c>
      <c r="BZ35">
        <v>2</v>
      </c>
      <c r="CA35">
        <v>4</v>
      </c>
      <c r="CB35">
        <v>1</v>
      </c>
      <c r="CC35" t="s">
        <v>217</v>
      </c>
      <c r="CD35">
        <v>2</v>
      </c>
      <c r="CE35">
        <v>19</v>
      </c>
      <c r="CF35">
        <v>1</v>
      </c>
      <c r="CG35">
        <f t="shared" si="0"/>
        <v>1</v>
      </c>
      <c r="CH35">
        <v>4</v>
      </c>
      <c r="CI35">
        <f t="shared" si="1"/>
        <v>0</v>
      </c>
      <c r="CJ35">
        <v>0.64520199401747125</v>
      </c>
      <c r="CK35">
        <v>187.23654002187038</v>
      </c>
      <c r="CL35">
        <v>64.855631650129766</v>
      </c>
      <c r="CM35">
        <v>-42.937847779599466</v>
      </c>
      <c r="CN35">
        <v>-209.15432389240073</v>
      </c>
      <c r="CO35">
        <v>29.459479993218274</v>
      </c>
      <c r="CP35">
        <v>20.035922672452273</v>
      </c>
      <c r="CQ35">
        <v>-49.495402665670554</v>
      </c>
      <c r="CR35">
        <v>-0.51500052208980918</v>
      </c>
      <c r="CS35">
        <v>-0.46089180611289354</v>
      </c>
      <c r="CT35">
        <v>0.97589232820270266</v>
      </c>
      <c r="CU35">
        <v>-15.874990074767819</v>
      </c>
      <c r="CV35">
        <v>-15.873456731638299</v>
      </c>
      <c r="CW35">
        <v>-2.5711040921658936</v>
      </c>
      <c r="CX35">
        <v>34.319550898572011</v>
      </c>
      <c r="CY35">
        <v>25.325268971441705</v>
      </c>
      <c r="CZ35">
        <v>-25.325268971441705</v>
      </c>
      <c r="DA35">
        <v>-16.776285603020078</v>
      </c>
      <c r="DB35">
        <v>-15.315769339045174</v>
      </c>
      <c r="DC35">
        <v>32.092054942065253</v>
      </c>
      <c r="DD35">
        <v>-33.096502122078761</v>
      </c>
      <c r="DE35">
        <v>-7.2569368710813587</v>
      </c>
      <c r="DF35">
        <v>40.353438993160111</v>
      </c>
      <c r="DG35">
        <v>-258.22700190931914</v>
      </c>
      <c r="DH35">
        <v>0.56627266273467303</v>
      </c>
      <c r="DI35">
        <v>0.11279268951269833</v>
      </c>
      <c r="DJ35">
        <v>2.1298469289893025E-3</v>
      </c>
      <c r="DK35">
        <v>7.1706487104771191E-2</v>
      </c>
      <c r="DL35">
        <v>7.2357911346976306E-2</v>
      </c>
      <c r="DM35">
        <v>6.981191506440762E-2</v>
      </c>
      <c r="DN35">
        <v>0.10492848730748409</v>
      </c>
      <c r="DP35" s="2">
        <f t="shared" si="2"/>
        <v>187.23654002187038</v>
      </c>
      <c r="DQ35" s="2">
        <f t="shared" si="3"/>
        <v>29.459479993218274</v>
      </c>
      <c r="DR35" s="2">
        <f t="shared" si="4"/>
        <v>-0.51500052208980918</v>
      </c>
      <c r="DS35" s="2">
        <f t="shared" si="5"/>
        <v>-15.873456731638299</v>
      </c>
      <c r="DT35" s="2">
        <f t="shared" si="6"/>
        <v>-25.325268971441705</v>
      </c>
      <c r="DU35" s="2">
        <f t="shared" si="7"/>
        <v>-15.315769339045174</v>
      </c>
      <c r="DV35" s="2">
        <f t="shared" si="8"/>
        <v>-33.096502122078761</v>
      </c>
      <c r="DX35" s="5">
        <f t="shared" si="9"/>
        <v>187.23654002187038</v>
      </c>
      <c r="DY35" s="5">
        <f t="shared" si="10"/>
        <v>29.459479993218274</v>
      </c>
      <c r="DZ35" s="5">
        <f t="shared" si="11"/>
        <v>-0.51500052208980918</v>
      </c>
      <c r="EA35" s="5">
        <f t="shared" si="12"/>
        <v>-15.873456731638299</v>
      </c>
      <c r="EB35" s="5">
        <f t="shared" si="13"/>
        <v>-25.325268971441705</v>
      </c>
      <c r="EC35" s="5">
        <f t="shared" si="14"/>
        <v>-15.315769339045174</v>
      </c>
      <c r="ED35" s="5">
        <f t="shared" si="15"/>
        <v>-33.096502122078761</v>
      </c>
      <c r="EF35" s="4">
        <f t="shared" si="16"/>
        <v>187.23654002187038</v>
      </c>
      <c r="EG35" s="4">
        <f t="shared" si="17"/>
        <v>29.459479993218274</v>
      </c>
      <c r="EH35" s="4">
        <f t="shared" si="18"/>
        <v>-0.51500052208980918</v>
      </c>
      <c r="EI35" s="4">
        <f t="shared" si="19"/>
        <v>-15.873456731638299</v>
      </c>
      <c r="EJ35" s="4">
        <f t="shared" si="20"/>
        <v>-25.325268971441705</v>
      </c>
      <c r="EK35" s="4">
        <f t="shared" si="21"/>
        <v>-15.315769339045174</v>
      </c>
      <c r="EL35" s="4">
        <f t="shared" si="22"/>
        <v>-33.096502122078761</v>
      </c>
      <c r="EN35" s="6">
        <f t="shared" si="23"/>
        <v>187.23654002187038</v>
      </c>
      <c r="EO35" s="6">
        <f t="shared" si="24"/>
        <v>29.459479993218274</v>
      </c>
      <c r="EP35" s="6">
        <f t="shared" si="25"/>
        <v>-0.51500052208980918</v>
      </c>
      <c r="EQ35" s="6">
        <f t="shared" si="26"/>
        <v>-15.873456731638299</v>
      </c>
      <c r="ER35" s="6">
        <f t="shared" si="27"/>
        <v>-25.325268971441705</v>
      </c>
      <c r="ES35" s="6">
        <f t="shared" si="28"/>
        <v>-15.315769339045174</v>
      </c>
      <c r="ET35" s="6">
        <f t="shared" si="29"/>
        <v>-33.096502122078761</v>
      </c>
      <c r="EV35" s="7">
        <f t="shared" si="30"/>
        <v>187.23654002187038</v>
      </c>
      <c r="EW35" s="7">
        <f t="shared" si="31"/>
        <v>29.459479993218274</v>
      </c>
      <c r="EX35" s="7">
        <f t="shared" si="32"/>
        <v>-0.51500052208980918</v>
      </c>
      <c r="EY35" s="7">
        <f t="shared" si="33"/>
        <v>-15.873456731638299</v>
      </c>
      <c r="EZ35" s="7">
        <f t="shared" si="34"/>
        <v>-25.325268971441705</v>
      </c>
      <c r="FA35" s="7">
        <f t="shared" si="35"/>
        <v>-15.315769339045174</v>
      </c>
      <c r="FB35" s="7">
        <f t="shared" si="36"/>
        <v>-33.096502122078761</v>
      </c>
      <c r="FD35" s="20">
        <f t="shared" si="37"/>
        <v>126.57002232879489</v>
      </c>
      <c r="FE35" s="20">
        <f t="shared" si="38"/>
        <v>126.57002232879489</v>
      </c>
      <c r="FF35" s="20">
        <f t="shared" si="39"/>
        <v>126.57002232879489</v>
      </c>
      <c r="FG35" s="20">
        <f t="shared" si="40"/>
        <v>126.57002232879489</v>
      </c>
      <c r="FH35" s="20">
        <f t="shared" si="41"/>
        <v>126.57002232879489</v>
      </c>
      <c r="FI35" s="20"/>
      <c r="FJ35" s="20">
        <f t="shared" si="42"/>
        <v>126.57002232879489</v>
      </c>
      <c r="FL35">
        <f t="shared" si="43"/>
        <v>1</v>
      </c>
    </row>
    <row r="36" spans="2:168">
      <c r="Q36">
        <v>42</v>
      </c>
      <c r="R36" t="s">
        <v>153</v>
      </c>
      <c r="S36" t="s">
        <v>154</v>
      </c>
      <c r="T36" t="s">
        <v>155</v>
      </c>
      <c r="U36" t="s">
        <v>156</v>
      </c>
      <c r="V36">
        <v>1598395638</v>
      </c>
      <c r="W36">
        <v>1598396963</v>
      </c>
      <c r="X36">
        <v>1</v>
      </c>
      <c r="Y36">
        <v>5</v>
      </c>
      <c r="Z36" t="s">
        <v>76</v>
      </c>
      <c r="AA36" t="s">
        <v>66</v>
      </c>
      <c r="AB36">
        <v>1</v>
      </c>
      <c r="AC36" t="s">
        <v>77</v>
      </c>
      <c r="AD36" t="s">
        <v>78</v>
      </c>
      <c r="AE36" t="s">
        <v>79</v>
      </c>
      <c r="AF36" t="s">
        <v>76</v>
      </c>
      <c r="AG36">
        <v>1366</v>
      </c>
      <c r="AH36" t="s">
        <v>76</v>
      </c>
      <c r="AI36" t="s">
        <v>157</v>
      </c>
      <c r="AJ36" t="s">
        <v>82</v>
      </c>
      <c r="AK36">
        <v>3</v>
      </c>
      <c r="AL36">
        <v>1</v>
      </c>
      <c r="AM36">
        <v>1</v>
      </c>
      <c r="AN36">
        <v>1</v>
      </c>
      <c r="AO36">
        <v>2</v>
      </c>
      <c r="AP36">
        <v>1</v>
      </c>
      <c r="AQ36">
        <v>2</v>
      </c>
      <c r="AR36">
        <v>3</v>
      </c>
      <c r="AS36">
        <v>1</v>
      </c>
      <c r="AT36">
        <v>2</v>
      </c>
      <c r="AU36">
        <v>3</v>
      </c>
      <c r="AV36">
        <v>2</v>
      </c>
      <c r="AW36">
        <v>3</v>
      </c>
      <c r="AX36">
        <v>3</v>
      </c>
      <c r="AY36">
        <v>2</v>
      </c>
      <c r="AZ36">
        <v>3</v>
      </c>
      <c r="BA36">
        <v>2</v>
      </c>
      <c r="BB36">
        <v>1</v>
      </c>
      <c r="BC36">
        <v>3</v>
      </c>
      <c r="BD36">
        <v>1</v>
      </c>
      <c r="BE36">
        <v>3</v>
      </c>
      <c r="BF36">
        <v>3</v>
      </c>
      <c r="BG36">
        <v>4</v>
      </c>
      <c r="BH36">
        <v>4</v>
      </c>
      <c r="BI36">
        <v>5</v>
      </c>
      <c r="BJ36">
        <v>4</v>
      </c>
      <c r="BK36">
        <v>3</v>
      </c>
      <c r="BL36">
        <v>4</v>
      </c>
      <c r="BM36">
        <v>3</v>
      </c>
      <c r="BN36">
        <v>5</v>
      </c>
      <c r="BO36">
        <v>2</v>
      </c>
      <c r="BP36">
        <v>5</v>
      </c>
      <c r="BQ36">
        <v>4</v>
      </c>
      <c r="BR36">
        <v>5</v>
      </c>
      <c r="BS36">
        <v>2</v>
      </c>
      <c r="BT36">
        <v>1</v>
      </c>
      <c r="BU36">
        <v>2</v>
      </c>
      <c r="BV36">
        <v>3</v>
      </c>
      <c r="BW36">
        <v>2</v>
      </c>
      <c r="BX36">
        <v>3</v>
      </c>
      <c r="BY36">
        <v>4</v>
      </c>
      <c r="BZ36">
        <v>4</v>
      </c>
      <c r="CA36">
        <v>4</v>
      </c>
      <c r="CB36">
        <v>2</v>
      </c>
      <c r="CC36" t="s">
        <v>158</v>
      </c>
      <c r="CD36">
        <v>2</v>
      </c>
      <c r="CE36">
        <v>24</v>
      </c>
      <c r="CF36">
        <v>1</v>
      </c>
      <c r="CG36">
        <f t="shared" si="0"/>
        <v>1</v>
      </c>
      <c r="CH36">
        <v>1</v>
      </c>
      <c r="CI36">
        <f t="shared" si="1"/>
        <v>1</v>
      </c>
      <c r="CJ36">
        <v>0.5122872122648845</v>
      </c>
      <c r="CK36">
        <v>125.24519366158836</v>
      </c>
      <c r="CL36">
        <v>-11.049062440532021</v>
      </c>
      <c r="CM36">
        <v>-12.169540844000037</v>
      </c>
      <c r="CN36">
        <v>-102.02659037705629</v>
      </c>
      <c r="CO36">
        <v>35.477195332791119</v>
      </c>
      <c r="CP36">
        <v>34.34497896571456</v>
      </c>
      <c r="CQ36">
        <v>-69.822174298505672</v>
      </c>
      <c r="CR36">
        <v>-0.79216820078583461</v>
      </c>
      <c r="CS36">
        <v>0.39386951755147548</v>
      </c>
      <c r="CT36">
        <v>0.39829868323435919</v>
      </c>
      <c r="CU36">
        <v>-66.303356247666031</v>
      </c>
      <c r="CV36">
        <v>17.180259760469468</v>
      </c>
      <c r="CW36">
        <v>23.995965299127871</v>
      </c>
      <c r="CX36">
        <v>25.127131188068695</v>
      </c>
      <c r="CY36">
        <v>36.3967974024348</v>
      </c>
      <c r="CZ36">
        <v>-36.3967974024348</v>
      </c>
      <c r="DA36">
        <v>-50.840910464780045</v>
      </c>
      <c r="DB36">
        <v>24.866559389732341</v>
      </c>
      <c r="DC36">
        <v>25.974351075047704</v>
      </c>
      <c r="DD36">
        <v>-83.089355620031242</v>
      </c>
      <c r="DE36">
        <v>40.979675574456252</v>
      </c>
      <c r="DF36">
        <v>42.10968004557499</v>
      </c>
      <c r="DG36">
        <v>-175.52680798230963</v>
      </c>
      <c r="DH36">
        <v>0.32467397719806379</v>
      </c>
      <c r="DI36">
        <v>0.15042767090185255</v>
      </c>
      <c r="DJ36">
        <v>1.7006669771717055E-3</v>
      </c>
      <c r="DK36">
        <v>0.13061498205104963</v>
      </c>
      <c r="DL36">
        <v>0.10399084972124228</v>
      </c>
      <c r="DM36">
        <v>0.10973608791403963</v>
      </c>
      <c r="DN36">
        <v>0.17885576523658031</v>
      </c>
      <c r="DP36" s="2">
        <f t="shared" si="2"/>
        <v>125.24519366158836</v>
      </c>
      <c r="DQ36" s="2">
        <f t="shared" si="3"/>
        <v>35.477195332791119</v>
      </c>
      <c r="DR36" s="2">
        <f t="shared" si="4"/>
        <v>-0.79216820078583461</v>
      </c>
      <c r="DS36" s="2">
        <f t="shared" si="5"/>
        <v>17.180259760469468</v>
      </c>
      <c r="DT36" s="2">
        <f t="shared" si="6"/>
        <v>-36.3967974024348</v>
      </c>
      <c r="DU36" s="2">
        <f t="shared" si="7"/>
        <v>24.866559389732341</v>
      </c>
      <c r="DV36" s="2">
        <f t="shared" si="8"/>
        <v>-83.089355620031242</v>
      </c>
      <c r="DX36" s="5">
        <f t="shared" si="9"/>
        <v>125.24519366158836</v>
      </c>
      <c r="DY36" s="5">
        <f t="shared" si="10"/>
        <v>35.477195332791119</v>
      </c>
      <c r="DZ36" s="5">
        <f t="shared" si="11"/>
        <v>-0.79216820078583461</v>
      </c>
      <c r="EA36" s="5">
        <f t="shared" si="12"/>
        <v>17.180259760469468</v>
      </c>
      <c r="EB36" s="5">
        <f t="shared" si="13"/>
        <v>-36.3967974024348</v>
      </c>
      <c r="EC36" s="5">
        <f t="shared" si="14"/>
        <v>24.866559389732341</v>
      </c>
      <c r="ED36" s="5">
        <f t="shared" si="15"/>
        <v>-83.089355620031242</v>
      </c>
      <c r="EF36" s="4">
        <f t="shared" si="16"/>
        <v>125.24519366158836</v>
      </c>
      <c r="EG36" s="4">
        <f t="shared" si="17"/>
        <v>35.477195332791119</v>
      </c>
      <c r="EH36" s="4">
        <f t="shared" si="18"/>
        <v>-0.79216820078583461</v>
      </c>
      <c r="EI36" s="4">
        <f t="shared" si="19"/>
        <v>17.180259760469468</v>
      </c>
      <c r="EJ36" s="4">
        <f t="shared" si="20"/>
        <v>-36.3967974024348</v>
      </c>
      <c r="EK36" s="4">
        <f t="shared" si="21"/>
        <v>24.866559389732341</v>
      </c>
      <c r="EL36" s="4">
        <f t="shared" si="22"/>
        <v>-83.089355620031242</v>
      </c>
      <c r="EN36" s="6">
        <f t="shared" si="23"/>
        <v>125.24519366158836</v>
      </c>
      <c r="EO36" s="6">
        <f t="shared" si="24"/>
        <v>35.477195332791119</v>
      </c>
      <c r="EP36" s="6">
        <f t="shared" si="25"/>
        <v>-0.79216820078583461</v>
      </c>
      <c r="EQ36" s="6">
        <f t="shared" si="26"/>
        <v>17.180259760469468</v>
      </c>
      <c r="ER36" s="6">
        <f t="shared" si="27"/>
        <v>-36.3967974024348</v>
      </c>
      <c r="ES36" s="6">
        <f t="shared" si="28"/>
        <v>24.866559389732341</v>
      </c>
      <c r="ET36" s="6">
        <f t="shared" si="29"/>
        <v>-83.089355620031242</v>
      </c>
      <c r="EV36" s="7">
        <f t="shared" si="30"/>
        <v>125.24519366158836</v>
      </c>
      <c r="EW36" s="7">
        <f t="shared" si="31"/>
        <v>35.477195332791119</v>
      </c>
      <c r="EX36" s="7">
        <f t="shared" si="32"/>
        <v>-0.79216820078583461</v>
      </c>
      <c r="EY36" s="7">
        <f t="shared" si="33"/>
        <v>17.180259760469468</v>
      </c>
      <c r="EZ36" s="7">
        <f t="shared" si="34"/>
        <v>-36.3967974024348</v>
      </c>
      <c r="FA36" s="7">
        <f t="shared" si="35"/>
        <v>24.866559389732341</v>
      </c>
      <c r="FB36" s="7">
        <f t="shared" si="36"/>
        <v>-83.089355620031242</v>
      </c>
      <c r="FD36" s="20">
        <f t="shared" si="37"/>
        <v>82.490886921329448</v>
      </c>
      <c r="FE36" s="20">
        <f t="shared" si="38"/>
        <v>82.490886921329448</v>
      </c>
      <c r="FF36" s="20">
        <f t="shared" si="39"/>
        <v>82.490886921329448</v>
      </c>
      <c r="FG36" s="20">
        <f t="shared" si="40"/>
        <v>82.490886921329448</v>
      </c>
      <c r="FH36" s="20">
        <f t="shared" si="41"/>
        <v>82.490886921329448</v>
      </c>
      <c r="FI36" s="20"/>
      <c r="FJ36" s="20">
        <f t="shared" si="42"/>
        <v>82.490886921329448</v>
      </c>
      <c r="FL36">
        <f t="shared" si="43"/>
        <v>1</v>
      </c>
    </row>
    <row r="37" spans="2:168">
      <c r="Q37">
        <v>183</v>
      </c>
      <c r="R37" t="s">
        <v>579</v>
      </c>
      <c r="S37" t="s">
        <v>580</v>
      </c>
      <c r="T37" t="s">
        <v>581</v>
      </c>
      <c r="U37" t="s">
        <v>582</v>
      </c>
      <c r="V37">
        <v>1599088693</v>
      </c>
      <c r="W37">
        <v>1599089701</v>
      </c>
      <c r="X37">
        <v>1</v>
      </c>
      <c r="Y37">
        <v>5</v>
      </c>
      <c r="Z37" t="s">
        <v>76</v>
      </c>
      <c r="AA37" t="s">
        <v>66</v>
      </c>
      <c r="AB37">
        <v>1</v>
      </c>
      <c r="AC37" t="s">
        <v>258</v>
      </c>
      <c r="AD37" t="s">
        <v>76</v>
      </c>
      <c r="AE37" t="s">
        <v>121</v>
      </c>
      <c r="AF37" t="s">
        <v>76</v>
      </c>
      <c r="AG37">
        <v>375</v>
      </c>
      <c r="AH37" t="s">
        <v>76</v>
      </c>
      <c r="AI37" t="s">
        <v>583</v>
      </c>
      <c r="AJ37" t="s">
        <v>82</v>
      </c>
      <c r="AK37">
        <v>1</v>
      </c>
      <c r="AL37">
        <v>3</v>
      </c>
      <c r="AM37">
        <v>1</v>
      </c>
      <c r="AN37">
        <v>2</v>
      </c>
      <c r="AO37">
        <v>2</v>
      </c>
      <c r="AP37">
        <v>1</v>
      </c>
      <c r="AQ37">
        <v>2</v>
      </c>
      <c r="AR37">
        <v>3</v>
      </c>
      <c r="AS37">
        <v>3</v>
      </c>
      <c r="AT37">
        <v>3</v>
      </c>
      <c r="AU37">
        <v>2</v>
      </c>
      <c r="AV37">
        <v>1</v>
      </c>
      <c r="AW37">
        <v>2</v>
      </c>
      <c r="AX37">
        <v>2</v>
      </c>
      <c r="AY37">
        <v>3</v>
      </c>
      <c r="AZ37">
        <v>2</v>
      </c>
      <c r="BA37">
        <v>2</v>
      </c>
      <c r="BB37">
        <v>3</v>
      </c>
      <c r="BC37">
        <v>3</v>
      </c>
      <c r="BD37">
        <v>3</v>
      </c>
      <c r="BE37">
        <v>3</v>
      </c>
      <c r="BF37">
        <v>2</v>
      </c>
      <c r="BG37">
        <v>4</v>
      </c>
      <c r="BH37">
        <v>4</v>
      </c>
      <c r="BI37">
        <v>5</v>
      </c>
      <c r="BJ37">
        <v>3</v>
      </c>
      <c r="BK37">
        <v>4</v>
      </c>
      <c r="BL37">
        <v>4</v>
      </c>
      <c r="BM37">
        <v>2</v>
      </c>
      <c r="BN37">
        <v>5</v>
      </c>
      <c r="BO37">
        <v>4</v>
      </c>
      <c r="BP37">
        <v>4</v>
      </c>
      <c r="BQ37">
        <v>4</v>
      </c>
      <c r="BR37">
        <v>3</v>
      </c>
      <c r="BS37">
        <v>4</v>
      </c>
      <c r="BT37">
        <v>4</v>
      </c>
      <c r="BU37">
        <v>5</v>
      </c>
      <c r="BV37">
        <v>4</v>
      </c>
      <c r="BW37">
        <v>2</v>
      </c>
      <c r="BX37">
        <v>2</v>
      </c>
      <c r="BY37">
        <v>5</v>
      </c>
      <c r="BZ37">
        <v>2</v>
      </c>
      <c r="CA37">
        <v>5</v>
      </c>
      <c r="CB37">
        <v>4</v>
      </c>
      <c r="CC37" t="s">
        <v>584</v>
      </c>
      <c r="CD37">
        <v>2</v>
      </c>
      <c r="CE37">
        <v>19</v>
      </c>
      <c r="CF37">
        <v>1</v>
      </c>
      <c r="CG37">
        <f t="shared" si="0"/>
        <v>1</v>
      </c>
      <c r="CH37">
        <v>2</v>
      </c>
      <c r="CI37">
        <f t="shared" si="1"/>
        <v>0</v>
      </c>
      <c r="CJ37">
        <v>0.47284623182380781</v>
      </c>
      <c r="CK37">
        <v>14.787752278881671</v>
      </c>
      <c r="CL37">
        <v>14.779416875326755</v>
      </c>
      <c r="CM37">
        <v>12.461887928874235</v>
      </c>
      <c r="CN37">
        <v>-42.029057083082662</v>
      </c>
      <c r="CO37">
        <v>0.77389204553544289</v>
      </c>
      <c r="CP37">
        <v>0.77373389154025318</v>
      </c>
      <c r="CQ37">
        <v>-1.5476259370756962</v>
      </c>
      <c r="CR37">
        <v>-0.87022456977099727</v>
      </c>
      <c r="CS37">
        <v>-0.71037518645875131</v>
      </c>
      <c r="CT37">
        <v>1.5805997562297485</v>
      </c>
      <c r="CU37">
        <v>-107.6534942851488</v>
      </c>
      <c r="CV37">
        <v>34.817050701535521</v>
      </c>
      <c r="CW37">
        <v>35.269756136532784</v>
      </c>
      <c r="CX37">
        <v>37.566687447080483</v>
      </c>
      <c r="CY37">
        <v>67.334771955629407</v>
      </c>
      <c r="CZ37">
        <v>-67.334771955629407</v>
      </c>
      <c r="DA37">
        <v>-183.20453708373429</v>
      </c>
      <c r="DB37">
        <v>10.209653346329024</v>
      </c>
      <c r="DC37">
        <v>172.9948837374053</v>
      </c>
      <c r="DD37">
        <v>-0.78024664660449106</v>
      </c>
      <c r="DE37">
        <v>-0.76120857158712107</v>
      </c>
      <c r="DF37">
        <v>1.5414552181916121</v>
      </c>
      <c r="DG37">
        <v>-390.38787637933473</v>
      </c>
      <c r="DH37">
        <v>8.1166870517091899E-2</v>
      </c>
      <c r="DI37">
        <v>3.3164542608730557E-3</v>
      </c>
      <c r="DJ37">
        <v>3.5011776085724935E-3</v>
      </c>
      <c r="DK37">
        <v>0.20745740247461325</v>
      </c>
      <c r="DL37">
        <v>0.19238506273036973</v>
      </c>
      <c r="DM37">
        <v>0.50885631545877075</v>
      </c>
      <c r="DN37">
        <v>3.3167169497087187E-3</v>
      </c>
      <c r="DP37" s="2">
        <f t="shared" si="2"/>
        <v>14.787752278881671</v>
      </c>
      <c r="DQ37" s="2">
        <f t="shared" si="3"/>
        <v>0.77389204553544289</v>
      </c>
      <c r="DR37" s="2">
        <f t="shared" si="4"/>
        <v>-0.87022456977099727</v>
      </c>
      <c r="DS37" s="2">
        <f t="shared" si="5"/>
        <v>34.817050701535521</v>
      </c>
      <c r="DT37" s="2">
        <f t="shared" si="6"/>
        <v>-67.334771955629407</v>
      </c>
      <c r="DU37" s="2">
        <f t="shared" si="7"/>
        <v>10.209653346329024</v>
      </c>
      <c r="DV37" s="2">
        <f t="shared" si="8"/>
        <v>-0.78024664660449106</v>
      </c>
      <c r="DX37" s="5">
        <f t="shared" si="9"/>
        <v>14.787752278881671</v>
      </c>
      <c r="DY37" s="5">
        <f t="shared" si="10"/>
        <v>0.77389204553544289</v>
      </c>
      <c r="DZ37" s="5">
        <f t="shared" si="11"/>
        <v>-0.87022456977099727</v>
      </c>
      <c r="EA37" s="5">
        <f t="shared" si="12"/>
        <v>34.817050701535521</v>
      </c>
      <c r="EB37" s="5">
        <f t="shared" si="13"/>
        <v>-67.334771955629407</v>
      </c>
      <c r="EC37" s="5">
        <f t="shared" si="14"/>
        <v>10.209653346329024</v>
      </c>
      <c r="ED37" s="5">
        <f t="shared" si="15"/>
        <v>-0.78024664660449106</v>
      </c>
      <c r="EF37" s="4">
        <f t="shared" si="16"/>
        <v>14.787752278881671</v>
      </c>
      <c r="EG37" s="4">
        <f t="shared" si="17"/>
        <v>0.77389204553544289</v>
      </c>
      <c r="EH37" s="4">
        <f t="shared" si="18"/>
        <v>-0.87022456977099727</v>
      </c>
      <c r="EI37" s="4">
        <f t="shared" si="19"/>
        <v>34.817050701535521</v>
      </c>
      <c r="EJ37" s="4">
        <f t="shared" si="20"/>
        <v>-67.334771955629407</v>
      </c>
      <c r="EK37" s="4">
        <f t="shared" si="21"/>
        <v>10.209653346329024</v>
      </c>
      <c r="EL37" s="4">
        <f t="shared" si="22"/>
        <v>-0.78024664660449106</v>
      </c>
      <c r="EN37" s="6">
        <f t="shared" si="23"/>
        <v>14.787752278881671</v>
      </c>
      <c r="EO37" s="6">
        <f t="shared" si="24"/>
        <v>0.77389204553544289</v>
      </c>
      <c r="EP37" s="6">
        <f t="shared" si="25"/>
        <v>-0.87022456977099727</v>
      </c>
      <c r="EQ37" s="6">
        <f t="shared" si="26"/>
        <v>34.817050701535521</v>
      </c>
      <c r="ER37" s="6">
        <f t="shared" si="27"/>
        <v>-67.334771955629407</v>
      </c>
      <c r="ES37" s="6">
        <f t="shared" si="28"/>
        <v>10.209653346329024</v>
      </c>
      <c r="ET37" s="6">
        <f t="shared" si="29"/>
        <v>-0.78024664660449106</v>
      </c>
      <c r="EV37" s="7">
        <f t="shared" si="30"/>
        <v>14.787752278881671</v>
      </c>
      <c r="EW37" s="7">
        <f t="shared" si="31"/>
        <v>0.77389204553544289</v>
      </c>
      <c r="EX37" s="7">
        <f t="shared" si="32"/>
        <v>-0.87022456977099727</v>
      </c>
      <c r="EY37" s="7">
        <f t="shared" si="33"/>
        <v>34.817050701535521</v>
      </c>
      <c r="EZ37" s="7">
        <f t="shared" si="34"/>
        <v>-67.334771955629407</v>
      </c>
      <c r="FA37" s="7">
        <f t="shared" si="35"/>
        <v>10.209653346329024</v>
      </c>
      <c r="FB37" s="7">
        <f t="shared" si="36"/>
        <v>-0.78024664660449106</v>
      </c>
      <c r="FD37" s="20">
        <f t="shared" si="37"/>
        <v>-8.396894799723233</v>
      </c>
      <c r="FE37" s="20">
        <f t="shared" si="38"/>
        <v>-8.396894799723233</v>
      </c>
      <c r="FF37" s="20">
        <f t="shared" si="39"/>
        <v>-8.396894799723233</v>
      </c>
      <c r="FG37" s="20">
        <f t="shared" si="40"/>
        <v>-8.396894799723233</v>
      </c>
      <c r="FH37" s="20">
        <f t="shared" si="41"/>
        <v>-8.396894799723233</v>
      </c>
      <c r="FI37" s="20"/>
      <c r="FJ37" s="20">
        <f t="shared" si="42"/>
        <v>-8.396894799723233</v>
      </c>
      <c r="FL37">
        <f t="shared" si="43"/>
        <v>1</v>
      </c>
    </row>
    <row r="38" spans="2:168">
      <c r="B38" s="9"/>
      <c r="C38" s="9"/>
      <c r="D38" s="9"/>
      <c r="E38" s="9"/>
      <c r="F38" s="9"/>
      <c r="G38" s="9"/>
      <c r="Q38">
        <v>143</v>
      </c>
      <c r="R38" t="s">
        <v>458</v>
      </c>
      <c r="S38" t="s">
        <v>459</v>
      </c>
      <c r="T38" t="s">
        <v>460</v>
      </c>
      <c r="U38" t="s">
        <v>461</v>
      </c>
      <c r="V38">
        <v>1598979302</v>
      </c>
      <c r="W38">
        <v>1598979694</v>
      </c>
      <c r="X38">
        <v>1</v>
      </c>
      <c r="Y38">
        <v>5</v>
      </c>
      <c r="Z38" t="s">
        <v>76</v>
      </c>
      <c r="AA38" t="s">
        <v>66</v>
      </c>
      <c r="AB38">
        <v>1</v>
      </c>
      <c r="AC38" t="s">
        <v>166</v>
      </c>
      <c r="AD38" t="s">
        <v>78</v>
      </c>
      <c r="AE38" t="s">
        <v>167</v>
      </c>
      <c r="AF38" t="s">
        <v>76</v>
      </c>
      <c r="AG38">
        <v>1366</v>
      </c>
      <c r="AH38" t="s">
        <v>76</v>
      </c>
      <c r="AI38" t="s">
        <v>462</v>
      </c>
      <c r="AJ38" t="s">
        <v>82</v>
      </c>
      <c r="AK38">
        <v>1</v>
      </c>
      <c r="AL38">
        <v>1</v>
      </c>
      <c r="AM38">
        <v>3</v>
      </c>
      <c r="AN38">
        <v>1</v>
      </c>
      <c r="AO38">
        <v>3</v>
      </c>
      <c r="AP38">
        <v>2</v>
      </c>
      <c r="AQ38">
        <v>3</v>
      </c>
      <c r="AR38">
        <v>1</v>
      </c>
      <c r="AS38">
        <v>1</v>
      </c>
      <c r="AT38">
        <v>3</v>
      </c>
      <c r="AU38">
        <v>1</v>
      </c>
      <c r="AV38">
        <v>2</v>
      </c>
      <c r="AW38">
        <v>2</v>
      </c>
      <c r="AX38">
        <v>3</v>
      </c>
      <c r="AY38">
        <v>3</v>
      </c>
      <c r="AZ38">
        <v>3</v>
      </c>
      <c r="BA38">
        <v>3</v>
      </c>
      <c r="BB38">
        <v>3</v>
      </c>
      <c r="BC38">
        <v>3</v>
      </c>
      <c r="BD38">
        <v>2</v>
      </c>
      <c r="BE38">
        <v>4</v>
      </c>
      <c r="BF38">
        <v>5</v>
      </c>
      <c r="BG38">
        <v>4</v>
      </c>
      <c r="BH38">
        <v>5</v>
      </c>
      <c r="BI38">
        <v>5</v>
      </c>
      <c r="BJ38">
        <v>4</v>
      </c>
      <c r="BK38">
        <v>4</v>
      </c>
      <c r="BL38">
        <v>5</v>
      </c>
      <c r="BM38">
        <v>5</v>
      </c>
      <c r="BN38">
        <v>4</v>
      </c>
      <c r="BO38">
        <v>5</v>
      </c>
      <c r="BP38">
        <v>5</v>
      </c>
      <c r="BQ38">
        <v>3</v>
      </c>
      <c r="BR38">
        <v>4</v>
      </c>
      <c r="BS38">
        <v>2</v>
      </c>
      <c r="BT38">
        <v>4</v>
      </c>
      <c r="BU38">
        <v>5</v>
      </c>
      <c r="BV38">
        <v>4</v>
      </c>
      <c r="BW38">
        <v>4</v>
      </c>
      <c r="BX38">
        <v>3</v>
      </c>
      <c r="BY38">
        <v>5</v>
      </c>
      <c r="BZ38">
        <v>4</v>
      </c>
      <c r="CA38">
        <v>5</v>
      </c>
      <c r="CB38">
        <v>3</v>
      </c>
      <c r="CC38" t="s">
        <v>463</v>
      </c>
      <c r="CD38">
        <v>2</v>
      </c>
      <c r="CE38">
        <v>19</v>
      </c>
      <c r="CF38">
        <v>1</v>
      </c>
      <c r="CG38">
        <f t="shared" si="0"/>
        <v>1</v>
      </c>
      <c r="CH38">
        <v>1</v>
      </c>
      <c r="CI38">
        <f t="shared" si="1"/>
        <v>1</v>
      </c>
      <c r="CJ38">
        <v>0.6230615079157561</v>
      </c>
      <c r="CK38">
        <v>126.02512563844614</v>
      </c>
      <c r="CL38">
        <v>40.29197627888832</v>
      </c>
      <c r="CM38">
        <v>-22.55616267283574</v>
      </c>
      <c r="CN38">
        <v>-143.7609392444987</v>
      </c>
      <c r="CO38">
        <v>52.886791554692486</v>
      </c>
      <c r="CP38">
        <v>-10.583503773134415</v>
      </c>
      <c r="CQ38">
        <v>-42.303287781558069</v>
      </c>
      <c r="CR38">
        <v>-0.3663112052235481</v>
      </c>
      <c r="CS38">
        <v>-0.36575520386609833</v>
      </c>
      <c r="CT38">
        <v>0.73206640908964649</v>
      </c>
      <c r="CU38">
        <v>-44.291581899300894</v>
      </c>
      <c r="CV38">
        <v>-1.462687556265089</v>
      </c>
      <c r="CW38">
        <v>22.858121196713562</v>
      </c>
      <c r="CX38">
        <v>22.896148258852424</v>
      </c>
      <c r="CY38">
        <v>10.172317966475621</v>
      </c>
      <c r="CZ38">
        <v>-10.172317966475621</v>
      </c>
      <c r="DA38">
        <v>-50.374622581381473</v>
      </c>
      <c r="DB38">
        <v>16.080030856890513</v>
      </c>
      <c r="DC38">
        <v>34.294591724490964</v>
      </c>
      <c r="DD38">
        <v>-79.384636512908969</v>
      </c>
      <c r="DE38">
        <v>-2.9546247436965687</v>
      </c>
      <c r="DF38">
        <v>82.339261256605539</v>
      </c>
      <c r="DG38">
        <v>-155.99728421130993</v>
      </c>
      <c r="DH38">
        <v>0.38540866411849262</v>
      </c>
      <c r="DI38">
        <v>0.13598582762321507</v>
      </c>
      <c r="DJ38">
        <v>1.5691108775902779E-3</v>
      </c>
      <c r="DK38">
        <v>9.5982471654504742E-2</v>
      </c>
      <c r="DL38">
        <v>2.9063765618501772E-2</v>
      </c>
      <c r="DM38">
        <v>0.12095602043696063</v>
      </c>
      <c r="DN38">
        <v>0.23103413967073499</v>
      </c>
      <c r="DP38" s="2">
        <f t="shared" si="2"/>
        <v>126.02512563844614</v>
      </c>
      <c r="DQ38" s="2">
        <f t="shared" si="3"/>
        <v>52.886791554692486</v>
      </c>
      <c r="DR38" s="2">
        <f t="shared" si="4"/>
        <v>-0.3663112052235481</v>
      </c>
      <c r="DS38" s="2">
        <f t="shared" si="5"/>
        <v>-1.462687556265089</v>
      </c>
      <c r="DT38" s="2">
        <f t="shared" si="6"/>
        <v>-10.172317966475621</v>
      </c>
      <c r="DU38" s="2">
        <f t="shared" si="7"/>
        <v>16.080030856890513</v>
      </c>
      <c r="DV38" s="2">
        <f t="shared" si="8"/>
        <v>-79.384636512908969</v>
      </c>
      <c r="DX38" s="5">
        <f t="shared" si="9"/>
        <v>126.02512563844614</v>
      </c>
      <c r="DY38" s="5">
        <f t="shared" si="10"/>
        <v>52.886791554692486</v>
      </c>
      <c r="DZ38" s="5">
        <f t="shared" si="11"/>
        <v>-0.3663112052235481</v>
      </c>
      <c r="EA38" s="5">
        <f t="shared" si="12"/>
        <v>-1.462687556265089</v>
      </c>
      <c r="EB38" s="5">
        <f t="shared" si="13"/>
        <v>-10.172317966475621</v>
      </c>
      <c r="EC38" s="5">
        <f t="shared" si="14"/>
        <v>16.080030856890513</v>
      </c>
      <c r="ED38" s="5">
        <f t="shared" si="15"/>
        <v>-79.384636512908969</v>
      </c>
      <c r="EF38" s="4">
        <f t="shared" si="16"/>
        <v>126.02512563844614</v>
      </c>
      <c r="EG38" s="4">
        <f t="shared" si="17"/>
        <v>52.886791554692486</v>
      </c>
      <c r="EH38" s="4">
        <f t="shared" si="18"/>
        <v>-0.3663112052235481</v>
      </c>
      <c r="EI38" s="4">
        <f t="shared" si="19"/>
        <v>-1.462687556265089</v>
      </c>
      <c r="EJ38" s="4">
        <f t="shared" si="20"/>
        <v>-10.172317966475621</v>
      </c>
      <c r="EK38" s="4">
        <f t="shared" si="21"/>
        <v>16.080030856890513</v>
      </c>
      <c r="EL38" s="4">
        <f t="shared" si="22"/>
        <v>-79.384636512908969</v>
      </c>
      <c r="EN38" s="6">
        <f t="shared" si="23"/>
        <v>126.02512563844614</v>
      </c>
      <c r="EO38" s="6">
        <f t="shared" si="24"/>
        <v>52.886791554692486</v>
      </c>
      <c r="EP38" s="6">
        <f t="shared" si="25"/>
        <v>-0.3663112052235481</v>
      </c>
      <c r="EQ38" s="6">
        <f t="shared" si="26"/>
        <v>-1.462687556265089</v>
      </c>
      <c r="ER38" s="6">
        <f t="shared" si="27"/>
        <v>-10.172317966475621</v>
      </c>
      <c r="ES38" s="6">
        <f t="shared" si="28"/>
        <v>16.080030856890513</v>
      </c>
      <c r="ET38" s="6">
        <f t="shared" si="29"/>
        <v>-79.384636512908969</v>
      </c>
      <c r="EV38" s="7">
        <f t="shared" si="30"/>
        <v>126.02512563844614</v>
      </c>
      <c r="EW38" s="7">
        <f t="shared" si="31"/>
        <v>52.886791554692486</v>
      </c>
      <c r="EX38" s="7">
        <f t="shared" si="32"/>
        <v>-0.3663112052235481</v>
      </c>
      <c r="EY38" s="7">
        <f t="shared" si="33"/>
        <v>-1.462687556265089</v>
      </c>
      <c r="EZ38" s="7">
        <f t="shared" si="34"/>
        <v>-10.172317966475621</v>
      </c>
      <c r="FA38" s="7">
        <f t="shared" si="35"/>
        <v>16.080030856890513</v>
      </c>
      <c r="FB38" s="7">
        <f t="shared" si="36"/>
        <v>-79.384636512908969</v>
      </c>
      <c r="FD38" s="20">
        <f t="shared" si="37"/>
        <v>103.60599480915593</v>
      </c>
      <c r="FE38" s="20">
        <f t="shared" si="38"/>
        <v>103.60599480915593</v>
      </c>
      <c r="FF38" s="20">
        <f t="shared" si="39"/>
        <v>103.60599480915593</v>
      </c>
      <c r="FG38" s="20">
        <f t="shared" si="40"/>
        <v>103.60599480915593</v>
      </c>
      <c r="FH38" s="20">
        <f t="shared" si="41"/>
        <v>103.60599480915593</v>
      </c>
      <c r="FI38" s="20"/>
      <c r="FJ38" s="20">
        <f t="shared" si="42"/>
        <v>103.60599480915593</v>
      </c>
      <c r="FL38">
        <f t="shared" si="43"/>
        <v>1</v>
      </c>
    </row>
    <row r="39" spans="2:168">
      <c r="B39" s="9"/>
      <c r="C39" s="9"/>
      <c r="D39" s="9"/>
      <c r="E39" s="9"/>
      <c r="F39" s="9"/>
      <c r="G39" s="9"/>
      <c r="Q39">
        <v>115</v>
      </c>
      <c r="R39" t="s">
        <v>377</v>
      </c>
      <c r="S39" t="s">
        <v>378</v>
      </c>
      <c r="T39" t="s">
        <v>379</v>
      </c>
      <c r="U39" t="s">
        <v>380</v>
      </c>
      <c r="V39">
        <v>1598807674</v>
      </c>
      <c r="W39">
        <v>1598812602</v>
      </c>
      <c r="X39">
        <v>1</v>
      </c>
      <c r="Y39">
        <v>5</v>
      </c>
      <c r="Z39" t="s">
        <v>76</v>
      </c>
      <c r="AA39" t="s">
        <v>66</v>
      </c>
      <c r="AB39">
        <v>1</v>
      </c>
      <c r="AC39" t="s">
        <v>77</v>
      </c>
      <c r="AD39" t="s">
        <v>78</v>
      </c>
      <c r="AE39" t="s">
        <v>79</v>
      </c>
      <c r="AF39" t="s">
        <v>76</v>
      </c>
      <c r="AG39">
        <v>1366</v>
      </c>
      <c r="AH39" t="s">
        <v>76</v>
      </c>
      <c r="AI39" t="s">
        <v>381</v>
      </c>
      <c r="AJ39" t="s">
        <v>82</v>
      </c>
      <c r="AK39">
        <v>3</v>
      </c>
      <c r="AL39">
        <v>1</v>
      </c>
      <c r="AM39">
        <v>2</v>
      </c>
      <c r="AN39">
        <v>3</v>
      </c>
      <c r="AO39">
        <v>3</v>
      </c>
      <c r="AP39">
        <v>1</v>
      </c>
      <c r="AQ39">
        <v>2</v>
      </c>
      <c r="AR39">
        <v>2</v>
      </c>
      <c r="AS39">
        <v>1</v>
      </c>
      <c r="AT39">
        <v>3</v>
      </c>
      <c r="AU39">
        <v>2</v>
      </c>
      <c r="AV39">
        <v>3</v>
      </c>
      <c r="AW39">
        <v>2</v>
      </c>
      <c r="AX39">
        <v>3</v>
      </c>
      <c r="AY39">
        <v>1</v>
      </c>
      <c r="AZ39">
        <v>2</v>
      </c>
      <c r="BA39">
        <v>2</v>
      </c>
      <c r="BB39">
        <v>1</v>
      </c>
      <c r="BC39">
        <v>1</v>
      </c>
      <c r="BD39">
        <v>3</v>
      </c>
      <c r="BE39">
        <v>4</v>
      </c>
      <c r="BF39">
        <v>3</v>
      </c>
      <c r="BG39">
        <v>3</v>
      </c>
      <c r="BH39">
        <v>4</v>
      </c>
      <c r="BI39">
        <v>3</v>
      </c>
      <c r="BJ39">
        <v>4</v>
      </c>
      <c r="BK39">
        <v>2</v>
      </c>
      <c r="BL39">
        <v>5</v>
      </c>
      <c r="BM39">
        <v>5</v>
      </c>
      <c r="BN39">
        <v>2</v>
      </c>
      <c r="BO39">
        <v>3</v>
      </c>
      <c r="BP39">
        <v>3</v>
      </c>
      <c r="BQ39">
        <v>4</v>
      </c>
      <c r="BR39">
        <v>3</v>
      </c>
      <c r="BS39">
        <v>4</v>
      </c>
      <c r="BT39">
        <v>4</v>
      </c>
      <c r="BU39">
        <v>2</v>
      </c>
      <c r="BV39">
        <v>4</v>
      </c>
      <c r="BW39">
        <v>2</v>
      </c>
      <c r="BX39">
        <v>4</v>
      </c>
      <c r="BY39">
        <v>5</v>
      </c>
      <c r="BZ39">
        <v>4</v>
      </c>
      <c r="CA39">
        <v>3</v>
      </c>
      <c r="CB39">
        <v>4</v>
      </c>
      <c r="CC39" t="s">
        <v>382</v>
      </c>
      <c r="CD39">
        <v>2</v>
      </c>
      <c r="CE39">
        <v>19</v>
      </c>
      <c r="CF39">
        <v>1</v>
      </c>
      <c r="CG39">
        <f t="shared" si="0"/>
        <v>1</v>
      </c>
      <c r="CH39">
        <v>4</v>
      </c>
      <c r="CI39">
        <f t="shared" si="1"/>
        <v>0</v>
      </c>
      <c r="CJ39">
        <v>0.51050280140596027</v>
      </c>
      <c r="CK39">
        <v>148.52748042714961</v>
      </c>
      <c r="CL39">
        <v>48.359082460446857</v>
      </c>
      <c r="CM39">
        <v>-0.58997846219460259</v>
      </c>
      <c r="CN39">
        <v>-196.29658442540187</v>
      </c>
      <c r="CO39">
        <v>52.039566214600747</v>
      </c>
      <c r="CP39">
        <v>-25.884277670058857</v>
      </c>
      <c r="CQ39">
        <v>-26.155288544541889</v>
      </c>
      <c r="CR39">
        <v>-1.0182896509203918</v>
      </c>
      <c r="CS39">
        <v>0.5060286041008224</v>
      </c>
      <c r="CT39">
        <v>0.51226104681956941</v>
      </c>
      <c r="CU39">
        <v>-20.353815014518929</v>
      </c>
      <c r="CV39">
        <v>-15.029225499194638</v>
      </c>
      <c r="CW39">
        <v>-13.827054736776955</v>
      </c>
      <c r="CX39">
        <v>49.210095250490525</v>
      </c>
      <c r="CY39">
        <v>31.264949981836448</v>
      </c>
      <c r="CZ39">
        <v>-31.264949981836448</v>
      </c>
      <c r="DA39">
        <v>-72.518367871078794</v>
      </c>
      <c r="DB39">
        <v>3.2420888022336265</v>
      </c>
      <c r="DC39">
        <v>69.276279068845184</v>
      </c>
      <c r="DD39">
        <v>-1.0205115609809097</v>
      </c>
      <c r="DE39">
        <v>0.47895060000215178</v>
      </c>
      <c r="DF39">
        <v>0.54156096097875794</v>
      </c>
      <c r="DG39">
        <v>-235.08502996045092</v>
      </c>
      <c r="DH39">
        <v>0.49260580693221639</v>
      </c>
      <c r="DI39">
        <v>0.11170693537020376</v>
      </c>
      <c r="DJ39">
        <v>2.1865009967713734E-3</v>
      </c>
      <c r="DK39">
        <v>9.9377014664299212E-2</v>
      </c>
      <c r="DL39">
        <v>8.932842851953271E-2</v>
      </c>
      <c r="DM39">
        <v>0.20256378134274852</v>
      </c>
      <c r="DN39">
        <v>2.2315321742280968E-3</v>
      </c>
      <c r="DP39" s="2">
        <f t="shared" si="2"/>
        <v>148.52748042714961</v>
      </c>
      <c r="DQ39" s="2">
        <f t="shared" si="3"/>
        <v>52.039566214600747</v>
      </c>
      <c r="DR39" s="2">
        <f t="shared" si="4"/>
        <v>-1.0182896509203918</v>
      </c>
      <c r="DS39" s="2">
        <f t="shared" si="5"/>
        <v>-15.029225499194638</v>
      </c>
      <c r="DT39" s="2">
        <f t="shared" si="6"/>
        <v>-31.264949981836448</v>
      </c>
      <c r="DU39" s="2">
        <f t="shared" si="7"/>
        <v>3.2420888022336265</v>
      </c>
      <c r="DV39" s="2">
        <f t="shared" si="8"/>
        <v>-1.0205115609809097</v>
      </c>
      <c r="DX39" s="5">
        <f t="shared" si="9"/>
        <v>148.52748042714961</v>
      </c>
      <c r="DY39" s="5">
        <f t="shared" si="10"/>
        <v>52.039566214600747</v>
      </c>
      <c r="DZ39" s="5">
        <f t="shared" si="11"/>
        <v>-1.0182896509203918</v>
      </c>
      <c r="EA39" s="5">
        <f t="shared" si="12"/>
        <v>-15.029225499194638</v>
      </c>
      <c r="EB39" s="5">
        <f t="shared" si="13"/>
        <v>-31.264949981836448</v>
      </c>
      <c r="EC39" s="5">
        <f t="shared" si="14"/>
        <v>3.2420888022336265</v>
      </c>
      <c r="ED39" s="5">
        <f t="shared" si="15"/>
        <v>-1.0205115609809097</v>
      </c>
      <c r="EF39" s="4">
        <f t="shared" si="16"/>
        <v>148.52748042714961</v>
      </c>
      <c r="EG39" s="4">
        <f t="shared" si="17"/>
        <v>52.039566214600747</v>
      </c>
      <c r="EH39" s="4">
        <f t="shared" si="18"/>
        <v>-1.0182896509203918</v>
      </c>
      <c r="EI39" s="4">
        <f t="shared" si="19"/>
        <v>-15.029225499194638</v>
      </c>
      <c r="EJ39" s="4">
        <f t="shared" si="20"/>
        <v>-31.264949981836448</v>
      </c>
      <c r="EK39" s="4">
        <f t="shared" si="21"/>
        <v>3.2420888022336265</v>
      </c>
      <c r="EL39" s="4">
        <f t="shared" si="22"/>
        <v>-1.0205115609809097</v>
      </c>
      <c r="EN39" s="6">
        <f t="shared" si="23"/>
        <v>148.52748042714961</v>
      </c>
      <c r="EO39" s="6">
        <f t="shared" si="24"/>
        <v>52.039566214600747</v>
      </c>
      <c r="EP39" s="6">
        <f t="shared" si="25"/>
        <v>-1.0182896509203918</v>
      </c>
      <c r="EQ39" s="6">
        <f t="shared" si="26"/>
        <v>-15.029225499194638</v>
      </c>
      <c r="ER39" s="6">
        <f t="shared" si="27"/>
        <v>-31.264949981836448</v>
      </c>
      <c r="ES39" s="6">
        <f t="shared" si="28"/>
        <v>3.2420888022336265</v>
      </c>
      <c r="ET39" s="6">
        <f t="shared" si="29"/>
        <v>-1.0205115609809097</v>
      </c>
      <c r="EV39" s="7">
        <f t="shared" si="30"/>
        <v>148.52748042714961</v>
      </c>
      <c r="EW39" s="7">
        <f t="shared" si="31"/>
        <v>52.039566214600747</v>
      </c>
      <c r="EX39" s="7">
        <f t="shared" si="32"/>
        <v>-1.0182896509203918</v>
      </c>
      <c r="EY39" s="7">
        <f t="shared" si="33"/>
        <v>-15.029225499194638</v>
      </c>
      <c r="EZ39" s="7">
        <f t="shared" si="34"/>
        <v>-31.264949981836448</v>
      </c>
      <c r="FA39" s="7">
        <f t="shared" si="35"/>
        <v>3.2420888022336265</v>
      </c>
      <c r="FB39" s="7">
        <f t="shared" si="36"/>
        <v>-1.0205115609809097</v>
      </c>
      <c r="FD39" s="20">
        <f t="shared" si="37"/>
        <v>155.4761587510516</v>
      </c>
      <c r="FE39" s="20">
        <f t="shared" si="38"/>
        <v>155.4761587510516</v>
      </c>
      <c r="FF39" s="20">
        <f t="shared" si="39"/>
        <v>155.4761587510516</v>
      </c>
      <c r="FG39" s="20">
        <f t="shared" si="40"/>
        <v>155.4761587510516</v>
      </c>
      <c r="FH39" s="20">
        <f t="shared" si="41"/>
        <v>155.4761587510516</v>
      </c>
      <c r="FI39" s="20"/>
      <c r="FJ39" s="20">
        <f t="shared" si="42"/>
        <v>155.4761587510516</v>
      </c>
      <c r="FL39">
        <f t="shared" si="43"/>
        <v>1</v>
      </c>
    </row>
    <row r="40" spans="2:168">
      <c r="Q40" s="1">
        <v>127</v>
      </c>
      <c r="R40" s="1" t="s">
        <v>748</v>
      </c>
      <c r="S40" s="1" t="s">
        <v>749</v>
      </c>
      <c r="T40" s="1" t="s">
        <v>750</v>
      </c>
      <c r="U40" s="1" t="s">
        <v>751</v>
      </c>
      <c r="V40" s="1">
        <v>1599098553</v>
      </c>
      <c r="W40" s="1">
        <v>1599099244</v>
      </c>
      <c r="X40" s="1">
        <v>1</v>
      </c>
      <c r="Y40" s="1">
        <v>5</v>
      </c>
      <c r="Z40" s="1" t="s">
        <v>76</v>
      </c>
      <c r="AA40" s="1" t="s">
        <v>66</v>
      </c>
      <c r="AB40" s="1">
        <v>1</v>
      </c>
      <c r="AC40" s="1" t="s">
        <v>77</v>
      </c>
      <c r="AD40" s="1" t="s">
        <v>78</v>
      </c>
      <c r="AE40" s="1" t="s">
        <v>79</v>
      </c>
      <c r="AF40" s="1" t="s">
        <v>76</v>
      </c>
      <c r="AG40" s="1">
        <v>1366</v>
      </c>
      <c r="AH40" s="1" t="s">
        <v>76</v>
      </c>
      <c r="AI40" s="1" t="s">
        <v>752</v>
      </c>
      <c r="AJ40" s="1" t="s">
        <v>82</v>
      </c>
      <c r="AK40" s="1">
        <v>3</v>
      </c>
      <c r="AL40" s="1">
        <v>3</v>
      </c>
      <c r="AM40" s="1">
        <v>2</v>
      </c>
      <c r="AN40" s="1">
        <v>3</v>
      </c>
      <c r="AO40" s="1">
        <v>3</v>
      </c>
      <c r="AP40" s="1">
        <v>3</v>
      </c>
      <c r="AQ40" s="1">
        <v>2</v>
      </c>
      <c r="AR40" s="1">
        <v>1</v>
      </c>
      <c r="AS40" s="1">
        <v>3</v>
      </c>
      <c r="AT40" s="1">
        <v>1</v>
      </c>
      <c r="AU40" s="1">
        <v>1</v>
      </c>
      <c r="AV40" s="1">
        <v>1</v>
      </c>
      <c r="AW40" s="1">
        <v>2</v>
      </c>
      <c r="AX40" s="1">
        <v>3</v>
      </c>
      <c r="AY40" s="1">
        <v>2</v>
      </c>
      <c r="AZ40" s="1">
        <v>2</v>
      </c>
      <c r="BA40" s="1">
        <v>2</v>
      </c>
      <c r="BB40" s="1">
        <v>3</v>
      </c>
      <c r="BC40" s="1">
        <v>3</v>
      </c>
      <c r="BD40" s="1">
        <v>1</v>
      </c>
      <c r="BE40" s="1">
        <v>5</v>
      </c>
      <c r="BF40" s="1">
        <v>2</v>
      </c>
      <c r="BG40" s="1">
        <v>4</v>
      </c>
      <c r="BH40" s="1">
        <v>4</v>
      </c>
      <c r="BI40" s="1">
        <v>2</v>
      </c>
      <c r="BJ40" s="1">
        <v>2</v>
      </c>
      <c r="BK40" s="1">
        <v>3</v>
      </c>
      <c r="BL40" s="1">
        <v>5</v>
      </c>
      <c r="BM40" s="1">
        <v>5</v>
      </c>
      <c r="BN40" s="1">
        <v>4</v>
      </c>
      <c r="BO40" s="1">
        <v>2</v>
      </c>
      <c r="BP40" s="1">
        <v>5</v>
      </c>
      <c r="BQ40" s="1">
        <v>1</v>
      </c>
      <c r="BR40" s="1">
        <v>2</v>
      </c>
      <c r="BS40" s="1">
        <v>2</v>
      </c>
      <c r="BT40" s="1">
        <v>3</v>
      </c>
      <c r="BU40" s="1">
        <v>1</v>
      </c>
      <c r="BV40" s="1">
        <v>3</v>
      </c>
      <c r="BW40" s="1">
        <v>1</v>
      </c>
      <c r="BX40" s="1">
        <v>5</v>
      </c>
      <c r="BY40" s="1">
        <v>4</v>
      </c>
      <c r="BZ40" s="1">
        <v>4</v>
      </c>
      <c r="CA40" s="1">
        <v>5</v>
      </c>
      <c r="CB40" s="1">
        <v>2</v>
      </c>
      <c r="CC40" s="1" t="s">
        <v>753</v>
      </c>
      <c r="CD40" s="1">
        <v>1</v>
      </c>
      <c r="CE40" s="1">
        <v>23</v>
      </c>
      <c r="CF40" s="1">
        <v>1</v>
      </c>
      <c r="CG40">
        <f t="shared" si="0"/>
        <v>1</v>
      </c>
      <c r="CH40">
        <v>1</v>
      </c>
      <c r="CI40">
        <f t="shared" si="1"/>
        <v>1</v>
      </c>
      <c r="CJ40" s="1">
        <v>0.42910585783039507</v>
      </c>
      <c r="CK40" s="1">
        <v>86.034222445037116</v>
      </c>
      <c r="CL40" s="1">
        <v>53.426766736400722</v>
      </c>
      <c r="CM40" s="1">
        <v>-25.681234587715302</v>
      </c>
      <c r="CN40" s="1">
        <v>-113.77975459372256</v>
      </c>
      <c r="CO40" s="1">
        <v>126.87324329066973</v>
      </c>
      <c r="CP40" s="1">
        <v>-42.519334263894834</v>
      </c>
      <c r="CQ40" s="1">
        <v>-84.3539090267749</v>
      </c>
      <c r="CR40" s="1">
        <v>-17.909284443212922</v>
      </c>
      <c r="CS40" s="1">
        <v>-17.884131979623582</v>
      </c>
      <c r="CT40" s="1">
        <v>35.793416422836501</v>
      </c>
      <c r="CU40" s="1">
        <v>-80.621664038720141</v>
      </c>
      <c r="CV40" s="1">
        <v>25.444748595125059</v>
      </c>
      <c r="CW40" s="1">
        <v>26.453988413573853</v>
      </c>
      <c r="CX40" s="1">
        <v>28.722927030021225</v>
      </c>
      <c r="CY40" s="1">
        <v>1.3695276797337384E-3</v>
      </c>
      <c r="CZ40" s="1">
        <v>-1.3695276797337384E-3</v>
      </c>
      <c r="DA40" s="1">
        <v>-40.492815448441419</v>
      </c>
      <c r="DB40" s="1">
        <v>-38.216493860899611</v>
      </c>
      <c r="DC40" s="1">
        <v>78.709309309341037</v>
      </c>
      <c r="DD40" s="1">
        <v>-3.0035168940265633</v>
      </c>
      <c r="DE40" s="1">
        <v>-0.69968110780995496</v>
      </c>
      <c r="DF40" s="1">
        <v>3.703198001836518</v>
      </c>
      <c r="DG40" s="1">
        <v>-337.14541755614368</v>
      </c>
      <c r="DH40" s="1">
        <v>0.28544853862679953</v>
      </c>
      <c r="DI40" s="1">
        <v>0.30175307473920659</v>
      </c>
      <c r="DJ40" s="1">
        <v>7.6718144094356316E-2</v>
      </c>
      <c r="DK40" s="1">
        <v>0.15620655866963051</v>
      </c>
      <c r="DL40" s="1">
        <v>3.9129362278106813E-6</v>
      </c>
      <c r="DM40" s="1">
        <v>0.17028874965397492</v>
      </c>
      <c r="DN40" s="1">
        <v>9.5810212798044022E-3</v>
      </c>
      <c r="DO40" s="1"/>
      <c r="DP40" s="2">
        <f t="shared" si="2"/>
        <v>86.034222445037116</v>
      </c>
      <c r="DQ40" s="2">
        <f t="shared" si="3"/>
        <v>126.87324329066973</v>
      </c>
      <c r="DR40" s="2">
        <f t="shared" si="4"/>
        <v>-17.909284443212922</v>
      </c>
      <c r="DS40" s="2">
        <f t="shared" si="5"/>
        <v>25.444748595125059</v>
      </c>
      <c r="DT40" s="2">
        <f t="shared" si="6"/>
        <v>-1.3695276797337384E-3</v>
      </c>
      <c r="DU40" s="2">
        <f t="shared" si="7"/>
        <v>-38.216493860899611</v>
      </c>
      <c r="DV40" s="2">
        <f t="shared" si="8"/>
        <v>-3.0035168940265633</v>
      </c>
      <c r="DX40" s="5">
        <f t="shared" si="9"/>
        <v>86.034222445037116</v>
      </c>
      <c r="DY40" s="5">
        <f t="shared" si="10"/>
        <v>126.87324329066973</v>
      </c>
      <c r="DZ40" s="5">
        <f t="shared" si="11"/>
        <v>-17.909284443212922</v>
      </c>
      <c r="EA40" s="5">
        <f t="shared" si="12"/>
        <v>25.444748595125059</v>
      </c>
      <c r="EB40" s="5">
        <f t="shared" si="13"/>
        <v>-1.3695276797337384E-3</v>
      </c>
      <c r="EC40" s="5">
        <f t="shared" si="14"/>
        <v>-38.216493860899611</v>
      </c>
      <c r="ED40" s="5">
        <f t="shared" si="15"/>
        <v>-3.0035168940265633</v>
      </c>
      <c r="EF40" s="4">
        <f t="shared" si="16"/>
        <v>86.034222445037116</v>
      </c>
      <c r="EG40" s="4">
        <f t="shared" si="17"/>
        <v>126.87324329066973</v>
      </c>
      <c r="EH40" s="4">
        <f t="shared" si="18"/>
        <v>-17.909284443212922</v>
      </c>
      <c r="EI40" s="4">
        <f t="shared" si="19"/>
        <v>25.444748595125059</v>
      </c>
      <c r="EJ40" s="4">
        <f t="shared" si="20"/>
        <v>-1.3695276797337384E-3</v>
      </c>
      <c r="EK40" s="4">
        <f t="shared" si="21"/>
        <v>-38.216493860899611</v>
      </c>
      <c r="EL40" s="4">
        <f t="shared" si="22"/>
        <v>-3.0035168940265633</v>
      </c>
      <c r="EN40" s="6">
        <f t="shared" si="23"/>
        <v>86.034222445037116</v>
      </c>
      <c r="EO40" s="6">
        <f t="shared" si="24"/>
        <v>126.87324329066973</v>
      </c>
      <c r="EP40" s="6">
        <f t="shared" si="25"/>
        <v>-17.909284443212922</v>
      </c>
      <c r="EQ40" s="6">
        <f t="shared" si="26"/>
        <v>25.444748595125059</v>
      </c>
      <c r="ER40" s="6">
        <f t="shared" si="27"/>
        <v>-1.3695276797337384E-3</v>
      </c>
      <c r="ES40" s="6">
        <f t="shared" si="28"/>
        <v>-38.216493860899611</v>
      </c>
      <c r="ET40" s="6">
        <f t="shared" si="29"/>
        <v>-3.0035168940265633</v>
      </c>
      <c r="EV40" s="7">
        <f t="shared" si="30"/>
        <v>86.034222445037116</v>
      </c>
      <c r="EW40" s="7">
        <f t="shared" si="31"/>
        <v>126.87324329066973</v>
      </c>
      <c r="EX40" s="7">
        <f t="shared" si="32"/>
        <v>-17.909284443212922</v>
      </c>
      <c r="EY40" s="7">
        <f t="shared" si="33"/>
        <v>25.444748595125059</v>
      </c>
      <c r="EZ40" s="7">
        <f t="shared" si="34"/>
        <v>-1.3695276797337384E-3</v>
      </c>
      <c r="FA40" s="7">
        <f t="shared" si="35"/>
        <v>-38.216493860899611</v>
      </c>
      <c r="FB40" s="7">
        <f t="shared" si="36"/>
        <v>-3.0035168940265633</v>
      </c>
      <c r="FD40" s="20">
        <f t="shared" si="37"/>
        <v>179.22154960501305</v>
      </c>
      <c r="FE40" s="20">
        <f t="shared" si="38"/>
        <v>179.22154960501305</v>
      </c>
      <c r="FF40" s="20">
        <f t="shared" si="39"/>
        <v>179.22154960501305</v>
      </c>
      <c r="FG40" s="20">
        <f t="shared" si="40"/>
        <v>179.22154960501305</v>
      </c>
      <c r="FH40" s="20">
        <f t="shared" si="41"/>
        <v>179.22154960501305</v>
      </c>
      <c r="FI40" s="20"/>
      <c r="FJ40" s="20">
        <f t="shared" si="42"/>
        <v>179.22154960501305</v>
      </c>
      <c r="FL40">
        <f t="shared" si="43"/>
        <v>1</v>
      </c>
    </row>
    <row r="41" spans="2:168">
      <c r="Q41">
        <v>163</v>
      </c>
      <c r="R41" t="s">
        <v>515</v>
      </c>
      <c r="S41" t="s">
        <v>516</v>
      </c>
      <c r="T41" t="s">
        <v>517</v>
      </c>
      <c r="U41" t="s">
        <v>518</v>
      </c>
      <c r="V41">
        <v>1599049960</v>
      </c>
      <c r="W41">
        <v>1599050923</v>
      </c>
      <c r="X41">
        <v>1</v>
      </c>
      <c r="Y41">
        <v>5</v>
      </c>
      <c r="Z41" t="s">
        <v>76</v>
      </c>
      <c r="AA41" t="s">
        <v>66</v>
      </c>
      <c r="AB41">
        <v>1</v>
      </c>
      <c r="AC41" t="s">
        <v>222</v>
      </c>
      <c r="AD41" t="s">
        <v>76</v>
      </c>
      <c r="AE41" t="s">
        <v>121</v>
      </c>
      <c r="AF41" t="s">
        <v>76</v>
      </c>
      <c r="AG41">
        <v>375</v>
      </c>
      <c r="AH41" t="s">
        <v>76</v>
      </c>
      <c r="AI41" t="s">
        <v>519</v>
      </c>
      <c r="AJ41" t="s">
        <v>82</v>
      </c>
      <c r="AK41">
        <v>3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2</v>
      </c>
      <c r="AR41">
        <v>1</v>
      </c>
      <c r="AS41">
        <v>1</v>
      </c>
      <c r="AT41">
        <v>4</v>
      </c>
      <c r="AU41">
        <v>2</v>
      </c>
      <c r="AV41">
        <v>1</v>
      </c>
      <c r="AW41">
        <v>3</v>
      </c>
      <c r="AX41">
        <v>3</v>
      </c>
      <c r="AY41">
        <v>1</v>
      </c>
      <c r="AZ41">
        <v>4</v>
      </c>
      <c r="BA41">
        <v>3</v>
      </c>
      <c r="BB41">
        <v>1</v>
      </c>
      <c r="BC41">
        <v>2</v>
      </c>
      <c r="BD41">
        <v>2</v>
      </c>
      <c r="BE41">
        <v>4</v>
      </c>
      <c r="BF41">
        <v>2</v>
      </c>
      <c r="BG41">
        <v>5</v>
      </c>
      <c r="BH41">
        <v>3</v>
      </c>
      <c r="BI41">
        <v>3</v>
      </c>
      <c r="BJ41">
        <v>3</v>
      </c>
      <c r="BK41">
        <v>4</v>
      </c>
      <c r="BL41">
        <v>5</v>
      </c>
      <c r="BM41">
        <v>4</v>
      </c>
      <c r="BN41">
        <v>4</v>
      </c>
      <c r="BO41">
        <v>4</v>
      </c>
      <c r="BP41">
        <v>3</v>
      </c>
      <c r="BQ41">
        <v>4</v>
      </c>
      <c r="BR41">
        <v>3</v>
      </c>
      <c r="BS41">
        <v>2</v>
      </c>
      <c r="BT41">
        <v>2</v>
      </c>
      <c r="BU41">
        <v>1</v>
      </c>
      <c r="BV41">
        <v>4</v>
      </c>
      <c r="BW41">
        <v>2</v>
      </c>
      <c r="BX41">
        <v>4</v>
      </c>
      <c r="BY41">
        <v>4</v>
      </c>
      <c r="BZ41">
        <v>2</v>
      </c>
      <c r="CA41">
        <v>4</v>
      </c>
      <c r="CB41">
        <v>1</v>
      </c>
      <c r="CC41" t="s">
        <v>520</v>
      </c>
      <c r="CD41">
        <v>2</v>
      </c>
      <c r="CE41">
        <v>23</v>
      </c>
      <c r="CF41">
        <v>1</v>
      </c>
      <c r="CG41">
        <f t="shared" si="0"/>
        <v>1</v>
      </c>
      <c r="CH41">
        <v>1</v>
      </c>
      <c r="CI41">
        <f t="shared" si="1"/>
        <v>1</v>
      </c>
      <c r="CJ41">
        <v>0.5835568455646144</v>
      </c>
      <c r="CK41">
        <v>123.44804625623556</v>
      </c>
      <c r="CL41">
        <v>62.210263649009363</v>
      </c>
      <c r="CM41">
        <v>-50.05692408382901</v>
      </c>
      <c r="CN41">
        <v>-135.6013858214159</v>
      </c>
      <c r="CO41">
        <v>64.325450855156689</v>
      </c>
      <c r="CP41">
        <v>-32.1620145498282</v>
      </c>
      <c r="CQ41">
        <v>-32.163436305328489</v>
      </c>
      <c r="CR41">
        <v>-26.747385872617169</v>
      </c>
      <c r="CS41">
        <v>10.836011020834038</v>
      </c>
      <c r="CT41">
        <v>15.911374851783135</v>
      </c>
      <c r="CU41">
        <v>-21.662152797488364</v>
      </c>
      <c r="CV41">
        <v>-20.825551898957812</v>
      </c>
      <c r="CW41">
        <v>7.156283513906974</v>
      </c>
      <c r="CX41">
        <v>35.331421182539202</v>
      </c>
      <c r="CY41">
        <v>45.181782181436738</v>
      </c>
      <c r="CZ41">
        <v>-45.181782181436738</v>
      </c>
      <c r="DA41">
        <v>-29.921727367295265</v>
      </c>
      <c r="DB41">
        <v>1.5993768821749934</v>
      </c>
      <c r="DC41">
        <v>28.322350485120275</v>
      </c>
      <c r="DD41">
        <v>-63.811496390485296</v>
      </c>
      <c r="DE41">
        <v>31.421288938824251</v>
      </c>
      <c r="DF41">
        <v>32.390207451661048</v>
      </c>
      <c r="DG41">
        <v>-46.016657264955725</v>
      </c>
      <c r="DH41">
        <v>0.37007061725378781</v>
      </c>
      <c r="DI41">
        <v>0.13784126737212168</v>
      </c>
      <c r="DJ41">
        <v>6.0941086749143294E-2</v>
      </c>
      <c r="DK41">
        <v>8.1419391400039384E-2</v>
      </c>
      <c r="DL41">
        <v>0.12909080623267641</v>
      </c>
      <c r="DM41">
        <v>8.3205825503450778E-2</v>
      </c>
      <c r="DN41">
        <v>0.13743100548878051</v>
      </c>
      <c r="DP41" s="2">
        <f t="shared" si="2"/>
        <v>123.44804625623556</v>
      </c>
      <c r="DQ41" s="2">
        <f t="shared" si="3"/>
        <v>64.325450855156689</v>
      </c>
      <c r="DR41" s="2">
        <f t="shared" si="4"/>
        <v>-26.747385872617169</v>
      </c>
      <c r="DS41" s="2">
        <f t="shared" si="5"/>
        <v>-20.825551898957812</v>
      </c>
      <c r="DT41" s="2">
        <f t="shared" si="6"/>
        <v>-45.181782181436738</v>
      </c>
      <c r="DU41" s="2">
        <f t="shared" si="7"/>
        <v>1.5993768821749934</v>
      </c>
      <c r="DV41" s="2">
        <f t="shared" si="8"/>
        <v>-63.811496390485296</v>
      </c>
      <c r="DX41" s="5">
        <f t="shared" si="9"/>
        <v>123.44804625623556</v>
      </c>
      <c r="DY41" s="5">
        <f t="shared" si="10"/>
        <v>64.325450855156689</v>
      </c>
      <c r="DZ41" s="5">
        <f t="shared" si="11"/>
        <v>-26.747385872617169</v>
      </c>
      <c r="EA41" s="5">
        <f t="shared" si="12"/>
        <v>-20.825551898957812</v>
      </c>
      <c r="EB41" s="5">
        <f t="shared" si="13"/>
        <v>-45.181782181436738</v>
      </c>
      <c r="EC41" s="5">
        <f t="shared" si="14"/>
        <v>1.5993768821749934</v>
      </c>
      <c r="ED41" s="5">
        <f t="shared" si="15"/>
        <v>-63.811496390485296</v>
      </c>
      <c r="EF41" s="4">
        <f t="shared" si="16"/>
        <v>123.44804625623556</v>
      </c>
      <c r="EG41" s="4">
        <f t="shared" si="17"/>
        <v>64.325450855156689</v>
      </c>
      <c r="EH41" s="4">
        <f t="shared" si="18"/>
        <v>-26.747385872617169</v>
      </c>
      <c r="EI41" s="4">
        <f t="shared" si="19"/>
        <v>-20.825551898957812</v>
      </c>
      <c r="EJ41" s="4">
        <f t="shared" si="20"/>
        <v>-45.181782181436738</v>
      </c>
      <c r="EK41" s="4">
        <f t="shared" si="21"/>
        <v>1.5993768821749934</v>
      </c>
      <c r="EL41" s="4">
        <f t="shared" si="22"/>
        <v>-63.811496390485296</v>
      </c>
      <c r="EN41" s="6">
        <f t="shared" si="23"/>
        <v>123.44804625623556</v>
      </c>
      <c r="EO41" s="6">
        <f t="shared" si="24"/>
        <v>64.325450855156689</v>
      </c>
      <c r="EP41" s="6">
        <f t="shared" si="25"/>
        <v>-26.747385872617169</v>
      </c>
      <c r="EQ41" s="6">
        <f t="shared" si="26"/>
        <v>-20.825551898957812</v>
      </c>
      <c r="ER41" s="6">
        <f t="shared" si="27"/>
        <v>-45.181782181436738</v>
      </c>
      <c r="ES41" s="6">
        <f t="shared" si="28"/>
        <v>1.5993768821749934</v>
      </c>
      <c r="ET41" s="6">
        <f t="shared" si="29"/>
        <v>-63.811496390485296</v>
      </c>
      <c r="EV41" s="7">
        <f t="shared" si="30"/>
        <v>123.44804625623556</v>
      </c>
      <c r="EW41" s="7">
        <f t="shared" si="31"/>
        <v>64.325450855156689</v>
      </c>
      <c r="EX41" s="7">
        <f t="shared" si="32"/>
        <v>-26.747385872617169</v>
      </c>
      <c r="EY41" s="7">
        <f t="shared" si="33"/>
        <v>-20.825551898957812</v>
      </c>
      <c r="EZ41" s="7">
        <f t="shared" si="34"/>
        <v>-45.181782181436738</v>
      </c>
      <c r="FA41" s="7">
        <f t="shared" si="35"/>
        <v>1.5993768821749934</v>
      </c>
      <c r="FB41" s="7">
        <f t="shared" si="36"/>
        <v>-63.811496390485296</v>
      </c>
      <c r="FD41" s="20">
        <f t="shared" si="37"/>
        <v>32.806657650070242</v>
      </c>
      <c r="FE41" s="20">
        <f t="shared" si="38"/>
        <v>32.806657650070242</v>
      </c>
      <c r="FF41" s="20">
        <f t="shared" si="39"/>
        <v>32.806657650070242</v>
      </c>
      <c r="FG41" s="20">
        <f t="shared" si="40"/>
        <v>32.806657650070242</v>
      </c>
      <c r="FH41" s="20">
        <f t="shared" si="41"/>
        <v>32.806657650070242</v>
      </c>
      <c r="FI41" s="20"/>
      <c r="FJ41" s="20">
        <f t="shared" si="42"/>
        <v>32.806657650070242</v>
      </c>
      <c r="FL41">
        <f t="shared" si="43"/>
        <v>1</v>
      </c>
    </row>
    <row r="42" spans="2:168">
      <c r="Q42">
        <v>74</v>
      </c>
      <c r="R42" t="s">
        <v>252</v>
      </c>
      <c r="S42" t="s">
        <v>253</v>
      </c>
      <c r="T42" t="s">
        <v>254</v>
      </c>
      <c r="U42" t="s">
        <v>255</v>
      </c>
      <c r="V42">
        <v>1598464898</v>
      </c>
      <c r="W42">
        <v>1598465536</v>
      </c>
      <c r="X42">
        <v>1</v>
      </c>
      <c r="Y42">
        <v>5</v>
      </c>
      <c r="Z42" t="s">
        <v>76</v>
      </c>
      <c r="AA42" t="s">
        <v>66</v>
      </c>
      <c r="AB42">
        <v>1</v>
      </c>
      <c r="AC42" t="s">
        <v>83</v>
      </c>
      <c r="AD42" t="s">
        <v>78</v>
      </c>
      <c r="AE42" t="s">
        <v>84</v>
      </c>
      <c r="AF42" t="s">
        <v>76</v>
      </c>
      <c r="AG42">
        <v>1280</v>
      </c>
      <c r="AH42" t="s">
        <v>76</v>
      </c>
      <c r="AI42" t="s">
        <v>256</v>
      </c>
      <c r="AJ42" t="s">
        <v>82</v>
      </c>
      <c r="AK42">
        <v>2</v>
      </c>
      <c r="AL42">
        <v>3</v>
      </c>
      <c r="AM42">
        <v>1</v>
      </c>
      <c r="AN42">
        <v>2</v>
      </c>
      <c r="AO42">
        <v>3</v>
      </c>
      <c r="AP42">
        <v>2</v>
      </c>
      <c r="AQ42">
        <v>1</v>
      </c>
      <c r="AR42">
        <v>3</v>
      </c>
      <c r="AS42">
        <v>1</v>
      </c>
      <c r="AT42">
        <v>2</v>
      </c>
      <c r="AU42">
        <v>2</v>
      </c>
      <c r="AV42">
        <v>1</v>
      </c>
      <c r="AW42">
        <v>1</v>
      </c>
      <c r="AX42">
        <v>1</v>
      </c>
      <c r="AY42">
        <v>2</v>
      </c>
      <c r="AZ42">
        <v>2</v>
      </c>
      <c r="BA42">
        <v>3</v>
      </c>
      <c r="BB42">
        <v>3</v>
      </c>
      <c r="BC42">
        <v>3</v>
      </c>
      <c r="BD42">
        <v>2</v>
      </c>
      <c r="BE42">
        <v>5</v>
      </c>
      <c r="BF42">
        <v>5</v>
      </c>
      <c r="BG42">
        <v>5</v>
      </c>
      <c r="BH42">
        <v>5</v>
      </c>
      <c r="BI42">
        <v>5</v>
      </c>
      <c r="BJ42">
        <v>4</v>
      </c>
      <c r="BK42">
        <v>4</v>
      </c>
      <c r="BL42">
        <v>5</v>
      </c>
      <c r="BM42">
        <v>5</v>
      </c>
      <c r="BN42">
        <v>4</v>
      </c>
      <c r="BO42">
        <v>2</v>
      </c>
      <c r="BP42">
        <v>5</v>
      </c>
      <c r="BQ42">
        <v>3</v>
      </c>
      <c r="BR42">
        <v>3</v>
      </c>
      <c r="BS42">
        <v>4</v>
      </c>
      <c r="BT42">
        <v>4</v>
      </c>
      <c r="BU42">
        <v>4</v>
      </c>
      <c r="BV42">
        <v>2</v>
      </c>
      <c r="BW42">
        <v>1</v>
      </c>
      <c r="BX42">
        <v>4</v>
      </c>
      <c r="BY42">
        <v>4</v>
      </c>
      <c r="BZ42">
        <v>5</v>
      </c>
      <c r="CA42">
        <v>5</v>
      </c>
      <c r="CB42">
        <v>1</v>
      </c>
      <c r="CC42" t="s">
        <v>257</v>
      </c>
      <c r="CD42">
        <v>2</v>
      </c>
      <c r="CE42">
        <v>24</v>
      </c>
      <c r="CF42">
        <v>1</v>
      </c>
      <c r="CG42">
        <f t="shared" si="0"/>
        <v>1</v>
      </c>
      <c r="CH42">
        <v>4</v>
      </c>
      <c r="CI42">
        <f t="shared" si="1"/>
        <v>0</v>
      </c>
      <c r="CJ42">
        <v>0.58148591473837508</v>
      </c>
      <c r="CK42">
        <v>180.06997503338798</v>
      </c>
      <c r="CL42">
        <v>98.067686780974128</v>
      </c>
      <c r="CM42">
        <v>-88.828649741875239</v>
      </c>
      <c r="CN42">
        <v>-189.30901207248687</v>
      </c>
      <c r="CO42">
        <v>42.12708290447091</v>
      </c>
      <c r="CP42">
        <v>-13.590777485422665</v>
      </c>
      <c r="CQ42">
        <v>-28.536305419048247</v>
      </c>
      <c r="CR42">
        <v>-67.941961025288677</v>
      </c>
      <c r="CS42">
        <v>16.002759402958759</v>
      </c>
      <c r="CT42">
        <v>51.939201622329918</v>
      </c>
      <c r="CU42">
        <v>-57.537718086558456</v>
      </c>
      <c r="CV42">
        <v>3.0631738381090257</v>
      </c>
      <c r="CW42">
        <v>27.236243460904674</v>
      </c>
      <c r="CX42">
        <v>27.238300787544759</v>
      </c>
      <c r="CY42">
        <v>4.2808077041174046</v>
      </c>
      <c r="CZ42">
        <v>-4.2808077041174046</v>
      </c>
      <c r="DA42">
        <v>-13.524666141454992</v>
      </c>
      <c r="DB42">
        <v>-12.400877738031035</v>
      </c>
      <c r="DC42">
        <v>25.925543879486025</v>
      </c>
      <c r="DD42">
        <v>-2.971821141283943</v>
      </c>
      <c r="DE42">
        <v>-1.344975337140583</v>
      </c>
      <c r="DF42">
        <v>4.3167964784245267</v>
      </c>
      <c r="DG42">
        <v>-286.56265609212022</v>
      </c>
      <c r="DH42">
        <v>0.52768426729410689</v>
      </c>
      <c r="DI42">
        <v>0.10094769760502736</v>
      </c>
      <c r="DJ42">
        <v>0.17125880378231226</v>
      </c>
      <c r="DK42">
        <v>0.12110859839157603</v>
      </c>
      <c r="DL42">
        <v>1.2230879154621154E-2</v>
      </c>
      <c r="DM42">
        <v>5.6357442887058594E-2</v>
      </c>
      <c r="DN42">
        <v>1.0412310885297813E-2</v>
      </c>
      <c r="DP42" s="2">
        <f t="shared" si="2"/>
        <v>180.06997503338798</v>
      </c>
      <c r="DQ42" s="2">
        <f t="shared" si="3"/>
        <v>42.12708290447091</v>
      </c>
      <c r="DR42" s="2">
        <f t="shared" si="4"/>
        <v>-67.941961025288677</v>
      </c>
      <c r="DS42" s="2">
        <f t="shared" si="5"/>
        <v>3.0631738381090257</v>
      </c>
      <c r="DT42" s="2">
        <f t="shared" si="6"/>
        <v>-4.2808077041174046</v>
      </c>
      <c r="DU42" s="2">
        <f t="shared" si="7"/>
        <v>-12.400877738031035</v>
      </c>
      <c r="DV42" s="2">
        <f t="shared" si="8"/>
        <v>-2.971821141283943</v>
      </c>
      <c r="DX42" s="5">
        <f t="shared" si="9"/>
        <v>180.06997503338798</v>
      </c>
      <c r="DY42" s="5">
        <f t="shared" si="10"/>
        <v>42.12708290447091</v>
      </c>
      <c r="DZ42" s="5">
        <f t="shared" si="11"/>
        <v>-67.941961025288677</v>
      </c>
      <c r="EA42" s="5">
        <f t="shared" si="12"/>
        <v>3.0631738381090257</v>
      </c>
      <c r="EB42" s="5">
        <f t="shared" si="13"/>
        <v>-4.2808077041174046</v>
      </c>
      <c r="EC42" s="5">
        <f t="shared" si="14"/>
        <v>-12.400877738031035</v>
      </c>
      <c r="ED42" s="5">
        <f t="shared" si="15"/>
        <v>-2.971821141283943</v>
      </c>
      <c r="EF42" s="4">
        <f t="shared" si="16"/>
        <v>180.06997503338798</v>
      </c>
      <c r="EG42" s="4">
        <f t="shared" si="17"/>
        <v>42.12708290447091</v>
      </c>
      <c r="EH42" s="4">
        <f t="shared" si="18"/>
        <v>-67.941961025288677</v>
      </c>
      <c r="EI42" s="4">
        <f t="shared" si="19"/>
        <v>3.0631738381090257</v>
      </c>
      <c r="EJ42" s="4">
        <f t="shared" si="20"/>
        <v>-4.2808077041174046</v>
      </c>
      <c r="EK42" s="4">
        <f t="shared" si="21"/>
        <v>-12.400877738031035</v>
      </c>
      <c r="EL42" s="4">
        <f t="shared" si="22"/>
        <v>-2.971821141283943</v>
      </c>
      <c r="EN42" s="6">
        <f t="shared" si="23"/>
        <v>180.06997503338798</v>
      </c>
      <c r="EO42" s="6">
        <f t="shared" si="24"/>
        <v>42.12708290447091</v>
      </c>
      <c r="EP42" s="6">
        <f t="shared" si="25"/>
        <v>-67.941961025288677</v>
      </c>
      <c r="EQ42" s="6">
        <f t="shared" si="26"/>
        <v>3.0631738381090257</v>
      </c>
      <c r="ER42" s="6">
        <f t="shared" si="27"/>
        <v>-4.2808077041174046</v>
      </c>
      <c r="ES42" s="6">
        <f t="shared" si="28"/>
        <v>-12.400877738031035</v>
      </c>
      <c r="ET42" s="6">
        <f t="shared" si="29"/>
        <v>-2.971821141283943</v>
      </c>
      <c r="EV42" s="7">
        <f t="shared" si="30"/>
        <v>180.06997503338798</v>
      </c>
      <c r="EW42" s="7">
        <f t="shared" si="31"/>
        <v>42.12708290447091</v>
      </c>
      <c r="EX42" s="7">
        <f t="shared" si="32"/>
        <v>-67.941961025288677</v>
      </c>
      <c r="EY42" s="7">
        <f t="shared" si="33"/>
        <v>3.0631738381090257</v>
      </c>
      <c r="EZ42" s="7">
        <f t="shared" si="34"/>
        <v>-4.2808077041174046</v>
      </c>
      <c r="FA42" s="7">
        <f t="shared" si="35"/>
        <v>-12.400877738031035</v>
      </c>
      <c r="FB42" s="7">
        <f t="shared" si="36"/>
        <v>-2.971821141283943</v>
      </c>
      <c r="FD42" s="20">
        <f t="shared" si="37"/>
        <v>137.66476416724686</v>
      </c>
      <c r="FE42" s="20">
        <f t="shared" si="38"/>
        <v>137.66476416724686</v>
      </c>
      <c r="FF42" s="20">
        <f t="shared" si="39"/>
        <v>137.66476416724686</v>
      </c>
      <c r="FG42" s="20">
        <f t="shared" si="40"/>
        <v>137.66476416724686</v>
      </c>
      <c r="FH42" s="20">
        <f t="shared" si="41"/>
        <v>137.66476416724686</v>
      </c>
      <c r="FI42" s="20"/>
      <c r="FJ42" s="20">
        <f t="shared" si="42"/>
        <v>137.66476416724686</v>
      </c>
      <c r="FL42">
        <f t="shared" si="43"/>
        <v>1</v>
      </c>
    </row>
    <row r="43" spans="2:168">
      <c r="B43" t="s">
        <v>991</v>
      </c>
      <c r="C43" t="s">
        <v>949</v>
      </c>
      <c r="D43" t="s">
        <v>948</v>
      </c>
      <c r="E43" t="s">
        <v>933</v>
      </c>
      <c r="F43" t="s">
        <v>952</v>
      </c>
      <c r="G43" t="s">
        <v>999</v>
      </c>
      <c r="H43" t="s">
        <v>1003</v>
      </c>
      <c r="Q43">
        <v>119</v>
      </c>
      <c r="R43" t="s">
        <v>389</v>
      </c>
      <c r="S43" t="s">
        <v>390</v>
      </c>
      <c r="T43" t="s">
        <v>391</v>
      </c>
      <c r="U43" t="s">
        <v>392</v>
      </c>
      <c r="V43">
        <v>1598835142</v>
      </c>
      <c r="W43">
        <v>1598835861</v>
      </c>
      <c r="X43">
        <v>1</v>
      </c>
      <c r="Y43">
        <v>5</v>
      </c>
      <c r="Z43" t="s">
        <v>76</v>
      </c>
      <c r="AA43" t="s">
        <v>66</v>
      </c>
      <c r="AB43">
        <v>1</v>
      </c>
      <c r="AC43" t="s">
        <v>166</v>
      </c>
      <c r="AD43" t="s">
        <v>78</v>
      </c>
      <c r="AE43" t="s">
        <v>167</v>
      </c>
      <c r="AF43" t="s">
        <v>76</v>
      </c>
      <c r="AG43">
        <v>1366</v>
      </c>
      <c r="AH43" t="s">
        <v>76</v>
      </c>
      <c r="AI43" t="s">
        <v>393</v>
      </c>
      <c r="AJ43" t="s">
        <v>82</v>
      </c>
      <c r="AK43">
        <v>1</v>
      </c>
      <c r="AL43">
        <v>3</v>
      </c>
      <c r="AM43">
        <v>1</v>
      </c>
      <c r="AN43">
        <v>3</v>
      </c>
      <c r="AO43">
        <v>3</v>
      </c>
      <c r="AP43">
        <v>2</v>
      </c>
      <c r="AQ43">
        <v>3</v>
      </c>
      <c r="AR43">
        <v>3</v>
      </c>
      <c r="AS43">
        <v>1</v>
      </c>
      <c r="AT43">
        <v>1</v>
      </c>
      <c r="AU43">
        <v>1</v>
      </c>
      <c r="AV43">
        <v>3</v>
      </c>
      <c r="AW43">
        <v>2</v>
      </c>
      <c r="AX43">
        <v>3</v>
      </c>
      <c r="AY43">
        <v>2</v>
      </c>
      <c r="AZ43">
        <v>2</v>
      </c>
      <c r="BA43">
        <v>3</v>
      </c>
      <c r="BB43">
        <v>2</v>
      </c>
      <c r="BC43">
        <v>1</v>
      </c>
      <c r="BD43">
        <v>3</v>
      </c>
      <c r="BE43">
        <v>5</v>
      </c>
      <c r="BF43">
        <v>4</v>
      </c>
      <c r="BG43">
        <v>5</v>
      </c>
      <c r="BH43">
        <v>4</v>
      </c>
      <c r="BI43">
        <v>5</v>
      </c>
      <c r="BJ43">
        <v>5</v>
      </c>
      <c r="BK43">
        <v>5</v>
      </c>
      <c r="BL43">
        <v>5</v>
      </c>
      <c r="BM43">
        <v>5</v>
      </c>
      <c r="BN43">
        <v>5</v>
      </c>
      <c r="BO43">
        <v>5</v>
      </c>
      <c r="BP43">
        <v>4</v>
      </c>
      <c r="BQ43">
        <v>2</v>
      </c>
      <c r="BR43">
        <v>4</v>
      </c>
      <c r="BS43">
        <v>1</v>
      </c>
      <c r="BT43">
        <v>1</v>
      </c>
      <c r="BU43">
        <v>3</v>
      </c>
      <c r="BV43">
        <v>1</v>
      </c>
      <c r="BW43">
        <v>1</v>
      </c>
      <c r="BX43">
        <v>4</v>
      </c>
      <c r="BY43">
        <v>3</v>
      </c>
      <c r="BZ43">
        <v>2</v>
      </c>
      <c r="CA43">
        <v>5</v>
      </c>
      <c r="CB43">
        <v>3</v>
      </c>
      <c r="CC43" t="s">
        <v>394</v>
      </c>
      <c r="CD43">
        <v>2</v>
      </c>
      <c r="CE43">
        <v>19</v>
      </c>
      <c r="CF43">
        <v>1</v>
      </c>
      <c r="CG43">
        <f t="shared" si="0"/>
        <v>1</v>
      </c>
      <c r="CH43">
        <v>1</v>
      </c>
      <c r="CI43">
        <f t="shared" si="1"/>
        <v>1</v>
      </c>
      <c r="CJ43">
        <v>0.62080307223550613</v>
      </c>
      <c r="CK43">
        <v>125.45353432384988</v>
      </c>
      <c r="CL43">
        <v>76.236184509077773</v>
      </c>
      <c r="CM43">
        <v>-53.373283954065307</v>
      </c>
      <c r="CN43">
        <v>-148.31643487886234</v>
      </c>
      <c r="CO43">
        <v>24.901810892852851</v>
      </c>
      <c r="CP43">
        <v>1.6331130354169066</v>
      </c>
      <c r="CQ43">
        <v>-26.534923928269755</v>
      </c>
      <c r="CR43">
        <v>-0.66424212768957758</v>
      </c>
      <c r="CS43">
        <v>0.33114902287782216</v>
      </c>
      <c r="CT43">
        <v>0.33309310481175541</v>
      </c>
      <c r="CU43">
        <v>-54.464613638407677</v>
      </c>
      <c r="CV43">
        <v>16.114579113276587</v>
      </c>
      <c r="CW43">
        <v>16.13004062318678</v>
      </c>
      <c r="CX43">
        <v>22.21999390194431</v>
      </c>
      <c r="CY43">
        <v>21.831136201494829</v>
      </c>
      <c r="CZ43">
        <v>-21.831136201494829</v>
      </c>
      <c r="DA43">
        <v>-61.03242078432239</v>
      </c>
      <c r="DB43">
        <v>4.1488520102918152</v>
      </c>
      <c r="DC43">
        <v>56.883568774030579</v>
      </c>
      <c r="DD43">
        <v>-66.224435812688171</v>
      </c>
      <c r="DE43">
        <v>-3.0842196165928231</v>
      </c>
      <c r="DF43">
        <v>69.308655429281004</v>
      </c>
      <c r="DG43">
        <v>-158.86470658938154</v>
      </c>
      <c r="DH43">
        <v>0.39109995600387459</v>
      </c>
      <c r="DI43">
        <v>7.3481049744460861E-2</v>
      </c>
      <c r="DJ43">
        <v>1.4247646178590469E-3</v>
      </c>
      <c r="DK43">
        <v>0.10954943934335998</v>
      </c>
      <c r="DL43">
        <v>6.2374674861413792E-2</v>
      </c>
      <c r="DM43">
        <v>0.16845141365478994</v>
      </c>
      <c r="DN43">
        <v>0.19361870177424167</v>
      </c>
      <c r="DP43" s="2">
        <f t="shared" si="2"/>
        <v>125.45353432384988</v>
      </c>
      <c r="DQ43" s="2">
        <f t="shared" si="3"/>
        <v>24.901810892852851</v>
      </c>
      <c r="DR43" s="2">
        <f t="shared" si="4"/>
        <v>-0.66424212768957758</v>
      </c>
      <c r="DS43" s="2">
        <f t="shared" si="5"/>
        <v>16.114579113276587</v>
      </c>
      <c r="DT43" s="2">
        <f t="shared" si="6"/>
        <v>-21.831136201494829</v>
      </c>
      <c r="DU43" s="2">
        <f t="shared" si="7"/>
        <v>4.1488520102918152</v>
      </c>
      <c r="DV43" s="2">
        <f t="shared" si="8"/>
        <v>-66.224435812688171</v>
      </c>
      <c r="DX43" s="5">
        <f t="shared" si="9"/>
        <v>125.45353432384988</v>
      </c>
      <c r="DY43" s="5">
        <f t="shared" si="10"/>
        <v>24.901810892852851</v>
      </c>
      <c r="DZ43" s="5">
        <f t="shared" si="11"/>
        <v>-0.66424212768957758</v>
      </c>
      <c r="EA43" s="5">
        <f t="shared" si="12"/>
        <v>16.114579113276587</v>
      </c>
      <c r="EB43" s="5">
        <f t="shared" si="13"/>
        <v>-21.831136201494829</v>
      </c>
      <c r="EC43" s="5">
        <f t="shared" si="14"/>
        <v>4.1488520102918152</v>
      </c>
      <c r="ED43" s="5">
        <f t="shared" si="15"/>
        <v>-66.224435812688171</v>
      </c>
      <c r="EF43" s="4">
        <f t="shared" si="16"/>
        <v>125.45353432384988</v>
      </c>
      <c r="EG43" s="4">
        <f t="shared" si="17"/>
        <v>24.901810892852851</v>
      </c>
      <c r="EH43" s="4">
        <f t="shared" si="18"/>
        <v>-0.66424212768957758</v>
      </c>
      <c r="EI43" s="4">
        <f t="shared" si="19"/>
        <v>16.114579113276587</v>
      </c>
      <c r="EJ43" s="4">
        <f t="shared" si="20"/>
        <v>-21.831136201494829</v>
      </c>
      <c r="EK43" s="4">
        <f t="shared" si="21"/>
        <v>4.1488520102918152</v>
      </c>
      <c r="EL43" s="4">
        <f t="shared" si="22"/>
        <v>-66.224435812688171</v>
      </c>
      <c r="EN43" s="6">
        <f t="shared" si="23"/>
        <v>125.45353432384988</v>
      </c>
      <c r="EO43" s="6">
        <f t="shared" si="24"/>
        <v>24.901810892852851</v>
      </c>
      <c r="EP43" s="6">
        <f t="shared" si="25"/>
        <v>-0.66424212768957758</v>
      </c>
      <c r="EQ43" s="6">
        <f t="shared" si="26"/>
        <v>16.114579113276587</v>
      </c>
      <c r="ER43" s="6">
        <f t="shared" si="27"/>
        <v>-21.831136201494829</v>
      </c>
      <c r="ES43" s="6">
        <f t="shared" si="28"/>
        <v>4.1488520102918152</v>
      </c>
      <c r="ET43" s="6">
        <f t="shared" si="29"/>
        <v>-66.224435812688171</v>
      </c>
      <c r="EV43" s="7">
        <f t="shared" si="30"/>
        <v>125.45353432384988</v>
      </c>
      <c r="EW43" s="7">
        <f t="shared" si="31"/>
        <v>24.901810892852851</v>
      </c>
      <c r="EX43" s="7">
        <f t="shared" si="32"/>
        <v>-0.66424212768957758</v>
      </c>
      <c r="EY43" s="7">
        <f t="shared" si="33"/>
        <v>16.114579113276587</v>
      </c>
      <c r="EZ43" s="7">
        <f t="shared" si="34"/>
        <v>-21.831136201494829</v>
      </c>
      <c r="FA43" s="7">
        <f t="shared" si="35"/>
        <v>4.1488520102918152</v>
      </c>
      <c r="FB43" s="7">
        <f t="shared" si="36"/>
        <v>-66.224435812688171</v>
      </c>
      <c r="FD43" s="20">
        <f t="shared" si="37"/>
        <v>81.898962198398578</v>
      </c>
      <c r="FE43" s="20">
        <f t="shared" si="38"/>
        <v>81.898962198398578</v>
      </c>
      <c r="FF43" s="20">
        <f t="shared" si="39"/>
        <v>81.898962198398578</v>
      </c>
      <c r="FG43" s="20">
        <f t="shared" si="40"/>
        <v>81.898962198398578</v>
      </c>
      <c r="FH43" s="20">
        <f t="shared" si="41"/>
        <v>81.898962198398578</v>
      </c>
      <c r="FI43" s="20"/>
      <c r="FJ43" s="20">
        <f t="shared" si="42"/>
        <v>81.898962198398578</v>
      </c>
      <c r="FL43">
        <f t="shared" si="43"/>
        <v>1</v>
      </c>
    </row>
    <row r="44" spans="2:168">
      <c r="B44" t="s">
        <v>947</v>
      </c>
      <c r="C44" s="3">
        <v>0.2</v>
      </c>
      <c r="D44" s="3">
        <v>0.3</v>
      </c>
      <c r="E44" t="s">
        <v>994</v>
      </c>
      <c r="F44" t="s">
        <v>997</v>
      </c>
      <c r="G44" t="s">
        <v>1000</v>
      </c>
      <c r="H44">
        <v>30</v>
      </c>
      <c r="Q44">
        <v>70</v>
      </c>
      <c r="R44" t="s">
        <v>231</v>
      </c>
      <c r="S44" t="s">
        <v>232</v>
      </c>
      <c r="T44" t="s">
        <v>233</v>
      </c>
      <c r="U44" t="s">
        <v>234</v>
      </c>
      <c r="V44">
        <v>1598459500</v>
      </c>
      <c r="W44">
        <v>1598459976</v>
      </c>
      <c r="X44">
        <v>1</v>
      </c>
      <c r="Y44">
        <v>5</v>
      </c>
      <c r="Z44" t="s">
        <v>76</v>
      </c>
      <c r="AA44" t="s">
        <v>66</v>
      </c>
      <c r="AB44">
        <v>1</v>
      </c>
      <c r="AC44" t="s">
        <v>77</v>
      </c>
      <c r="AD44" t="s">
        <v>78</v>
      </c>
      <c r="AE44" t="s">
        <v>79</v>
      </c>
      <c r="AF44" t="s">
        <v>76</v>
      </c>
      <c r="AG44">
        <v>1366</v>
      </c>
      <c r="AH44" t="s">
        <v>76</v>
      </c>
      <c r="AI44" t="s">
        <v>235</v>
      </c>
      <c r="AJ44" t="s">
        <v>82</v>
      </c>
      <c r="AK44">
        <v>1</v>
      </c>
      <c r="AL44">
        <v>3</v>
      </c>
      <c r="AM44">
        <v>1</v>
      </c>
      <c r="AN44">
        <v>1</v>
      </c>
      <c r="AO44">
        <v>2</v>
      </c>
      <c r="AP44">
        <v>3</v>
      </c>
      <c r="AQ44">
        <v>2</v>
      </c>
      <c r="AR44">
        <v>2</v>
      </c>
      <c r="AS44">
        <v>1</v>
      </c>
      <c r="AT44">
        <v>1</v>
      </c>
      <c r="AU44">
        <v>1</v>
      </c>
      <c r="AV44">
        <v>2</v>
      </c>
      <c r="AW44">
        <v>3</v>
      </c>
      <c r="AX44">
        <v>2</v>
      </c>
      <c r="AY44">
        <v>2</v>
      </c>
      <c r="AZ44">
        <v>1</v>
      </c>
      <c r="BA44">
        <v>3</v>
      </c>
      <c r="BB44">
        <v>2</v>
      </c>
      <c r="BC44">
        <v>1</v>
      </c>
      <c r="BD44">
        <v>2</v>
      </c>
      <c r="BE44">
        <v>2</v>
      </c>
      <c r="BF44">
        <v>5</v>
      </c>
      <c r="BG44">
        <v>3</v>
      </c>
      <c r="BH44">
        <v>4</v>
      </c>
      <c r="BI44">
        <v>2</v>
      </c>
      <c r="BJ44">
        <v>4</v>
      </c>
      <c r="BK44">
        <v>3</v>
      </c>
      <c r="BL44">
        <v>5</v>
      </c>
      <c r="BM44">
        <v>4</v>
      </c>
      <c r="BN44">
        <v>5</v>
      </c>
      <c r="BO44">
        <v>4</v>
      </c>
      <c r="BP44">
        <v>4</v>
      </c>
      <c r="BQ44">
        <v>4</v>
      </c>
      <c r="BR44">
        <v>5</v>
      </c>
      <c r="BS44">
        <v>5</v>
      </c>
      <c r="BT44">
        <v>2</v>
      </c>
      <c r="BU44">
        <v>5</v>
      </c>
      <c r="BV44">
        <v>4</v>
      </c>
      <c r="BW44">
        <v>2</v>
      </c>
      <c r="BX44">
        <v>5</v>
      </c>
      <c r="BY44">
        <v>5</v>
      </c>
      <c r="BZ44">
        <v>4</v>
      </c>
      <c r="CA44">
        <v>5</v>
      </c>
      <c r="CB44">
        <v>5</v>
      </c>
      <c r="CC44" t="s">
        <v>236</v>
      </c>
      <c r="CD44">
        <v>1</v>
      </c>
      <c r="CE44">
        <v>19</v>
      </c>
      <c r="CF44">
        <v>1</v>
      </c>
      <c r="CG44">
        <f t="shared" si="0"/>
        <v>1</v>
      </c>
      <c r="CH44">
        <v>1</v>
      </c>
      <c r="CI44">
        <f t="shared" si="1"/>
        <v>1</v>
      </c>
      <c r="CJ44">
        <v>0.62065175484980684</v>
      </c>
      <c r="CK44">
        <v>125.82837692244377</v>
      </c>
      <c r="CL44">
        <v>60.783398558759018</v>
      </c>
      <c r="CM44">
        <v>-26.692005033321731</v>
      </c>
      <c r="CN44">
        <v>-159.91977044788106</v>
      </c>
      <c r="CO44">
        <v>15.840504322351935</v>
      </c>
      <c r="CP44">
        <v>14.592923290557605</v>
      </c>
      <c r="CQ44">
        <v>-30.433427612909536</v>
      </c>
      <c r="CR44">
        <v>-0.44987059233251364</v>
      </c>
      <c r="CS44">
        <v>-0.39885521973090832</v>
      </c>
      <c r="CT44">
        <v>0.8487258120634219</v>
      </c>
      <c r="CU44">
        <v>-62.670617349976482</v>
      </c>
      <c r="CV44">
        <v>19.859896234037137</v>
      </c>
      <c r="CW44">
        <v>21.107477265831466</v>
      </c>
      <c r="CX44">
        <v>21.703243850107874</v>
      </c>
      <c r="CY44">
        <v>26.569389949606329</v>
      </c>
      <c r="CZ44">
        <v>-26.569389949606329</v>
      </c>
      <c r="DA44">
        <v>-79.584997562914225</v>
      </c>
      <c r="DB44">
        <v>35.550786832235822</v>
      </c>
      <c r="DC44">
        <v>44.03421073067841</v>
      </c>
      <c r="DD44">
        <v>-67.093402515453747</v>
      </c>
      <c r="DE44">
        <v>28.639330133779399</v>
      </c>
      <c r="DF44">
        <v>38.454072381674351</v>
      </c>
      <c r="DG44">
        <v>-190.83181512477603</v>
      </c>
      <c r="DH44">
        <v>0.40821163910046399</v>
      </c>
      <c r="DI44">
        <v>6.610561705037353E-2</v>
      </c>
      <c r="DJ44">
        <v>1.8551377205656223E-3</v>
      </c>
      <c r="DK44">
        <v>0.12053408742869193</v>
      </c>
      <c r="DL44">
        <v>7.5912542713160933E-2</v>
      </c>
      <c r="DM44">
        <v>0.17659886899084662</v>
      </c>
      <c r="DN44">
        <v>0.15078210699589728</v>
      </c>
      <c r="DP44" s="2">
        <f t="shared" si="2"/>
        <v>125.82837692244377</v>
      </c>
      <c r="DQ44" s="2">
        <f t="shared" si="3"/>
        <v>15.840504322351935</v>
      </c>
      <c r="DR44" s="2">
        <f t="shared" si="4"/>
        <v>-0.44987059233251364</v>
      </c>
      <c r="DS44" s="2">
        <f t="shared" si="5"/>
        <v>19.859896234037137</v>
      </c>
      <c r="DT44" s="2">
        <f t="shared" si="6"/>
        <v>-26.569389949606329</v>
      </c>
      <c r="DU44" s="2">
        <f t="shared" si="7"/>
        <v>35.550786832235822</v>
      </c>
      <c r="DV44" s="2">
        <f t="shared" si="8"/>
        <v>-67.093402515453747</v>
      </c>
      <c r="DX44" s="5">
        <f t="shared" si="9"/>
        <v>125.82837692244377</v>
      </c>
      <c r="DY44" s="5">
        <f t="shared" si="10"/>
        <v>15.840504322351935</v>
      </c>
      <c r="DZ44" s="5">
        <f t="shared" si="11"/>
        <v>-0.44987059233251364</v>
      </c>
      <c r="EA44" s="5">
        <f t="shared" si="12"/>
        <v>19.859896234037137</v>
      </c>
      <c r="EB44" s="5">
        <f t="shared" si="13"/>
        <v>-26.569389949606329</v>
      </c>
      <c r="EC44" s="5">
        <f t="shared" si="14"/>
        <v>35.550786832235822</v>
      </c>
      <c r="ED44" s="5">
        <f t="shared" si="15"/>
        <v>-67.093402515453747</v>
      </c>
      <c r="EF44" s="4">
        <f t="shared" si="16"/>
        <v>125.82837692244377</v>
      </c>
      <c r="EG44" s="4">
        <f t="shared" si="17"/>
        <v>15.840504322351935</v>
      </c>
      <c r="EH44" s="4">
        <f t="shared" si="18"/>
        <v>-0.44987059233251364</v>
      </c>
      <c r="EI44" s="4">
        <f t="shared" si="19"/>
        <v>19.859896234037137</v>
      </c>
      <c r="EJ44" s="4">
        <f t="shared" si="20"/>
        <v>-26.569389949606329</v>
      </c>
      <c r="EK44" s="4">
        <f t="shared" si="21"/>
        <v>35.550786832235822</v>
      </c>
      <c r="EL44" s="4">
        <f t="shared" si="22"/>
        <v>-67.093402515453747</v>
      </c>
      <c r="EN44" s="6">
        <f t="shared" si="23"/>
        <v>125.82837692244377</v>
      </c>
      <c r="EO44" s="6">
        <f t="shared" si="24"/>
        <v>15.840504322351935</v>
      </c>
      <c r="EP44" s="6">
        <f t="shared" si="25"/>
        <v>-0.44987059233251364</v>
      </c>
      <c r="EQ44" s="6">
        <f t="shared" si="26"/>
        <v>19.859896234037137</v>
      </c>
      <c r="ER44" s="6">
        <f t="shared" si="27"/>
        <v>-26.569389949606329</v>
      </c>
      <c r="ES44" s="6">
        <f t="shared" si="28"/>
        <v>35.550786832235822</v>
      </c>
      <c r="ET44" s="6">
        <f t="shared" si="29"/>
        <v>-67.093402515453747</v>
      </c>
      <c r="EV44" s="7">
        <f t="shared" si="30"/>
        <v>125.82837692244377</v>
      </c>
      <c r="EW44" s="7">
        <f t="shared" si="31"/>
        <v>15.840504322351935</v>
      </c>
      <c r="EX44" s="7">
        <f t="shared" si="32"/>
        <v>-0.44987059233251364</v>
      </c>
      <c r="EY44" s="7">
        <f t="shared" si="33"/>
        <v>19.859896234037137</v>
      </c>
      <c r="EZ44" s="7">
        <f t="shared" si="34"/>
        <v>-26.569389949606329</v>
      </c>
      <c r="FA44" s="7">
        <f t="shared" si="35"/>
        <v>35.550786832235822</v>
      </c>
      <c r="FB44" s="7">
        <f t="shared" si="36"/>
        <v>-67.093402515453747</v>
      </c>
      <c r="FD44" s="20">
        <f t="shared" si="37"/>
        <v>102.96690125367608</v>
      </c>
      <c r="FE44" s="20">
        <f t="shared" si="38"/>
        <v>102.96690125367608</v>
      </c>
      <c r="FF44" s="20">
        <f t="shared" si="39"/>
        <v>102.96690125367608</v>
      </c>
      <c r="FG44" s="20">
        <f t="shared" si="40"/>
        <v>102.96690125367608</v>
      </c>
      <c r="FH44" s="20">
        <f t="shared" si="41"/>
        <v>102.96690125367608</v>
      </c>
      <c r="FI44" s="20"/>
      <c r="FJ44" s="20">
        <f t="shared" si="42"/>
        <v>102.96690125367608</v>
      </c>
      <c r="FL44">
        <f t="shared" si="43"/>
        <v>1</v>
      </c>
    </row>
    <row r="45" spans="2:168">
      <c r="B45" t="s">
        <v>946</v>
      </c>
      <c r="C45" s="3">
        <v>0.15</v>
      </c>
      <c r="D45" s="3">
        <v>0.15</v>
      </c>
      <c r="E45" t="s">
        <v>995</v>
      </c>
      <c r="F45" t="s">
        <v>998</v>
      </c>
      <c r="G45" t="s">
        <v>1001</v>
      </c>
      <c r="H45">
        <v>45</v>
      </c>
      <c r="Q45">
        <v>156</v>
      </c>
      <c r="R45" t="s">
        <v>501</v>
      </c>
      <c r="S45" t="s">
        <v>502</v>
      </c>
      <c r="T45" t="s">
        <v>503</v>
      </c>
      <c r="U45" t="s">
        <v>504</v>
      </c>
      <c r="V45">
        <v>1599008896</v>
      </c>
      <c r="W45">
        <v>1599009618</v>
      </c>
      <c r="X45">
        <v>1</v>
      </c>
      <c r="Y45">
        <v>5</v>
      </c>
      <c r="Z45" t="s">
        <v>76</v>
      </c>
      <c r="AA45" t="s">
        <v>66</v>
      </c>
      <c r="AB45">
        <v>1</v>
      </c>
      <c r="AC45" t="s">
        <v>77</v>
      </c>
      <c r="AD45" t="s">
        <v>78</v>
      </c>
      <c r="AE45" t="s">
        <v>79</v>
      </c>
      <c r="AF45" t="s">
        <v>76</v>
      </c>
      <c r="AG45">
        <v>1600</v>
      </c>
      <c r="AH45" t="s">
        <v>76</v>
      </c>
      <c r="AI45" t="s">
        <v>505</v>
      </c>
      <c r="AJ45" t="s">
        <v>82</v>
      </c>
      <c r="AK45">
        <v>1</v>
      </c>
      <c r="AL45">
        <v>2</v>
      </c>
      <c r="AM45">
        <v>1</v>
      </c>
      <c r="AN45">
        <v>1</v>
      </c>
      <c r="AO45">
        <v>3</v>
      </c>
      <c r="AP45">
        <v>2</v>
      </c>
      <c r="AQ45">
        <v>1</v>
      </c>
      <c r="AR45">
        <v>1</v>
      </c>
      <c r="AS45">
        <v>3</v>
      </c>
      <c r="AT45">
        <v>2</v>
      </c>
      <c r="AU45">
        <v>2</v>
      </c>
      <c r="AV45">
        <v>2</v>
      </c>
      <c r="AW45">
        <v>1</v>
      </c>
      <c r="AX45">
        <v>2</v>
      </c>
      <c r="AY45">
        <v>3</v>
      </c>
      <c r="AZ45">
        <v>2</v>
      </c>
      <c r="BA45">
        <v>2</v>
      </c>
      <c r="BB45">
        <v>2</v>
      </c>
      <c r="BC45">
        <v>2</v>
      </c>
      <c r="BD45">
        <v>1</v>
      </c>
      <c r="BE45">
        <v>5</v>
      </c>
      <c r="BF45">
        <v>5</v>
      </c>
      <c r="BG45">
        <v>5</v>
      </c>
      <c r="BH45">
        <v>4</v>
      </c>
      <c r="BI45">
        <v>2</v>
      </c>
      <c r="BJ45">
        <v>4</v>
      </c>
      <c r="BK45">
        <v>3</v>
      </c>
      <c r="BL45">
        <v>5</v>
      </c>
      <c r="BM45">
        <v>5</v>
      </c>
      <c r="BN45">
        <v>2</v>
      </c>
      <c r="BO45">
        <v>5</v>
      </c>
      <c r="BP45">
        <v>3</v>
      </c>
      <c r="BQ45">
        <v>3</v>
      </c>
      <c r="BR45">
        <v>5</v>
      </c>
      <c r="BS45">
        <v>3</v>
      </c>
      <c r="BT45">
        <v>1</v>
      </c>
      <c r="BU45">
        <v>5</v>
      </c>
      <c r="BV45">
        <v>2</v>
      </c>
      <c r="BW45">
        <v>1</v>
      </c>
      <c r="BX45">
        <v>4</v>
      </c>
      <c r="BY45">
        <v>5</v>
      </c>
      <c r="BZ45">
        <v>2</v>
      </c>
      <c r="CA45">
        <v>5</v>
      </c>
      <c r="CB45">
        <v>1</v>
      </c>
      <c r="CC45" t="s">
        <v>506</v>
      </c>
      <c r="CD45">
        <v>1</v>
      </c>
      <c r="CE45">
        <v>19</v>
      </c>
      <c r="CF45">
        <v>1</v>
      </c>
      <c r="CG45">
        <f t="shared" si="0"/>
        <v>1</v>
      </c>
      <c r="CH45">
        <v>5</v>
      </c>
      <c r="CI45">
        <f t="shared" si="1"/>
        <v>0</v>
      </c>
      <c r="CJ45">
        <v>0.54420897995020379</v>
      </c>
      <c r="CK45">
        <v>119.269754651426</v>
      </c>
      <c r="CL45">
        <v>12.268152608449174</v>
      </c>
      <c r="CM45">
        <v>-25.056670033576072</v>
      </c>
      <c r="CN45">
        <v>-106.4812372262991</v>
      </c>
      <c r="CO45">
        <v>1.0333711040846876</v>
      </c>
      <c r="CP45">
        <v>-0.51648841550362323</v>
      </c>
      <c r="CQ45">
        <v>-0.51688268858106434</v>
      </c>
      <c r="CR45">
        <v>-1.0397140198981873</v>
      </c>
      <c r="CS45">
        <v>0.49868734545184706</v>
      </c>
      <c r="CT45">
        <v>0.54102667444634023</v>
      </c>
      <c r="CU45">
        <v>-187.13861076839848</v>
      </c>
      <c r="CV45">
        <v>61.515973598948776</v>
      </c>
      <c r="CW45">
        <v>62.037183105337775</v>
      </c>
      <c r="CX45">
        <v>63.585454064111943</v>
      </c>
      <c r="CY45">
        <v>49.655333615832753</v>
      </c>
      <c r="CZ45">
        <v>-49.655333615832753</v>
      </c>
      <c r="DA45">
        <v>-13.521921993389538</v>
      </c>
      <c r="DB45">
        <v>-11.981122142015252</v>
      </c>
      <c r="DC45">
        <v>25.503044135404792</v>
      </c>
      <c r="DD45">
        <v>-27.859338136376419</v>
      </c>
      <c r="DE45">
        <v>-26.339639169541424</v>
      </c>
      <c r="DF45">
        <v>54.198977305917843</v>
      </c>
      <c r="DG45">
        <v>-252.58212786262263</v>
      </c>
      <c r="DH45">
        <v>0.32250141696817874</v>
      </c>
      <c r="DI45">
        <v>2.2146482752367887E-3</v>
      </c>
      <c r="DJ45">
        <v>2.2582009919207536E-3</v>
      </c>
      <c r="DK45">
        <v>0.35817723547501495</v>
      </c>
      <c r="DL45">
        <v>0.14187238175952216</v>
      </c>
      <c r="DM45">
        <v>5.5749951612563325E-2</v>
      </c>
      <c r="DN45">
        <v>0.11722616491756324</v>
      </c>
      <c r="DP45" s="2">
        <f t="shared" si="2"/>
        <v>119.269754651426</v>
      </c>
      <c r="DQ45" s="2">
        <f t="shared" si="3"/>
        <v>1.0333711040846876</v>
      </c>
      <c r="DR45" s="2">
        <f t="shared" si="4"/>
        <v>-1.0397140198981873</v>
      </c>
      <c r="DS45" s="2">
        <f t="shared" si="5"/>
        <v>61.515973598948776</v>
      </c>
      <c r="DT45" s="2">
        <f t="shared" si="6"/>
        <v>-49.655333615832753</v>
      </c>
      <c r="DU45" s="2">
        <f t="shared" si="7"/>
        <v>-11.981122142015252</v>
      </c>
      <c r="DV45" s="2">
        <f t="shared" si="8"/>
        <v>-27.859338136376419</v>
      </c>
      <c r="DX45" s="5">
        <f t="shared" si="9"/>
        <v>119.269754651426</v>
      </c>
      <c r="DY45" s="5">
        <f t="shared" si="10"/>
        <v>1.0333711040846876</v>
      </c>
      <c r="DZ45" s="5">
        <f t="shared" si="11"/>
        <v>-1.0397140198981873</v>
      </c>
      <c r="EA45" s="5">
        <f t="shared" si="12"/>
        <v>61.515973598948776</v>
      </c>
      <c r="EB45" s="5">
        <f t="shared" si="13"/>
        <v>-49.655333615832753</v>
      </c>
      <c r="EC45" s="5">
        <f t="shared" si="14"/>
        <v>-11.981122142015252</v>
      </c>
      <c r="ED45" s="5">
        <f t="shared" si="15"/>
        <v>-27.859338136376419</v>
      </c>
      <c r="EF45" s="4">
        <f t="shared" si="16"/>
        <v>119.269754651426</v>
      </c>
      <c r="EG45" s="4">
        <f t="shared" si="17"/>
        <v>1.0333711040846876</v>
      </c>
      <c r="EH45" s="4">
        <f t="shared" si="18"/>
        <v>-1.0397140198981873</v>
      </c>
      <c r="EI45" s="4">
        <f t="shared" si="19"/>
        <v>61.515973598948776</v>
      </c>
      <c r="EJ45" s="4">
        <f t="shared" si="20"/>
        <v>-49.655333615832753</v>
      </c>
      <c r="EK45" s="4">
        <f t="shared" si="21"/>
        <v>-11.981122142015252</v>
      </c>
      <c r="EL45" s="4">
        <f t="shared" si="22"/>
        <v>-27.859338136376419</v>
      </c>
      <c r="EN45" s="6">
        <f t="shared" si="23"/>
        <v>119.269754651426</v>
      </c>
      <c r="EO45" s="6">
        <f t="shared" si="24"/>
        <v>1.0333711040846876</v>
      </c>
      <c r="EP45" s="6">
        <f t="shared" si="25"/>
        <v>-1.0397140198981873</v>
      </c>
      <c r="EQ45" s="6">
        <f t="shared" si="26"/>
        <v>61.515973598948776</v>
      </c>
      <c r="ER45" s="6">
        <f t="shared" si="27"/>
        <v>-49.655333615832753</v>
      </c>
      <c r="ES45" s="6">
        <f t="shared" si="28"/>
        <v>-11.981122142015252</v>
      </c>
      <c r="ET45" s="6">
        <f t="shared" si="29"/>
        <v>-27.859338136376419</v>
      </c>
      <c r="EV45" s="7">
        <f t="shared" si="30"/>
        <v>119.269754651426</v>
      </c>
      <c r="EW45" s="7">
        <f t="shared" si="31"/>
        <v>1.0333711040846876</v>
      </c>
      <c r="EX45" s="7">
        <f t="shared" si="32"/>
        <v>-1.0397140198981873</v>
      </c>
      <c r="EY45" s="7">
        <f t="shared" si="33"/>
        <v>61.515973598948776</v>
      </c>
      <c r="EZ45" s="7">
        <f t="shared" si="34"/>
        <v>-49.655333615832753</v>
      </c>
      <c r="FA45" s="7">
        <f t="shared" si="35"/>
        <v>-11.981122142015252</v>
      </c>
      <c r="FB45" s="7">
        <f t="shared" si="36"/>
        <v>-27.859338136376419</v>
      </c>
      <c r="FD45" s="20">
        <f t="shared" si="37"/>
        <v>91.283591440336863</v>
      </c>
      <c r="FE45" s="20">
        <f t="shared" si="38"/>
        <v>91.283591440336863</v>
      </c>
      <c r="FF45" s="20">
        <f t="shared" si="39"/>
        <v>91.283591440336863</v>
      </c>
      <c r="FG45" s="20">
        <f t="shared" si="40"/>
        <v>91.283591440336863</v>
      </c>
      <c r="FH45" s="20">
        <f t="shared" si="41"/>
        <v>91.283591440336863</v>
      </c>
      <c r="FI45" s="20"/>
      <c r="FJ45" s="20">
        <f t="shared" si="42"/>
        <v>91.283591440336863</v>
      </c>
      <c r="FL45">
        <f t="shared" si="43"/>
        <v>1</v>
      </c>
    </row>
    <row r="46" spans="2:168">
      <c r="B46" t="s">
        <v>945</v>
      </c>
      <c r="C46" s="3">
        <v>0.1</v>
      </c>
      <c r="D46" s="3">
        <v>0</v>
      </c>
      <c r="E46" t="s">
        <v>996</v>
      </c>
      <c r="G46" t="s">
        <v>1002</v>
      </c>
      <c r="H46">
        <v>60</v>
      </c>
      <c r="Q46">
        <v>102</v>
      </c>
      <c r="R46" t="s">
        <v>346</v>
      </c>
      <c r="S46" t="s">
        <v>347</v>
      </c>
      <c r="T46" t="s">
        <v>348</v>
      </c>
      <c r="U46" t="s">
        <v>349</v>
      </c>
      <c r="V46">
        <v>1598645592</v>
      </c>
      <c r="W46">
        <v>1598646255</v>
      </c>
      <c r="X46">
        <v>1</v>
      </c>
      <c r="Y46">
        <v>5</v>
      </c>
      <c r="Z46" t="s">
        <v>76</v>
      </c>
      <c r="AA46" t="s">
        <v>66</v>
      </c>
      <c r="AB46">
        <v>1</v>
      </c>
      <c r="AC46" t="s">
        <v>77</v>
      </c>
      <c r="AD46" t="s">
        <v>78</v>
      </c>
      <c r="AE46" t="s">
        <v>79</v>
      </c>
      <c r="AF46" t="s">
        <v>76</v>
      </c>
      <c r="AG46">
        <v>1366</v>
      </c>
      <c r="AH46" t="s">
        <v>76</v>
      </c>
      <c r="AI46" t="s">
        <v>350</v>
      </c>
      <c r="AJ46" t="s">
        <v>82</v>
      </c>
      <c r="AK46">
        <v>2</v>
      </c>
      <c r="AL46">
        <v>3</v>
      </c>
      <c r="AM46">
        <v>1</v>
      </c>
      <c r="AN46">
        <v>3</v>
      </c>
      <c r="AO46">
        <v>1</v>
      </c>
      <c r="AP46">
        <v>2</v>
      </c>
      <c r="AQ46">
        <v>3</v>
      </c>
      <c r="AR46">
        <v>1</v>
      </c>
      <c r="AS46">
        <v>1</v>
      </c>
      <c r="AT46">
        <v>1</v>
      </c>
      <c r="AU46">
        <v>2</v>
      </c>
      <c r="AV46">
        <v>2</v>
      </c>
      <c r="AW46">
        <v>3</v>
      </c>
      <c r="AX46">
        <v>1</v>
      </c>
      <c r="AY46">
        <v>3</v>
      </c>
      <c r="AZ46">
        <v>3</v>
      </c>
      <c r="BA46">
        <v>1</v>
      </c>
      <c r="BB46">
        <v>1</v>
      </c>
      <c r="BC46">
        <v>3</v>
      </c>
      <c r="BD46">
        <v>3</v>
      </c>
      <c r="BE46">
        <v>5</v>
      </c>
      <c r="BF46">
        <v>3</v>
      </c>
      <c r="BG46">
        <v>5</v>
      </c>
      <c r="BH46">
        <v>4</v>
      </c>
      <c r="BI46">
        <v>4</v>
      </c>
      <c r="BJ46">
        <v>3</v>
      </c>
      <c r="BK46">
        <v>2</v>
      </c>
      <c r="BL46">
        <v>3</v>
      </c>
      <c r="BM46">
        <v>3</v>
      </c>
      <c r="BN46">
        <v>5</v>
      </c>
      <c r="BO46">
        <v>5</v>
      </c>
      <c r="BP46">
        <v>5</v>
      </c>
      <c r="BQ46">
        <v>3</v>
      </c>
      <c r="BR46">
        <v>5</v>
      </c>
      <c r="BS46">
        <v>5</v>
      </c>
      <c r="BT46">
        <v>2</v>
      </c>
      <c r="BU46">
        <v>4</v>
      </c>
      <c r="BV46">
        <v>4</v>
      </c>
      <c r="BW46">
        <v>1</v>
      </c>
      <c r="BX46">
        <v>3</v>
      </c>
      <c r="BY46">
        <v>4</v>
      </c>
      <c r="BZ46">
        <v>2</v>
      </c>
      <c r="CA46">
        <v>5</v>
      </c>
      <c r="CB46">
        <v>1</v>
      </c>
      <c r="CC46" t="s">
        <v>351</v>
      </c>
      <c r="CD46">
        <v>1</v>
      </c>
      <c r="CE46">
        <v>19</v>
      </c>
      <c r="CF46">
        <v>1</v>
      </c>
      <c r="CG46">
        <f t="shared" si="0"/>
        <v>1</v>
      </c>
      <c r="CH46">
        <v>5</v>
      </c>
      <c r="CI46">
        <f t="shared" si="1"/>
        <v>0</v>
      </c>
      <c r="CJ46">
        <v>0.35523675745376676</v>
      </c>
      <c r="CK46">
        <v>75.548931164532505</v>
      </c>
      <c r="CL46">
        <v>73.986576099169241</v>
      </c>
      <c r="CM46">
        <v>-58.522367430427295</v>
      </c>
      <c r="CN46">
        <v>-91.013139833274437</v>
      </c>
      <c r="CO46">
        <v>44.902343553732173</v>
      </c>
      <c r="CP46">
        <v>7.255335177205267</v>
      </c>
      <c r="CQ46">
        <v>-52.157678730937448</v>
      </c>
      <c r="CR46">
        <v>-0.62976344234161774</v>
      </c>
      <c r="CS46">
        <v>-0.62792058677596951</v>
      </c>
      <c r="CT46">
        <v>1.2576840291175873</v>
      </c>
      <c r="CU46">
        <v>-98.504692877279297</v>
      </c>
      <c r="CV46">
        <v>19.387247070335462</v>
      </c>
      <c r="CW46">
        <v>19.476896548545632</v>
      </c>
      <c r="CX46">
        <v>59.640549258398202</v>
      </c>
      <c r="CY46">
        <v>21.582033735650462</v>
      </c>
      <c r="CZ46">
        <v>-21.582033735650462</v>
      </c>
      <c r="DA46">
        <v>-5.3322844544042995</v>
      </c>
      <c r="DB46">
        <v>-3.6315820584655563</v>
      </c>
      <c r="DC46">
        <v>8.9638665128698563</v>
      </c>
      <c r="DD46">
        <v>-122.24207390279011</v>
      </c>
      <c r="DE46">
        <v>25.599149133768559</v>
      </c>
      <c r="DF46">
        <v>96.642924769021548</v>
      </c>
      <c r="DG46">
        <v>-329.96976642242072</v>
      </c>
      <c r="DH46">
        <v>0.23794581571115278</v>
      </c>
      <c r="DI46">
        <v>0.13865717469238517</v>
      </c>
      <c r="DJ46">
        <v>2.6963535306560068E-3</v>
      </c>
      <c r="DK46">
        <v>0.22592177447953929</v>
      </c>
      <c r="DL46">
        <v>6.1662953530429894E-2</v>
      </c>
      <c r="DM46">
        <v>2.042307281039165E-2</v>
      </c>
      <c r="DN46">
        <v>0.31269285524544521</v>
      </c>
      <c r="DP46" s="2">
        <f t="shared" si="2"/>
        <v>75.548931164532505</v>
      </c>
      <c r="DQ46" s="2">
        <f t="shared" si="3"/>
        <v>44.902343553732173</v>
      </c>
      <c r="DR46" s="2">
        <f t="shared" si="4"/>
        <v>-0.62976344234161774</v>
      </c>
      <c r="DS46" s="2">
        <f t="shared" si="5"/>
        <v>19.387247070335462</v>
      </c>
      <c r="DT46" s="2">
        <f t="shared" si="6"/>
        <v>-21.582033735650462</v>
      </c>
      <c r="DU46" s="2">
        <f t="shared" si="7"/>
        <v>-3.6315820584655563</v>
      </c>
      <c r="DV46" s="2">
        <f t="shared" si="8"/>
        <v>-122.24207390279011</v>
      </c>
      <c r="DX46" s="5">
        <f t="shared" si="9"/>
        <v>75.548931164532505</v>
      </c>
      <c r="DY46" s="5">
        <f t="shared" si="10"/>
        <v>44.902343553732173</v>
      </c>
      <c r="DZ46" s="5">
        <f t="shared" si="11"/>
        <v>-0.62976344234161774</v>
      </c>
      <c r="EA46" s="5">
        <f t="shared" si="12"/>
        <v>19.387247070335462</v>
      </c>
      <c r="EB46" s="5">
        <f t="shared" si="13"/>
        <v>-21.582033735650462</v>
      </c>
      <c r="EC46" s="5">
        <f t="shared" si="14"/>
        <v>-3.6315820584655563</v>
      </c>
      <c r="ED46" s="5">
        <f t="shared" si="15"/>
        <v>-122.24207390279011</v>
      </c>
      <c r="EF46" s="4">
        <f t="shared" si="16"/>
        <v>75.548931164532505</v>
      </c>
      <c r="EG46" s="4">
        <f t="shared" si="17"/>
        <v>44.902343553732173</v>
      </c>
      <c r="EH46" s="4">
        <f t="shared" si="18"/>
        <v>-0.62976344234161774</v>
      </c>
      <c r="EI46" s="4">
        <f t="shared" si="19"/>
        <v>19.387247070335462</v>
      </c>
      <c r="EJ46" s="4">
        <f t="shared" si="20"/>
        <v>-21.582033735650462</v>
      </c>
      <c r="EK46" s="4">
        <f t="shared" si="21"/>
        <v>-3.6315820584655563</v>
      </c>
      <c r="EL46" s="4">
        <f t="shared" si="22"/>
        <v>-122.24207390279011</v>
      </c>
      <c r="EN46" s="6">
        <f t="shared" si="23"/>
        <v>75.548931164532505</v>
      </c>
      <c r="EO46" s="6">
        <f t="shared" si="24"/>
        <v>44.902343553732173</v>
      </c>
      <c r="EP46" s="6">
        <f t="shared" si="25"/>
        <v>-0.62976344234161774</v>
      </c>
      <c r="EQ46" s="6">
        <f t="shared" si="26"/>
        <v>19.387247070335462</v>
      </c>
      <c r="ER46" s="6">
        <f t="shared" si="27"/>
        <v>-21.582033735650462</v>
      </c>
      <c r="ES46" s="6">
        <f t="shared" si="28"/>
        <v>-3.6315820584655563</v>
      </c>
      <c r="ET46" s="6">
        <f t="shared" si="29"/>
        <v>-122.24207390279011</v>
      </c>
      <c r="EV46" s="7">
        <f t="shared" si="30"/>
        <v>75.548931164532505</v>
      </c>
      <c r="EW46" s="7">
        <f t="shared" si="31"/>
        <v>44.902343553732173</v>
      </c>
      <c r="EX46" s="7">
        <f t="shared" si="32"/>
        <v>-0.62976344234161774</v>
      </c>
      <c r="EY46" s="7">
        <f t="shared" si="33"/>
        <v>19.387247070335462</v>
      </c>
      <c r="EZ46" s="7">
        <f t="shared" si="34"/>
        <v>-21.582033735650462</v>
      </c>
      <c r="FA46" s="7">
        <f t="shared" si="35"/>
        <v>-3.6315820584655563</v>
      </c>
      <c r="FB46" s="7">
        <f t="shared" si="36"/>
        <v>-122.24207390279011</v>
      </c>
      <c r="FD46" s="20">
        <f t="shared" si="37"/>
        <v>-8.2469313506476141</v>
      </c>
      <c r="FE46" s="20">
        <f t="shared" si="38"/>
        <v>-8.2469313506476141</v>
      </c>
      <c r="FF46" s="20">
        <f t="shared" si="39"/>
        <v>-8.2469313506476141</v>
      </c>
      <c r="FG46" s="20">
        <f t="shared" si="40"/>
        <v>-8.2469313506476141</v>
      </c>
      <c r="FH46" s="20">
        <f t="shared" si="41"/>
        <v>-8.2469313506476141</v>
      </c>
      <c r="FI46" s="20"/>
      <c r="FJ46" s="20">
        <f t="shared" si="42"/>
        <v>-8.2469313506476141</v>
      </c>
      <c r="FL46">
        <f t="shared" si="43"/>
        <v>1</v>
      </c>
    </row>
    <row r="47" spans="2:168">
      <c r="B47" t="s">
        <v>944</v>
      </c>
      <c r="Q47">
        <v>89</v>
      </c>
      <c r="R47" t="s">
        <v>300</v>
      </c>
      <c r="S47" t="s">
        <v>301</v>
      </c>
      <c r="T47" t="s">
        <v>302</v>
      </c>
      <c r="U47" t="s">
        <v>303</v>
      </c>
      <c r="V47">
        <v>1598492787</v>
      </c>
      <c r="W47">
        <v>1598493332</v>
      </c>
      <c r="X47">
        <v>1</v>
      </c>
      <c r="Y47">
        <v>5</v>
      </c>
      <c r="Z47" t="s">
        <v>76</v>
      </c>
      <c r="AA47" t="s">
        <v>66</v>
      </c>
      <c r="AB47">
        <v>1</v>
      </c>
      <c r="AC47" t="s">
        <v>166</v>
      </c>
      <c r="AD47" t="s">
        <v>78</v>
      </c>
      <c r="AE47" t="s">
        <v>167</v>
      </c>
      <c r="AF47" t="s">
        <v>76</v>
      </c>
      <c r="AG47">
        <v>1366</v>
      </c>
      <c r="AH47" t="s">
        <v>76</v>
      </c>
      <c r="AI47" t="s">
        <v>304</v>
      </c>
      <c r="AJ47" t="s">
        <v>82</v>
      </c>
      <c r="AK47">
        <v>2</v>
      </c>
      <c r="AL47">
        <v>2</v>
      </c>
      <c r="AM47">
        <v>2</v>
      </c>
      <c r="AN47">
        <v>1</v>
      </c>
      <c r="AO47">
        <v>2</v>
      </c>
      <c r="AP47">
        <v>2</v>
      </c>
      <c r="AQ47">
        <v>1</v>
      </c>
      <c r="AR47">
        <v>1</v>
      </c>
      <c r="AS47">
        <v>1</v>
      </c>
      <c r="AT47">
        <v>3</v>
      </c>
      <c r="AU47">
        <v>2</v>
      </c>
      <c r="AV47">
        <v>3</v>
      </c>
      <c r="AW47">
        <v>3</v>
      </c>
      <c r="AX47">
        <v>3</v>
      </c>
      <c r="AY47">
        <v>3</v>
      </c>
      <c r="AZ47">
        <v>2</v>
      </c>
      <c r="BA47">
        <v>1</v>
      </c>
      <c r="BB47">
        <v>2</v>
      </c>
      <c r="BC47">
        <v>2</v>
      </c>
      <c r="BD47">
        <v>3</v>
      </c>
      <c r="BE47">
        <v>5</v>
      </c>
      <c r="BF47">
        <v>4</v>
      </c>
      <c r="BG47">
        <v>3</v>
      </c>
      <c r="BH47">
        <v>4</v>
      </c>
      <c r="BI47">
        <v>3</v>
      </c>
      <c r="BJ47">
        <v>5</v>
      </c>
      <c r="BK47">
        <v>5</v>
      </c>
      <c r="BL47">
        <v>5</v>
      </c>
      <c r="BM47">
        <v>5</v>
      </c>
      <c r="BN47">
        <v>3</v>
      </c>
      <c r="BO47">
        <v>3</v>
      </c>
      <c r="BP47">
        <v>4</v>
      </c>
      <c r="BQ47">
        <v>4</v>
      </c>
      <c r="BR47">
        <v>5</v>
      </c>
      <c r="BS47">
        <v>5</v>
      </c>
      <c r="BT47">
        <v>3</v>
      </c>
      <c r="BU47">
        <v>2</v>
      </c>
      <c r="BV47">
        <v>4</v>
      </c>
      <c r="BW47">
        <v>1</v>
      </c>
      <c r="BX47">
        <v>3</v>
      </c>
      <c r="BY47">
        <v>5</v>
      </c>
      <c r="BZ47">
        <v>3</v>
      </c>
      <c r="CA47">
        <v>5</v>
      </c>
      <c r="CB47">
        <v>3</v>
      </c>
      <c r="CC47" t="s">
        <v>305</v>
      </c>
      <c r="CD47">
        <v>1</v>
      </c>
      <c r="CE47">
        <v>21</v>
      </c>
      <c r="CF47">
        <v>1</v>
      </c>
      <c r="CG47">
        <f t="shared" si="0"/>
        <v>1</v>
      </c>
      <c r="CH47">
        <v>2</v>
      </c>
      <c r="CI47">
        <f t="shared" si="1"/>
        <v>0</v>
      </c>
      <c r="CJ47">
        <v>0.49569210925939633</v>
      </c>
      <c r="CK47">
        <v>37.010876805635945</v>
      </c>
      <c r="CL47">
        <v>36.454762426798375</v>
      </c>
      <c r="CM47">
        <v>-36.71524541605109</v>
      </c>
      <c r="CN47">
        <v>-36.75039381638323</v>
      </c>
      <c r="CO47">
        <v>33.739387943873282</v>
      </c>
      <c r="CP47">
        <v>-16.483518249141099</v>
      </c>
      <c r="CQ47">
        <v>-17.25586969473218</v>
      </c>
      <c r="CR47">
        <v>-0.5377180223082465</v>
      </c>
      <c r="CS47">
        <v>-0.53479974732727298</v>
      </c>
      <c r="CT47">
        <v>1.0725177696355195</v>
      </c>
      <c r="CU47">
        <v>-213.91571857380794</v>
      </c>
      <c r="CV47">
        <v>34.904950991421423</v>
      </c>
      <c r="CW47">
        <v>58.21676228188106</v>
      </c>
      <c r="CX47">
        <v>120.7940053005055</v>
      </c>
      <c r="CY47">
        <v>64.417855609075033</v>
      </c>
      <c r="CZ47">
        <v>-64.417855609075033</v>
      </c>
      <c r="DA47">
        <v>-34.454251073903897</v>
      </c>
      <c r="DB47">
        <v>-32.86233938624683</v>
      </c>
      <c r="DC47">
        <v>67.316590460150735</v>
      </c>
      <c r="DD47">
        <v>-3.2996224138357144</v>
      </c>
      <c r="DE47">
        <v>-1.7177144932421233</v>
      </c>
      <c r="DF47">
        <v>5.017336907077838</v>
      </c>
      <c r="DG47">
        <v>-248.81768520005559</v>
      </c>
      <c r="DH47">
        <v>0.10537324374574168</v>
      </c>
      <c r="DI47">
        <v>7.285036805515066E-2</v>
      </c>
      <c r="DJ47">
        <v>2.3003368456339514E-3</v>
      </c>
      <c r="DK47">
        <v>0.47815674839187639</v>
      </c>
      <c r="DL47">
        <v>0.18405101602592866</v>
      </c>
      <c r="DM47">
        <v>0.14538691647722088</v>
      </c>
      <c r="DN47">
        <v>1.1881370458447933E-2</v>
      </c>
      <c r="DP47" s="2">
        <f t="shared" si="2"/>
        <v>37.010876805635945</v>
      </c>
      <c r="DQ47" s="2">
        <f t="shared" si="3"/>
        <v>33.739387943873282</v>
      </c>
      <c r="DR47" s="2">
        <f t="shared" si="4"/>
        <v>-0.5377180223082465</v>
      </c>
      <c r="DS47" s="2">
        <f t="shared" si="5"/>
        <v>34.904950991421423</v>
      </c>
      <c r="DT47" s="2">
        <f t="shared" si="6"/>
        <v>-64.417855609075033</v>
      </c>
      <c r="DU47" s="2">
        <f t="shared" si="7"/>
        <v>-32.86233938624683</v>
      </c>
      <c r="DV47" s="2">
        <f t="shared" si="8"/>
        <v>-3.2996224138357144</v>
      </c>
      <c r="DX47" s="5">
        <f t="shared" si="9"/>
        <v>37.010876805635945</v>
      </c>
      <c r="DY47" s="5">
        <f t="shared" si="10"/>
        <v>33.739387943873282</v>
      </c>
      <c r="DZ47" s="5">
        <f t="shared" si="11"/>
        <v>-0.5377180223082465</v>
      </c>
      <c r="EA47" s="5">
        <f t="shared" si="12"/>
        <v>34.904950991421423</v>
      </c>
      <c r="EB47" s="5">
        <f t="shared" si="13"/>
        <v>-64.417855609075033</v>
      </c>
      <c r="EC47" s="5">
        <f t="shared" si="14"/>
        <v>-32.86233938624683</v>
      </c>
      <c r="ED47" s="5">
        <f t="shared" si="15"/>
        <v>-3.2996224138357144</v>
      </c>
      <c r="EF47" s="4">
        <f t="shared" si="16"/>
        <v>37.010876805635945</v>
      </c>
      <c r="EG47" s="4">
        <f t="shared" si="17"/>
        <v>33.739387943873282</v>
      </c>
      <c r="EH47" s="4">
        <f t="shared" si="18"/>
        <v>-0.5377180223082465</v>
      </c>
      <c r="EI47" s="4">
        <f t="shared" si="19"/>
        <v>34.904950991421423</v>
      </c>
      <c r="EJ47" s="4">
        <f t="shared" si="20"/>
        <v>-64.417855609075033</v>
      </c>
      <c r="EK47" s="4">
        <f t="shared" si="21"/>
        <v>-32.86233938624683</v>
      </c>
      <c r="EL47" s="4">
        <f t="shared" si="22"/>
        <v>-3.2996224138357144</v>
      </c>
      <c r="EN47" s="6">
        <f t="shared" si="23"/>
        <v>37.010876805635945</v>
      </c>
      <c r="EO47" s="6">
        <f t="shared" si="24"/>
        <v>33.739387943873282</v>
      </c>
      <c r="EP47" s="6">
        <f t="shared" si="25"/>
        <v>-0.5377180223082465</v>
      </c>
      <c r="EQ47" s="6">
        <f t="shared" si="26"/>
        <v>34.904950991421423</v>
      </c>
      <c r="ER47" s="6">
        <f t="shared" si="27"/>
        <v>-64.417855609075033</v>
      </c>
      <c r="ES47" s="6">
        <f t="shared" si="28"/>
        <v>-32.86233938624683</v>
      </c>
      <c r="ET47" s="6">
        <f t="shared" si="29"/>
        <v>-3.2996224138357144</v>
      </c>
      <c r="EV47" s="7">
        <f t="shared" si="30"/>
        <v>37.010876805635945</v>
      </c>
      <c r="EW47" s="7">
        <f t="shared" si="31"/>
        <v>33.739387943873282</v>
      </c>
      <c r="EX47" s="7">
        <f t="shared" si="32"/>
        <v>-0.5377180223082465</v>
      </c>
      <c r="EY47" s="7">
        <f t="shared" si="33"/>
        <v>34.904950991421423</v>
      </c>
      <c r="EZ47" s="7">
        <f t="shared" si="34"/>
        <v>-64.417855609075033</v>
      </c>
      <c r="FA47" s="7">
        <f t="shared" si="35"/>
        <v>-32.86233938624683</v>
      </c>
      <c r="FB47" s="7">
        <f t="shared" si="36"/>
        <v>-3.2996224138357144</v>
      </c>
      <c r="FD47" s="20">
        <f t="shared" si="37"/>
        <v>4.5376803094648386</v>
      </c>
      <c r="FE47" s="20">
        <f t="shared" si="38"/>
        <v>4.5376803094648386</v>
      </c>
      <c r="FF47" s="20">
        <f t="shared" si="39"/>
        <v>4.5376803094648386</v>
      </c>
      <c r="FG47" s="20">
        <f t="shared" si="40"/>
        <v>4.5376803094648386</v>
      </c>
      <c r="FH47" s="20">
        <f t="shared" si="41"/>
        <v>4.5376803094648386</v>
      </c>
      <c r="FI47" s="20"/>
      <c r="FJ47" s="20">
        <f t="shared" si="42"/>
        <v>4.5376803094648386</v>
      </c>
      <c r="FL47">
        <f t="shared" si="43"/>
        <v>1</v>
      </c>
    </row>
    <row r="48" spans="2:168">
      <c r="Q48">
        <v>136</v>
      </c>
      <c r="R48" t="s">
        <v>435</v>
      </c>
      <c r="S48" t="s">
        <v>436</v>
      </c>
      <c r="T48" t="s">
        <v>437</v>
      </c>
      <c r="U48" t="s">
        <v>438</v>
      </c>
      <c r="V48">
        <v>1598908090</v>
      </c>
      <c r="W48">
        <v>1598908627</v>
      </c>
      <c r="X48">
        <v>1</v>
      </c>
      <c r="Y48">
        <v>5</v>
      </c>
      <c r="Z48" t="s">
        <v>76</v>
      </c>
      <c r="AA48" t="s">
        <v>66</v>
      </c>
      <c r="AB48">
        <v>1</v>
      </c>
      <c r="AC48" t="s">
        <v>399</v>
      </c>
      <c r="AD48" t="s">
        <v>78</v>
      </c>
      <c r="AE48" t="s">
        <v>400</v>
      </c>
      <c r="AF48" t="s">
        <v>76</v>
      </c>
      <c r="AG48">
        <v>1920</v>
      </c>
      <c r="AH48" t="s">
        <v>76</v>
      </c>
      <c r="AI48" t="s">
        <v>439</v>
      </c>
      <c r="AJ48" t="s">
        <v>82</v>
      </c>
      <c r="AK48">
        <v>1</v>
      </c>
      <c r="AL48">
        <v>3</v>
      </c>
      <c r="AM48">
        <v>3</v>
      </c>
      <c r="AN48">
        <v>1</v>
      </c>
      <c r="AO48">
        <v>1</v>
      </c>
      <c r="AP48">
        <v>2</v>
      </c>
      <c r="AQ48">
        <v>1</v>
      </c>
      <c r="AR48">
        <v>1</v>
      </c>
      <c r="AS48">
        <v>1</v>
      </c>
      <c r="AT48">
        <v>3</v>
      </c>
      <c r="AU48">
        <v>3</v>
      </c>
      <c r="AV48">
        <v>3</v>
      </c>
      <c r="AW48">
        <v>3</v>
      </c>
      <c r="AX48">
        <v>2</v>
      </c>
      <c r="AY48">
        <v>1</v>
      </c>
      <c r="AZ48">
        <v>1</v>
      </c>
      <c r="BA48">
        <v>3</v>
      </c>
      <c r="BB48">
        <v>2</v>
      </c>
      <c r="BC48">
        <v>3</v>
      </c>
      <c r="BD48">
        <v>1</v>
      </c>
      <c r="BE48">
        <v>4</v>
      </c>
      <c r="BF48">
        <v>3</v>
      </c>
      <c r="BG48">
        <v>5</v>
      </c>
      <c r="BH48">
        <v>5</v>
      </c>
      <c r="BI48">
        <v>2</v>
      </c>
      <c r="BJ48">
        <v>5</v>
      </c>
      <c r="BK48">
        <v>5</v>
      </c>
      <c r="BL48">
        <v>5</v>
      </c>
      <c r="BM48">
        <v>5</v>
      </c>
      <c r="BN48">
        <v>2</v>
      </c>
      <c r="BO48">
        <v>3</v>
      </c>
      <c r="BP48">
        <v>1</v>
      </c>
      <c r="BQ48">
        <v>1</v>
      </c>
      <c r="BR48">
        <v>4</v>
      </c>
      <c r="BS48">
        <v>2</v>
      </c>
      <c r="BT48">
        <v>1</v>
      </c>
      <c r="BU48">
        <v>2</v>
      </c>
      <c r="BV48">
        <v>4</v>
      </c>
      <c r="BW48">
        <v>3</v>
      </c>
      <c r="BX48">
        <v>4</v>
      </c>
      <c r="BY48">
        <v>3</v>
      </c>
      <c r="BZ48">
        <v>4</v>
      </c>
      <c r="CA48">
        <v>5</v>
      </c>
      <c r="CB48">
        <v>5</v>
      </c>
      <c r="CC48" t="s">
        <v>440</v>
      </c>
      <c r="CD48">
        <v>1</v>
      </c>
      <c r="CE48">
        <v>23</v>
      </c>
      <c r="CF48">
        <v>1</v>
      </c>
      <c r="CG48">
        <f t="shared" si="0"/>
        <v>1</v>
      </c>
      <c r="CH48">
        <v>4</v>
      </c>
      <c r="CI48">
        <f t="shared" si="1"/>
        <v>0</v>
      </c>
      <c r="CJ48">
        <v>0.56890724146845562</v>
      </c>
      <c r="CK48">
        <v>195.32891028734187</v>
      </c>
      <c r="CL48">
        <v>35.347304727298379</v>
      </c>
      <c r="CM48">
        <v>-36.853774052325576</v>
      </c>
      <c r="CN48">
        <v>-193.82244096231469</v>
      </c>
      <c r="CO48">
        <v>23.118579567574617</v>
      </c>
      <c r="CP48">
        <v>-11.416605137236788</v>
      </c>
      <c r="CQ48">
        <v>-11.701974430337831</v>
      </c>
      <c r="CR48">
        <v>-8.3356028547756722</v>
      </c>
      <c r="CS48">
        <v>4.1674419869448078</v>
      </c>
      <c r="CT48">
        <v>4.1681608678308635</v>
      </c>
      <c r="CU48">
        <v>-129.40014273165551</v>
      </c>
      <c r="CV48">
        <v>16.110155345787</v>
      </c>
      <c r="CW48">
        <v>56.182979921456933</v>
      </c>
      <c r="CX48">
        <v>57.107007464411581</v>
      </c>
      <c r="CY48">
        <v>0.80160934881332779</v>
      </c>
      <c r="CZ48">
        <v>-0.80160934881332779</v>
      </c>
      <c r="DA48">
        <v>-16.677665954286962</v>
      </c>
      <c r="DB48">
        <v>3.6535089682806388</v>
      </c>
      <c r="DC48">
        <v>13.02415698600632</v>
      </c>
      <c r="DD48">
        <v>-16.405523277467502</v>
      </c>
      <c r="DE48">
        <v>-12.901092640902517</v>
      </c>
      <c r="DF48">
        <v>29.306615918370021</v>
      </c>
      <c r="DG48">
        <v>-233.05827022368345</v>
      </c>
      <c r="DH48">
        <v>0.55593050178522363</v>
      </c>
      <c r="DI48">
        <v>4.9743648568446361E-2</v>
      </c>
      <c r="DJ48">
        <v>1.786251960372362E-2</v>
      </c>
      <c r="DK48">
        <v>0.26643878599438153</v>
      </c>
      <c r="DL48">
        <v>2.2903124251809365E-3</v>
      </c>
      <c r="DM48">
        <v>4.2431175628990396E-2</v>
      </c>
      <c r="DN48">
        <v>6.5303055994053602E-2</v>
      </c>
      <c r="DP48" s="2">
        <f t="shared" si="2"/>
        <v>195.32891028734187</v>
      </c>
      <c r="DQ48" s="2">
        <f t="shared" si="3"/>
        <v>23.118579567574617</v>
      </c>
      <c r="DR48" s="2">
        <f t="shared" si="4"/>
        <v>-8.3356028547756722</v>
      </c>
      <c r="DS48" s="2">
        <f t="shared" si="5"/>
        <v>16.110155345787</v>
      </c>
      <c r="DT48" s="2">
        <f t="shared" si="6"/>
        <v>-0.80160934881332779</v>
      </c>
      <c r="DU48" s="2">
        <f t="shared" si="7"/>
        <v>3.6535089682806388</v>
      </c>
      <c r="DV48" s="2">
        <f t="shared" si="8"/>
        <v>-16.405523277467502</v>
      </c>
      <c r="DX48" s="5">
        <f t="shared" si="9"/>
        <v>195.32891028734187</v>
      </c>
      <c r="DY48" s="5">
        <f t="shared" si="10"/>
        <v>23.118579567574617</v>
      </c>
      <c r="DZ48" s="5">
        <f t="shared" si="11"/>
        <v>-8.3356028547756722</v>
      </c>
      <c r="EA48" s="5">
        <f t="shared" si="12"/>
        <v>16.110155345787</v>
      </c>
      <c r="EB48" s="5">
        <f t="shared" si="13"/>
        <v>-0.80160934881332779</v>
      </c>
      <c r="EC48" s="5">
        <f t="shared" si="14"/>
        <v>3.6535089682806388</v>
      </c>
      <c r="ED48" s="5">
        <f t="shared" si="15"/>
        <v>-16.405523277467502</v>
      </c>
      <c r="EF48" s="4">
        <f t="shared" si="16"/>
        <v>195.32891028734187</v>
      </c>
      <c r="EG48" s="4">
        <f t="shared" si="17"/>
        <v>23.118579567574617</v>
      </c>
      <c r="EH48" s="4">
        <f t="shared" si="18"/>
        <v>-8.3356028547756722</v>
      </c>
      <c r="EI48" s="4">
        <f t="shared" si="19"/>
        <v>16.110155345787</v>
      </c>
      <c r="EJ48" s="4">
        <f t="shared" si="20"/>
        <v>-0.80160934881332779</v>
      </c>
      <c r="EK48" s="4">
        <f t="shared" si="21"/>
        <v>3.6535089682806388</v>
      </c>
      <c r="EL48" s="4">
        <f t="shared" si="22"/>
        <v>-16.405523277467502</v>
      </c>
      <c r="EN48" s="6">
        <f t="shared" si="23"/>
        <v>195.32891028734187</v>
      </c>
      <c r="EO48" s="6">
        <f t="shared" si="24"/>
        <v>23.118579567574617</v>
      </c>
      <c r="EP48" s="6">
        <f t="shared" si="25"/>
        <v>-8.3356028547756722</v>
      </c>
      <c r="EQ48" s="6">
        <f t="shared" si="26"/>
        <v>16.110155345787</v>
      </c>
      <c r="ER48" s="6">
        <f t="shared" si="27"/>
        <v>-0.80160934881332779</v>
      </c>
      <c r="ES48" s="6">
        <f t="shared" si="28"/>
        <v>3.6535089682806388</v>
      </c>
      <c r="ET48" s="6">
        <f t="shared" si="29"/>
        <v>-16.405523277467502</v>
      </c>
      <c r="EV48" s="7">
        <f t="shared" si="30"/>
        <v>195.32891028734187</v>
      </c>
      <c r="EW48" s="7">
        <f t="shared" si="31"/>
        <v>23.118579567574617</v>
      </c>
      <c r="EX48" s="7">
        <f t="shared" si="32"/>
        <v>-8.3356028547756722</v>
      </c>
      <c r="EY48" s="7">
        <f t="shared" si="33"/>
        <v>16.110155345787</v>
      </c>
      <c r="EZ48" s="7">
        <f t="shared" si="34"/>
        <v>-0.80160934881332779</v>
      </c>
      <c r="FA48" s="7">
        <f t="shared" si="35"/>
        <v>3.6535089682806388</v>
      </c>
      <c r="FB48" s="7">
        <f t="shared" si="36"/>
        <v>-16.405523277467502</v>
      </c>
      <c r="FD48" s="20">
        <f t="shared" si="37"/>
        <v>212.66841868792767</v>
      </c>
      <c r="FE48" s="20">
        <f t="shared" si="38"/>
        <v>212.66841868792767</v>
      </c>
      <c r="FF48" s="20">
        <f t="shared" si="39"/>
        <v>212.66841868792767</v>
      </c>
      <c r="FG48" s="20">
        <f t="shared" si="40"/>
        <v>212.66841868792767</v>
      </c>
      <c r="FH48" s="20">
        <f t="shared" si="41"/>
        <v>212.66841868792767</v>
      </c>
      <c r="FI48" s="20"/>
      <c r="FJ48" s="20">
        <f t="shared" si="42"/>
        <v>212.66841868792767</v>
      </c>
      <c r="FL48">
        <f t="shared" si="43"/>
        <v>1</v>
      </c>
    </row>
    <row r="49" spans="1:168">
      <c r="Q49">
        <v>167</v>
      </c>
      <c r="R49" t="s">
        <v>521</v>
      </c>
      <c r="S49" t="s">
        <v>522</v>
      </c>
      <c r="T49" t="s">
        <v>523</v>
      </c>
      <c r="U49" t="s">
        <v>524</v>
      </c>
      <c r="V49">
        <v>1599052630</v>
      </c>
      <c r="W49">
        <v>1599052905</v>
      </c>
      <c r="X49">
        <v>1</v>
      </c>
      <c r="Y49">
        <v>5</v>
      </c>
      <c r="Z49" t="s">
        <v>76</v>
      </c>
      <c r="AA49" t="s">
        <v>66</v>
      </c>
      <c r="AB49">
        <v>1</v>
      </c>
      <c r="AC49" t="s">
        <v>77</v>
      </c>
      <c r="AD49" t="s">
        <v>78</v>
      </c>
      <c r="AE49" t="s">
        <v>79</v>
      </c>
      <c r="AF49" t="s">
        <v>76</v>
      </c>
      <c r="AG49">
        <v>1366</v>
      </c>
      <c r="AH49" t="s">
        <v>76</v>
      </c>
      <c r="AI49" t="s">
        <v>525</v>
      </c>
      <c r="AJ49" t="s">
        <v>82</v>
      </c>
      <c r="AK49">
        <v>3</v>
      </c>
      <c r="AL49">
        <v>2</v>
      </c>
      <c r="AM49">
        <v>2</v>
      </c>
      <c r="AN49">
        <v>3</v>
      </c>
      <c r="AO49">
        <v>2</v>
      </c>
      <c r="AP49">
        <v>2</v>
      </c>
      <c r="AQ49">
        <v>3</v>
      </c>
      <c r="AR49">
        <v>2</v>
      </c>
      <c r="AS49">
        <v>3</v>
      </c>
      <c r="AT49">
        <v>2</v>
      </c>
      <c r="AU49">
        <v>3</v>
      </c>
      <c r="AV49">
        <v>2</v>
      </c>
      <c r="AW49">
        <v>2</v>
      </c>
      <c r="AX49">
        <v>2</v>
      </c>
      <c r="AY49">
        <v>3</v>
      </c>
      <c r="AZ49">
        <v>1</v>
      </c>
      <c r="BA49">
        <v>2</v>
      </c>
      <c r="BB49">
        <v>3</v>
      </c>
      <c r="BC49">
        <v>2</v>
      </c>
      <c r="BD49">
        <v>2</v>
      </c>
      <c r="BE49">
        <v>3</v>
      </c>
      <c r="BF49">
        <v>3</v>
      </c>
      <c r="BG49">
        <v>5</v>
      </c>
      <c r="BH49">
        <v>4</v>
      </c>
      <c r="BI49">
        <v>3</v>
      </c>
      <c r="BJ49">
        <v>4</v>
      </c>
      <c r="BK49">
        <v>5</v>
      </c>
      <c r="BL49">
        <v>5</v>
      </c>
      <c r="BM49">
        <v>5</v>
      </c>
      <c r="BN49">
        <v>5</v>
      </c>
      <c r="BO49">
        <v>4</v>
      </c>
      <c r="BP49">
        <v>5</v>
      </c>
      <c r="BQ49">
        <v>1</v>
      </c>
      <c r="BR49">
        <v>2</v>
      </c>
      <c r="BS49">
        <v>2</v>
      </c>
      <c r="BT49">
        <v>1</v>
      </c>
      <c r="BU49">
        <v>3</v>
      </c>
      <c r="BV49">
        <v>2</v>
      </c>
      <c r="BW49">
        <v>4</v>
      </c>
      <c r="BX49">
        <v>5</v>
      </c>
      <c r="BY49">
        <v>5</v>
      </c>
      <c r="BZ49">
        <v>1</v>
      </c>
      <c r="CA49">
        <v>5</v>
      </c>
      <c r="CB49">
        <v>5</v>
      </c>
      <c r="CC49" t="s">
        <v>526</v>
      </c>
      <c r="CD49">
        <v>1</v>
      </c>
      <c r="CE49">
        <v>22</v>
      </c>
      <c r="CF49">
        <v>1</v>
      </c>
      <c r="CG49">
        <f t="shared" si="0"/>
        <v>1</v>
      </c>
      <c r="CH49">
        <v>1</v>
      </c>
      <c r="CI49">
        <f t="shared" si="1"/>
        <v>1</v>
      </c>
      <c r="CJ49">
        <v>0.33766883702084177</v>
      </c>
      <c r="CK49">
        <v>82.410547974444995</v>
      </c>
      <c r="CL49">
        <v>82.129218493930935</v>
      </c>
      <c r="CM49">
        <v>-57.799344523739052</v>
      </c>
      <c r="CN49">
        <v>-106.74042194463686</v>
      </c>
      <c r="CO49">
        <v>0.60322036299106907</v>
      </c>
      <c r="CP49">
        <v>-0.1813296863092331</v>
      </c>
      <c r="CQ49">
        <v>-0.421890676681836</v>
      </c>
      <c r="CR49">
        <v>-2.497899683721891</v>
      </c>
      <c r="CS49">
        <v>1.0899110747916299</v>
      </c>
      <c r="CT49">
        <v>1.4079886089302607</v>
      </c>
      <c r="CU49">
        <v>-1.8178385835448911</v>
      </c>
      <c r="CV49">
        <v>-1.8007816678694282</v>
      </c>
      <c r="CW49">
        <v>1.8075921096679906</v>
      </c>
      <c r="CX49">
        <v>1.811028141746329</v>
      </c>
      <c r="CY49">
        <v>59.9115646046832</v>
      </c>
      <c r="CZ49">
        <v>-59.9115646046832</v>
      </c>
      <c r="DA49">
        <v>-120.25045660783398</v>
      </c>
      <c r="DB49">
        <v>58.339977611856675</v>
      </c>
      <c r="DC49">
        <v>61.9104789959773</v>
      </c>
      <c r="DD49">
        <v>-88.928957513356281</v>
      </c>
      <c r="DE49">
        <v>-22.447184183411615</v>
      </c>
      <c r="DF49">
        <v>111.3761416967679</v>
      </c>
      <c r="DG49">
        <v>-627.60182797888092</v>
      </c>
      <c r="DH49">
        <v>0.27021567131297408</v>
      </c>
      <c r="DI49">
        <v>1.4644443423898644E-3</v>
      </c>
      <c r="DJ49">
        <v>5.5798404180745021E-3</v>
      </c>
      <c r="DK49">
        <v>5.184095321844601E-3</v>
      </c>
      <c r="DL49">
        <v>0.17117589887052342</v>
      </c>
      <c r="DM49">
        <v>0.26022990800544465</v>
      </c>
      <c r="DN49">
        <v>0.28615014172874881</v>
      </c>
      <c r="DP49" s="2">
        <f t="shared" si="2"/>
        <v>82.410547974444995</v>
      </c>
      <c r="DQ49" s="2">
        <f t="shared" si="3"/>
        <v>0.60322036299106907</v>
      </c>
      <c r="DR49" s="2">
        <f t="shared" si="4"/>
        <v>-2.497899683721891</v>
      </c>
      <c r="DS49" s="2">
        <f t="shared" si="5"/>
        <v>-1.8007816678694282</v>
      </c>
      <c r="DT49" s="2">
        <f t="shared" si="6"/>
        <v>-59.9115646046832</v>
      </c>
      <c r="DU49" s="2">
        <f t="shared" si="7"/>
        <v>58.339977611856675</v>
      </c>
      <c r="DV49" s="2">
        <f t="shared" si="8"/>
        <v>-88.928957513356281</v>
      </c>
      <c r="DX49" s="5">
        <f t="shared" si="9"/>
        <v>82.410547974444995</v>
      </c>
      <c r="DY49" s="5">
        <f t="shared" si="10"/>
        <v>0.60322036299106907</v>
      </c>
      <c r="DZ49" s="5">
        <f t="shared" si="11"/>
        <v>-2.497899683721891</v>
      </c>
      <c r="EA49" s="5">
        <f t="shared" si="12"/>
        <v>-1.8007816678694282</v>
      </c>
      <c r="EB49" s="5">
        <f t="shared" si="13"/>
        <v>-59.9115646046832</v>
      </c>
      <c r="EC49" s="5">
        <f t="shared" si="14"/>
        <v>58.339977611856675</v>
      </c>
      <c r="ED49" s="5">
        <f t="shared" si="15"/>
        <v>-88.928957513356281</v>
      </c>
      <c r="EF49" s="4">
        <f t="shared" si="16"/>
        <v>82.410547974444995</v>
      </c>
      <c r="EG49" s="4">
        <f t="shared" si="17"/>
        <v>0.60322036299106907</v>
      </c>
      <c r="EH49" s="4">
        <f t="shared" si="18"/>
        <v>-2.497899683721891</v>
      </c>
      <c r="EI49" s="4">
        <f t="shared" si="19"/>
        <v>-1.8007816678694282</v>
      </c>
      <c r="EJ49" s="4">
        <f t="shared" si="20"/>
        <v>-59.9115646046832</v>
      </c>
      <c r="EK49" s="4">
        <f t="shared" si="21"/>
        <v>58.339977611856675</v>
      </c>
      <c r="EL49" s="4">
        <f t="shared" si="22"/>
        <v>-88.928957513356281</v>
      </c>
      <c r="EN49" s="6">
        <f t="shared" si="23"/>
        <v>82.410547974444995</v>
      </c>
      <c r="EO49" s="6">
        <f t="shared" si="24"/>
        <v>0.60322036299106907</v>
      </c>
      <c r="EP49" s="6">
        <f t="shared" si="25"/>
        <v>-2.497899683721891</v>
      </c>
      <c r="EQ49" s="6">
        <f t="shared" si="26"/>
        <v>-1.8007816678694282</v>
      </c>
      <c r="ER49" s="6">
        <f t="shared" si="27"/>
        <v>-59.9115646046832</v>
      </c>
      <c r="ES49" s="6">
        <f t="shared" si="28"/>
        <v>58.339977611856675</v>
      </c>
      <c r="ET49" s="6">
        <f t="shared" si="29"/>
        <v>-88.928957513356281</v>
      </c>
      <c r="EV49" s="7">
        <f t="shared" si="30"/>
        <v>82.410547974444995</v>
      </c>
      <c r="EW49" s="7">
        <f t="shared" si="31"/>
        <v>0.60322036299106907</v>
      </c>
      <c r="EX49" s="7">
        <f t="shared" si="32"/>
        <v>-2.497899683721891</v>
      </c>
      <c r="EY49" s="7">
        <f t="shared" si="33"/>
        <v>-1.8007816678694282</v>
      </c>
      <c r="EZ49" s="7">
        <f t="shared" si="34"/>
        <v>-59.9115646046832</v>
      </c>
      <c r="FA49" s="7">
        <f t="shared" si="35"/>
        <v>58.339977611856675</v>
      </c>
      <c r="FB49" s="7">
        <f t="shared" si="36"/>
        <v>-88.928957513356281</v>
      </c>
      <c r="FD49" s="20">
        <f t="shared" si="37"/>
        <v>-11.78545752033807</v>
      </c>
      <c r="FE49" s="20">
        <f t="shared" si="38"/>
        <v>-11.78545752033807</v>
      </c>
      <c r="FF49" s="20">
        <f t="shared" si="39"/>
        <v>-11.78545752033807</v>
      </c>
      <c r="FG49" s="20">
        <f t="shared" si="40"/>
        <v>-11.78545752033807</v>
      </c>
      <c r="FH49" s="20">
        <f t="shared" si="41"/>
        <v>-11.78545752033807</v>
      </c>
      <c r="FI49" s="20"/>
      <c r="FJ49" s="20">
        <f t="shared" si="42"/>
        <v>-11.78545752033807</v>
      </c>
      <c r="FL49">
        <f t="shared" si="43"/>
        <v>1</v>
      </c>
    </row>
    <row r="50" spans="1:168">
      <c r="Q50">
        <v>59</v>
      </c>
      <c r="R50" t="s">
        <v>182</v>
      </c>
      <c r="S50" t="s">
        <v>183</v>
      </c>
      <c r="T50" t="s">
        <v>184</v>
      </c>
      <c r="U50" t="s">
        <v>185</v>
      </c>
      <c r="V50">
        <v>1598453627</v>
      </c>
      <c r="W50">
        <v>1598454377</v>
      </c>
      <c r="X50">
        <v>1</v>
      </c>
      <c r="Y50">
        <v>5</v>
      </c>
      <c r="Z50" t="s">
        <v>76</v>
      </c>
      <c r="AA50" t="s">
        <v>66</v>
      </c>
      <c r="AB50">
        <v>1</v>
      </c>
      <c r="AC50" t="s">
        <v>186</v>
      </c>
      <c r="AD50" t="s">
        <v>81</v>
      </c>
      <c r="AE50" t="s">
        <v>167</v>
      </c>
      <c r="AF50" t="s">
        <v>76</v>
      </c>
      <c r="AG50">
        <v>1366</v>
      </c>
      <c r="AH50" t="s">
        <v>76</v>
      </c>
      <c r="AI50" t="s">
        <v>187</v>
      </c>
      <c r="AJ50" t="s">
        <v>82</v>
      </c>
      <c r="AK50">
        <v>2</v>
      </c>
      <c r="AL50">
        <v>1</v>
      </c>
      <c r="AM50">
        <v>2</v>
      </c>
      <c r="AN50">
        <v>2</v>
      </c>
      <c r="AO50">
        <v>1</v>
      </c>
      <c r="AP50">
        <v>3</v>
      </c>
      <c r="AQ50">
        <v>2</v>
      </c>
      <c r="AR50">
        <v>2</v>
      </c>
      <c r="AS50">
        <v>2</v>
      </c>
      <c r="AT50">
        <v>1</v>
      </c>
      <c r="AU50">
        <v>3</v>
      </c>
      <c r="AV50">
        <v>1</v>
      </c>
      <c r="AW50">
        <v>3</v>
      </c>
      <c r="AX50">
        <v>4</v>
      </c>
      <c r="AY50">
        <v>3</v>
      </c>
      <c r="AZ50">
        <v>2</v>
      </c>
      <c r="BA50">
        <v>2</v>
      </c>
      <c r="BB50">
        <v>1</v>
      </c>
      <c r="BC50">
        <v>1</v>
      </c>
      <c r="BD50">
        <v>2</v>
      </c>
      <c r="BE50">
        <v>4</v>
      </c>
      <c r="BF50">
        <v>3</v>
      </c>
      <c r="BG50">
        <v>3</v>
      </c>
      <c r="BH50">
        <v>5</v>
      </c>
      <c r="BI50">
        <v>5</v>
      </c>
      <c r="BJ50">
        <v>5</v>
      </c>
      <c r="BK50">
        <v>4</v>
      </c>
      <c r="BL50">
        <v>5</v>
      </c>
      <c r="BM50">
        <v>3</v>
      </c>
      <c r="BN50">
        <v>4</v>
      </c>
      <c r="BO50">
        <v>4</v>
      </c>
      <c r="BP50">
        <v>4</v>
      </c>
      <c r="BQ50">
        <v>2</v>
      </c>
      <c r="BR50">
        <v>4</v>
      </c>
      <c r="BS50">
        <v>3</v>
      </c>
      <c r="BT50">
        <v>1</v>
      </c>
      <c r="BU50">
        <v>1</v>
      </c>
      <c r="BV50">
        <v>3</v>
      </c>
      <c r="BW50">
        <v>4</v>
      </c>
      <c r="BX50">
        <v>2</v>
      </c>
      <c r="BY50">
        <v>3</v>
      </c>
      <c r="BZ50">
        <v>4</v>
      </c>
      <c r="CA50">
        <v>5</v>
      </c>
      <c r="CB50">
        <v>2</v>
      </c>
      <c r="CC50" t="s">
        <v>188</v>
      </c>
      <c r="CD50">
        <v>1</v>
      </c>
      <c r="CE50">
        <v>24</v>
      </c>
      <c r="CF50">
        <v>1</v>
      </c>
      <c r="CG50">
        <f t="shared" si="0"/>
        <v>1</v>
      </c>
      <c r="CH50">
        <v>1</v>
      </c>
      <c r="CI50">
        <f t="shared" si="1"/>
        <v>1</v>
      </c>
      <c r="CJ50">
        <v>0.43602962717570082</v>
      </c>
      <c r="CK50">
        <v>105.32217323184575</v>
      </c>
      <c r="CL50">
        <v>46.46673110948479</v>
      </c>
      <c r="CM50">
        <v>1.9607583227770427</v>
      </c>
      <c r="CN50">
        <v>-153.7496626641076</v>
      </c>
      <c r="CO50">
        <v>52.631002660480597</v>
      </c>
      <c r="CP50">
        <v>7.2208453701235449</v>
      </c>
      <c r="CQ50">
        <v>-59.851848030604145</v>
      </c>
      <c r="CR50">
        <v>-3.5379668858700755</v>
      </c>
      <c r="CS50">
        <v>-2.0465240093622539</v>
      </c>
      <c r="CT50">
        <v>5.5844908952323298</v>
      </c>
      <c r="CU50">
        <v>-59.473938943273389</v>
      </c>
      <c r="CV50">
        <v>15.618516836492308</v>
      </c>
      <c r="CW50">
        <v>15.619133551633654</v>
      </c>
      <c r="CX50">
        <v>28.236288555147425</v>
      </c>
      <c r="CY50">
        <v>27.039912019735326</v>
      </c>
      <c r="CZ50">
        <v>-27.039912019735326</v>
      </c>
      <c r="DA50">
        <v>-50.087968715511309</v>
      </c>
      <c r="DB50">
        <v>-37.863846271327986</v>
      </c>
      <c r="DC50">
        <v>87.951814986839295</v>
      </c>
      <c r="DD50">
        <v>-13.474267087286565</v>
      </c>
      <c r="DE50">
        <v>-12.544486217044202</v>
      </c>
      <c r="DF50">
        <v>26.018753304330765</v>
      </c>
      <c r="DG50">
        <v>-109.51965954984811</v>
      </c>
      <c r="DH50">
        <v>0.37010262270850475</v>
      </c>
      <c r="DI50">
        <v>0.16068978670154963</v>
      </c>
      <c r="DJ50">
        <v>1.3032082544432009E-2</v>
      </c>
      <c r="DK50">
        <v>0.12530032499774402</v>
      </c>
      <c r="DL50">
        <v>7.7256891484958068E-2</v>
      </c>
      <c r="DM50">
        <v>0.19719969100335802</v>
      </c>
      <c r="DN50">
        <v>5.641860055945333E-2</v>
      </c>
      <c r="DP50" s="2">
        <f t="shared" si="2"/>
        <v>105.32217323184575</v>
      </c>
      <c r="DQ50" s="2">
        <f t="shared" si="3"/>
        <v>52.631002660480597</v>
      </c>
      <c r="DR50" s="2">
        <f t="shared" si="4"/>
        <v>-3.5379668858700755</v>
      </c>
      <c r="DS50" s="2">
        <f t="shared" si="5"/>
        <v>15.618516836492308</v>
      </c>
      <c r="DT50" s="2">
        <f t="shared" si="6"/>
        <v>-27.039912019735326</v>
      </c>
      <c r="DU50" s="2">
        <f t="shared" si="7"/>
        <v>-37.863846271327986</v>
      </c>
      <c r="DV50" s="2">
        <f t="shared" si="8"/>
        <v>-13.474267087286565</v>
      </c>
      <c r="DX50" s="5">
        <f t="shared" si="9"/>
        <v>105.32217323184575</v>
      </c>
      <c r="DY50" s="5">
        <f t="shared" si="10"/>
        <v>52.631002660480597</v>
      </c>
      <c r="DZ50" s="5">
        <f t="shared" si="11"/>
        <v>-3.5379668858700755</v>
      </c>
      <c r="EA50" s="5">
        <f t="shared" si="12"/>
        <v>15.618516836492308</v>
      </c>
      <c r="EB50" s="5">
        <f t="shared" si="13"/>
        <v>-27.039912019735326</v>
      </c>
      <c r="EC50" s="5">
        <f t="shared" si="14"/>
        <v>-37.863846271327986</v>
      </c>
      <c r="ED50" s="5">
        <f t="shared" si="15"/>
        <v>-13.474267087286565</v>
      </c>
      <c r="EF50" s="4">
        <f t="shared" si="16"/>
        <v>105.32217323184575</v>
      </c>
      <c r="EG50" s="4">
        <f t="shared" si="17"/>
        <v>52.631002660480597</v>
      </c>
      <c r="EH50" s="4">
        <f t="shared" si="18"/>
        <v>-3.5379668858700755</v>
      </c>
      <c r="EI50" s="4">
        <f t="shared" si="19"/>
        <v>15.618516836492308</v>
      </c>
      <c r="EJ50" s="4">
        <f t="shared" si="20"/>
        <v>-27.039912019735326</v>
      </c>
      <c r="EK50" s="4">
        <f t="shared" si="21"/>
        <v>-37.863846271327986</v>
      </c>
      <c r="EL50" s="4">
        <f t="shared" si="22"/>
        <v>-13.474267087286565</v>
      </c>
      <c r="EN50" s="6">
        <f t="shared" si="23"/>
        <v>105.32217323184575</v>
      </c>
      <c r="EO50" s="6">
        <f t="shared" si="24"/>
        <v>52.631002660480597</v>
      </c>
      <c r="EP50" s="6">
        <f t="shared" si="25"/>
        <v>-3.5379668858700755</v>
      </c>
      <c r="EQ50" s="6">
        <f t="shared" si="26"/>
        <v>15.618516836492308</v>
      </c>
      <c r="ER50" s="6">
        <f t="shared" si="27"/>
        <v>-27.039912019735326</v>
      </c>
      <c r="ES50" s="6">
        <f t="shared" si="28"/>
        <v>-37.863846271327986</v>
      </c>
      <c r="ET50" s="6">
        <f t="shared" si="29"/>
        <v>-13.474267087286565</v>
      </c>
      <c r="EV50" s="7">
        <f t="shared" si="30"/>
        <v>105.32217323184575</v>
      </c>
      <c r="EW50" s="7">
        <f t="shared" si="31"/>
        <v>52.631002660480597</v>
      </c>
      <c r="EX50" s="7">
        <f t="shared" si="32"/>
        <v>-3.5379668858700755</v>
      </c>
      <c r="EY50" s="7">
        <f t="shared" si="33"/>
        <v>15.618516836492308</v>
      </c>
      <c r="EZ50" s="7">
        <f t="shared" si="34"/>
        <v>-27.039912019735326</v>
      </c>
      <c r="FA50" s="7">
        <f t="shared" si="35"/>
        <v>-37.863846271327986</v>
      </c>
      <c r="FB50" s="7">
        <f t="shared" si="36"/>
        <v>-13.474267087286565</v>
      </c>
      <c r="FD50" s="20">
        <f t="shared" si="37"/>
        <v>91.655700464598709</v>
      </c>
      <c r="FE50" s="20">
        <f t="shared" si="38"/>
        <v>91.655700464598709</v>
      </c>
      <c r="FF50" s="20">
        <f t="shared" si="39"/>
        <v>91.655700464598709</v>
      </c>
      <c r="FG50" s="20">
        <f t="shared" si="40"/>
        <v>91.655700464598709</v>
      </c>
      <c r="FH50" s="20">
        <f t="shared" si="41"/>
        <v>91.655700464598709</v>
      </c>
      <c r="FI50" s="20"/>
      <c r="FJ50" s="20">
        <f t="shared" si="42"/>
        <v>91.655700464598709</v>
      </c>
      <c r="FL50">
        <f t="shared" si="43"/>
        <v>1</v>
      </c>
    </row>
    <row r="51" spans="1:168">
      <c r="A51" s="23"/>
      <c r="B51" s="24"/>
      <c r="C51" s="24"/>
      <c r="D51" s="24"/>
      <c r="E51" s="24"/>
      <c r="F51" s="24"/>
      <c r="G51" s="24"/>
      <c r="H51" s="24"/>
      <c r="I51" s="24"/>
      <c r="Q51">
        <v>180</v>
      </c>
      <c r="R51" t="s">
        <v>573</v>
      </c>
      <c r="S51" t="s">
        <v>574</v>
      </c>
      <c r="T51" t="s">
        <v>575</v>
      </c>
      <c r="U51" t="s">
        <v>576</v>
      </c>
      <c r="V51">
        <v>1599080529</v>
      </c>
      <c r="W51">
        <v>1599087569</v>
      </c>
      <c r="X51">
        <v>1</v>
      </c>
      <c r="Y51">
        <v>5</v>
      </c>
      <c r="Z51" t="s">
        <v>76</v>
      </c>
      <c r="AA51" t="s">
        <v>66</v>
      </c>
      <c r="AB51">
        <v>1</v>
      </c>
      <c r="AC51" t="s">
        <v>77</v>
      </c>
      <c r="AD51" t="s">
        <v>78</v>
      </c>
      <c r="AE51" t="s">
        <v>79</v>
      </c>
      <c r="AF51" t="s">
        <v>76</v>
      </c>
      <c r="AG51">
        <v>1920</v>
      </c>
      <c r="AH51" t="s">
        <v>76</v>
      </c>
      <c r="AI51" t="s">
        <v>577</v>
      </c>
      <c r="AJ51" t="s">
        <v>82</v>
      </c>
      <c r="AK51">
        <v>2</v>
      </c>
      <c r="AL51">
        <v>4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3</v>
      </c>
      <c r="AS51">
        <v>1</v>
      </c>
      <c r="AT51">
        <v>2</v>
      </c>
      <c r="AU51">
        <v>3</v>
      </c>
      <c r="AV51">
        <v>2</v>
      </c>
      <c r="AW51">
        <v>2</v>
      </c>
      <c r="AX51">
        <v>2</v>
      </c>
      <c r="AY51">
        <v>2</v>
      </c>
      <c r="AZ51">
        <v>3</v>
      </c>
      <c r="BA51">
        <v>2</v>
      </c>
      <c r="BB51">
        <v>2</v>
      </c>
      <c r="BC51">
        <v>3</v>
      </c>
      <c r="BD51">
        <v>1</v>
      </c>
      <c r="BE51">
        <v>3</v>
      </c>
      <c r="BF51">
        <v>5</v>
      </c>
      <c r="BG51">
        <v>3</v>
      </c>
      <c r="BH51">
        <v>4</v>
      </c>
      <c r="BI51">
        <v>1</v>
      </c>
      <c r="BJ51">
        <v>4</v>
      </c>
      <c r="BK51">
        <v>5</v>
      </c>
      <c r="BL51">
        <v>5</v>
      </c>
      <c r="BM51">
        <v>5</v>
      </c>
      <c r="BN51">
        <v>5</v>
      </c>
      <c r="BO51">
        <v>2</v>
      </c>
      <c r="BP51">
        <v>3</v>
      </c>
      <c r="BQ51">
        <v>1</v>
      </c>
      <c r="BR51">
        <v>4</v>
      </c>
      <c r="BS51">
        <v>5</v>
      </c>
      <c r="BT51">
        <v>1</v>
      </c>
      <c r="BU51">
        <v>3</v>
      </c>
      <c r="BV51">
        <v>2</v>
      </c>
      <c r="BW51">
        <v>1</v>
      </c>
      <c r="BX51">
        <v>4</v>
      </c>
      <c r="BY51">
        <v>2</v>
      </c>
      <c r="BZ51">
        <v>3</v>
      </c>
      <c r="CA51">
        <v>5</v>
      </c>
      <c r="CB51">
        <v>3</v>
      </c>
      <c r="CC51" t="s">
        <v>578</v>
      </c>
      <c r="CD51">
        <v>1</v>
      </c>
      <c r="CE51">
        <v>22</v>
      </c>
      <c r="CF51">
        <v>1</v>
      </c>
      <c r="CG51">
        <f t="shared" si="0"/>
        <v>1</v>
      </c>
      <c r="CH51">
        <v>1</v>
      </c>
      <c r="CI51">
        <f t="shared" si="1"/>
        <v>1</v>
      </c>
      <c r="CJ51">
        <v>0.52682311569421281</v>
      </c>
      <c r="CK51">
        <v>119.3430145149725</v>
      </c>
      <c r="CL51">
        <v>8.0920493733312959</v>
      </c>
      <c r="CM51">
        <v>-10.22165836846672</v>
      </c>
      <c r="CN51">
        <v>-117.21340551983705</v>
      </c>
      <c r="CO51">
        <v>20.128665015881349</v>
      </c>
      <c r="CP51">
        <v>-1.0301384586664204</v>
      </c>
      <c r="CQ51">
        <v>-19.098526557214932</v>
      </c>
      <c r="CR51">
        <v>-0.82837271267677237</v>
      </c>
      <c r="CS51">
        <v>0.41391679910636353</v>
      </c>
      <c r="CT51">
        <v>0.41445591357040884</v>
      </c>
      <c r="CU51">
        <v>-41.073797076590424</v>
      </c>
      <c r="CV51">
        <v>-27.392449186662024</v>
      </c>
      <c r="CW51">
        <v>7.1587800522495995</v>
      </c>
      <c r="CX51">
        <v>61.30746621100284</v>
      </c>
      <c r="CY51">
        <v>28.023615463805047</v>
      </c>
      <c r="CZ51">
        <v>-28.023615463805047</v>
      </c>
      <c r="DA51">
        <v>-79.239028761780503</v>
      </c>
      <c r="DB51">
        <v>5.1383227590723042</v>
      </c>
      <c r="DC51">
        <v>74.100706002708193</v>
      </c>
      <c r="DD51">
        <v>-62.520264846169852</v>
      </c>
      <c r="DE51">
        <v>13.835198906184749</v>
      </c>
      <c r="DF51">
        <v>48.685065939985108</v>
      </c>
      <c r="DG51">
        <v>-89.202816581390124</v>
      </c>
      <c r="DH51">
        <v>0.33793774290687079</v>
      </c>
      <c r="DI51">
        <v>5.6038845104423252E-2</v>
      </c>
      <c r="DJ51">
        <v>1.7754694660674019E-3</v>
      </c>
      <c r="DK51">
        <v>0.14625894755370467</v>
      </c>
      <c r="DL51">
        <v>8.0067472753728719E-2</v>
      </c>
      <c r="DM51">
        <v>0.2190567639492696</v>
      </c>
      <c r="DN51">
        <v>0.15886475826593566</v>
      </c>
      <c r="DP51" s="2">
        <f t="shared" si="2"/>
        <v>119.3430145149725</v>
      </c>
      <c r="DQ51" s="2">
        <f t="shared" si="3"/>
        <v>20.128665015881349</v>
      </c>
      <c r="DR51" s="2">
        <f t="shared" si="4"/>
        <v>-0.82837271267677237</v>
      </c>
      <c r="DS51" s="2">
        <f t="shared" si="5"/>
        <v>-27.392449186662024</v>
      </c>
      <c r="DT51" s="2">
        <f t="shared" si="6"/>
        <v>-28.023615463805047</v>
      </c>
      <c r="DU51" s="2">
        <f t="shared" si="7"/>
        <v>5.1383227590723042</v>
      </c>
      <c r="DV51" s="2">
        <f t="shared" si="8"/>
        <v>-62.520264846169852</v>
      </c>
      <c r="DX51" s="5">
        <f t="shared" si="9"/>
        <v>119.3430145149725</v>
      </c>
      <c r="DY51" s="5">
        <f t="shared" si="10"/>
        <v>20.128665015881349</v>
      </c>
      <c r="DZ51" s="5">
        <f t="shared" si="11"/>
        <v>-0.82837271267677237</v>
      </c>
      <c r="EA51" s="5">
        <f t="shared" si="12"/>
        <v>-27.392449186662024</v>
      </c>
      <c r="EB51" s="5">
        <f t="shared" si="13"/>
        <v>-28.023615463805047</v>
      </c>
      <c r="EC51" s="5">
        <f t="shared" si="14"/>
        <v>5.1383227590723042</v>
      </c>
      <c r="ED51" s="5">
        <f t="shared" si="15"/>
        <v>-62.520264846169852</v>
      </c>
      <c r="EF51" s="4">
        <f t="shared" si="16"/>
        <v>119.3430145149725</v>
      </c>
      <c r="EG51" s="4">
        <f t="shared" si="17"/>
        <v>20.128665015881349</v>
      </c>
      <c r="EH51" s="4">
        <f t="shared" si="18"/>
        <v>-0.82837271267677237</v>
      </c>
      <c r="EI51" s="4">
        <f t="shared" si="19"/>
        <v>-27.392449186662024</v>
      </c>
      <c r="EJ51" s="4">
        <f t="shared" si="20"/>
        <v>-28.023615463805047</v>
      </c>
      <c r="EK51" s="4">
        <f t="shared" si="21"/>
        <v>5.1383227590723042</v>
      </c>
      <c r="EL51" s="4">
        <f t="shared" si="22"/>
        <v>-62.520264846169852</v>
      </c>
      <c r="EN51" s="6">
        <f t="shared" si="23"/>
        <v>119.3430145149725</v>
      </c>
      <c r="EO51" s="6">
        <f t="shared" si="24"/>
        <v>20.128665015881349</v>
      </c>
      <c r="EP51" s="6">
        <f t="shared" si="25"/>
        <v>-0.82837271267677237</v>
      </c>
      <c r="EQ51" s="6">
        <f t="shared" si="26"/>
        <v>-27.392449186662024</v>
      </c>
      <c r="ER51" s="6">
        <f t="shared" si="27"/>
        <v>-28.023615463805047</v>
      </c>
      <c r="ES51" s="6">
        <f t="shared" si="28"/>
        <v>5.1383227590723042</v>
      </c>
      <c r="ET51" s="6">
        <f t="shared" si="29"/>
        <v>-62.520264846169852</v>
      </c>
      <c r="EV51" s="7">
        <f t="shared" si="30"/>
        <v>119.3430145149725</v>
      </c>
      <c r="EW51" s="7">
        <f t="shared" si="31"/>
        <v>20.128665015881349</v>
      </c>
      <c r="EX51" s="7">
        <f t="shared" si="32"/>
        <v>-0.82837271267677237</v>
      </c>
      <c r="EY51" s="7">
        <f t="shared" si="33"/>
        <v>-27.392449186662024</v>
      </c>
      <c r="EZ51" s="7">
        <f t="shared" si="34"/>
        <v>-28.023615463805047</v>
      </c>
      <c r="FA51" s="7">
        <f t="shared" si="35"/>
        <v>5.1383227590723042</v>
      </c>
      <c r="FB51" s="7">
        <f t="shared" si="36"/>
        <v>-62.520264846169852</v>
      </c>
      <c r="FD51" s="20">
        <f t="shared" si="37"/>
        <v>25.845300080612446</v>
      </c>
      <c r="FE51" s="20">
        <f t="shared" si="38"/>
        <v>25.845300080612446</v>
      </c>
      <c r="FF51" s="20">
        <f t="shared" si="39"/>
        <v>25.845300080612446</v>
      </c>
      <c r="FG51" s="20">
        <f t="shared" si="40"/>
        <v>25.845300080612446</v>
      </c>
      <c r="FH51" s="20">
        <f t="shared" si="41"/>
        <v>25.845300080612446</v>
      </c>
      <c r="FI51" s="20"/>
      <c r="FJ51" s="20">
        <f t="shared" si="42"/>
        <v>25.845300080612446</v>
      </c>
      <c r="FL51">
        <f t="shared" si="43"/>
        <v>1</v>
      </c>
    </row>
    <row r="52" spans="1:168">
      <c r="A52" s="25"/>
      <c r="B52" s="26"/>
      <c r="C52" s="27"/>
      <c r="D52" s="27"/>
      <c r="E52" s="26"/>
      <c r="F52" s="26"/>
      <c r="G52" s="26"/>
      <c r="H52" s="26"/>
      <c r="I52" s="28"/>
      <c r="Q52">
        <v>101</v>
      </c>
      <c r="R52" t="s">
        <v>338</v>
      </c>
      <c r="S52" t="s">
        <v>339</v>
      </c>
      <c r="T52" t="s">
        <v>340</v>
      </c>
      <c r="U52" t="s">
        <v>341</v>
      </c>
      <c r="V52">
        <v>1598639822</v>
      </c>
      <c r="W52">
        <v>1598641332</v>
      </c>
      <c r="X52">
        <v>1</v>
      </c>
      <c r="Y52">
        <v>5</v>
      </c>
      <c r="Z52" t="s">
        <v>76</v>
      </c>
      <c r="AA52" t="s">
        <v>66</v>
      </c>
      <c r="AB52">
        <v>1</v>
      </c>
      <c r="AC52" t="s">
        <v>342</v>
      </c>
      <c r="AD52" t="s">
        <v>78</v>
      </c>
      <c r="AE52" t="s">
        <v>343</v>
      </c>
      <c r="AF52" t="s">
        <v>76</v>
      </c>
      <c r="AG52">
        <v>1496</v>
      </c>
      <c r="AH52" t="s">
        <v>76</v>
      </c>
      <c r="AI52" t="s">
        <v>344</v>
      </c>
      <c r="AJ52" t="s">
        <v>82</v>
      </c>
      <c r="AK52">
        <v>1</v>
      </c>
      <c r="AL52">
        <v>3</v>
      </c>
      <c r="AM52">
        <v>2</v>
      </c>
      <c r="AN52">
        <v>1</v>
      </c>
      <c r="AO52">
        <v>2</v>
      </c>
      <c r="AP52">
        <v>2</v>
      </c>
      <c r="AQ52">
        <v>3</v>
      </c>
      <c r="AR52">
        <v>3</v>
      </c>
      <c r="AS52">
        <v>1</v>
      </c>
      <c r="AT52">
        <v>1</v>
      </c>
      <c r="AU52">
        <v>1</v>
      </c>
      <c r="AV52">
        <v>3</v>
      </c>
      <c r="AW52">
        <v>3</v>
      </c>
      <c r="AX52">
        <v>2</v>
      </c>
      <c r="AY52">
        <v>1</v>
      </c>
      <c r="AZ52">
        <v>3</v>
      </c>
      <c r="BA52">
        <v>2</v>
      </c>
      <c r="BB52">
        <v>2</v>
      </c>
      <c r="BC52">
        <v>2</v>
      </c>
      <c r="BD52">
        <v>3</v>
      </c>
      <c r="BE52">
        <v>4</v>
      </c>
      <c r="BF52">
        <v>3</v>
      </c>
      <c r="BG52">
        <v>5</v>
      </c>
      <c r="BH52">
        <v>5</v>
      </c>
      <c r="BI52">
        <v>5</v>
      </c>
      <c r="BJ52">
        <v>3</v>
      </c>
      <c r="BK52">
        <v>2</v>
      </c>
      <c r="BL52">
        <v>5</v>
      </c>
      <c r="BM52">
        <v>5</v>
      </c>
      <c r="BN52">
        <v>5</v>
      </c>
      <c r="BO52">
        <v>5</v>
      </c>
      <c r="BP52">
        <v>4</v>
      </c>
      <c r="BQ52">
        <v>4</v>
      </c>
      <c r="BR52">
        <v>4</v>
      </c>
      <c r="BS52">
        <v>4</v>
      </c>
      <c r="BT52">
        <v>4</v>
      </c>
      <c r="BU52">
        <v>3</v>
      </c>
      <c r="BV52">
        <v>4</v>
      </c>
      <c r="BW52">
        <v>3</v>
      </c>
      <c r="BX52">
        <v>3</v>
      </c>
      <c r="BY52">
        <v>3</v>
      </c>
      <c r="BZ52">
        <v>5</v>
      </c>
      <c r="CA52">
        <v>4</v>
      </c>
      <c r="CB52">
        <v>3</v>
      </c>
      <c r="CC52" t="s">
        <v>345</v>
      </c>
      <c r="CD52">
        <v>1</v>
      </c>
      <c r="CE52">
        <v>19</v>
      </c>
      <c r="CF52">
        <v>1</v>
      </c>
      <c r="CG52">
        <f t="shared" si="0"/>
        <v>1</v>
      </c>
      <c r="CH52">
        <v>4</v>
      </c>
      <c r="CI52">
        <f t="shared" si="1"/>
        <v>0</v>
      </c>
      <c r="CJ52">
        <v>0.62770150256549895</v>
      </c>
      <c r="CK52">
        <v>189.20426765123102</v>
      </c>
      <c r="CL52">
        <v>62.978350884811377</v>
      </c>
      <c r="CM52">
        <v>-70.628789648337403</v>
      </c>
      <c r="CN52">
        <v>-181.55382888770498</v>
      </c>
      <c r="CO52">
        <v>29.766802748838039</v>
      </c>
      <c r="CP52">
        <v>-13.975046318503313</v>
      </c>
      <c r="CQ52">
        <v>-15.791756430334727</v>
      </c>
      <c r="CR52">
        <v>-1.027955133243915</v>
      </c>
      <c r="CS52">
        <v>0.51391796950840163</v>
      </c>
      <c r="CT52">
        <v>0.51403716373551345</v>
      </c>
      <c r="CU52">
        <v>-8.0745516995646849</v>
      </c>
      <c r="CV52">
        <v>-6.8441528405925443</v>
      </c>
      <c r="CW52">
        <v>6.913414366126859</v>
      </c>
      <c r="CX52">
        <v>8.005290174030371</v>
      </c>
      <c r="CY52">
        <v>49.191574128967666</v>
      </c>
      <c r="CZ52">
        <v>-49.191574128967666</v>
      </c>
      <c r="DA52">
        <v>-47.017284964480261</v>
      </c>
      <c r="DB52">
        <v>15.783526177560912</v>
      </c>
      <c r="DC52">
        <v>31.233758786919349</v>
      </c>
      <c r="DD52">
        <v>-51.345341937653302</v>
      </c>
      <c r="DE52">
        <v>13.263365773324898</v>
      </c>
      <c r="DF52">
        <v>38.081976164328402</v>
      </c>
      <c r="DG52">
        <v>-217.58765536011023</v>
      </c>
      <c r="DH52">
        <v>0.52965442362705151</v>
      </c>
      <c r="DI52">
        <v>6.5083655970246818E-2</v>
      </c>
      <c r="DJ52">
        <v>2.2028461385420407E-3</v>
      </c>
      <c r="DK52">
        <v>2.2971202676564367E-2</v>
      </c>
      <c r="DL52">
        <v>0.14054735465419335</v>
      </c>
      <c r="DM52">
        <v>0.11178720535914231</v>
      </c>
      <c r="DN52">
        <v>0.12775331157425959</v>
      </c>
      <c r="DP52" s="2">
        <f t="shared" si="2"/>
        <v>189.20426765123102</v>
      </c>
      <c r="DQ52" s="2">
        <f t="shared" si="3"/>
        <v>29.766802748838039</v>
      </c>
      <c r="DR52" s="2">
        <f t="shared" si="4"/>
        <v>-1.027955133243915</v>
      </c>
      <c r="DS52" s="2">
        <f t="shared" si="5"/>
        <v>-6.8441528405925443</v>
      </c>
      <c r="DT52" s="2">
        <f t="shared" si="6"/>
        <v>-49.191574128967666</v>
      </c>
      <c r="DU52" s="2">
        <f t="shared" si="7"/>
        <v>15.783526177560912</v>
      </c>
      <c r="DV52" s="2">
        <f t="shared" si="8"/>
        <v>-51.345341937653302</v>
      </c>
      <c r="DX52" s="5">
        <f t="shared" si="9"/>
        <v>189.20426765123102</v>
      </c>
      <c r="DY52" s="5">
        <f t="shared" si="10"/>
        <v>29.766802748838039</v>
      </c>
      <c r="DZ52" s="5">
        <f t="shared" si="11"/>
        <v>-1.027955133243915</v>
      </c>
      <c r="EA52" s="5">
        <f t="shared" si="12"/>
        <v>-6.8441528405925443</v>
      </c>
      <c r="EB52" s="5">
        <f t="shared" si="13"/>
        <v>-49.191574128967666</v>
      </c>
      <c r="EC52" s="5">
        <f t="shared" si="14"/>
        <v>15.783526177560912</v>
      </c>
      <c r="ED52" s="5">
        <f t="shared" si="15"/>
        <v>-51.345341937653302</v>
      </c>
      <c r="EF52" s="4">
        <f t="shared" si="16"/>
        <v>189.20426765123102</v>
      </c>
      <c r="EG52" s="4">
        <f t="shared" si="17"/>
        <v>29.766802748838039</v>
      </c>
      <c r="EH52" s="4">
        <f t="shared" si="18"/>
        <v>-1.027955133243915</v>
      </c>
      <c r="EI52" s="4">
        <f t="shared" si="19"/>
        <v>-6.8441528405925443</v>
      </c>
      <c r="EJ52" s="4">
        <f t="shared" si="20"/>
        <v>-49.191574128967666</v>
      </c>
      <c r="EK52" s="4">
        <f t="shared" si="21"/>
        <v>15.783526177560912</v>
      </c>
      <c r="EL52" s="4">
        <f t="shared" si="22"/>
        <v>-51.345341937653302</v>
      </c>
      <c r="EN52" s="6">
        <f t="shared" si="23"/>
        <v>189.20426765123102</v>
      </c>
      <c r="EO52" s="6">
        <f t="shared" si="24"/>
        <v>29.766802748838039</v>
      </c>
      <c r="EP52" s="6">
        <f t="shared" si="25"/>
        <v>-1.027955133243915</v>
      </c>
      <c r="EQ52" s="6">
        <f t="shared" si="26"/>
        <v>-6.8441528405925443</v>
      </c>
      <c r="ER52" s="6">
        <f t="shared" si="27"/>
        <v>-49.191574128967666</v>
      </c>
      <c r="ES52" s="6">
        <f t="shared" si="28"/>
        <v>15.783526177560912</v>
      </c>
      <c r="ET52" s="6">
        <f t="shared" si="29"/>
        <v>-51.345341937653302</v>
      </c>
      <c r="EV52" s="7">
        <f t="shared" si="30"/>
        <v>189.20426765123102</v>
      </c>
      <c r="EW52" s="7">
        <f t="shared" si="31"/>
        <v>29.766802748838039</v>
      </c>
      <c r="EX52" s="7">
        <f t="shared" si="32"/>
        <v>-1.027955133243915</v>
      </c>
      <c r="EY52" s="7">
        <f t="shared" si="33"/>
        <v>-6.8441528405925443</v>
      </c>
      <c r="EZ52" s="7">
        <f t="shared" si="34"/>
        <v>-49.191574128967666</v>
      </c>
      <c r="FA52" s="7">
        <f t="shared" si="35"/>
        <v>15.783526177560912</v>
      </c>
      <c r="FB52" s="7">
        <f t="shared" si="36"/>
        <v>-51.345341937653302</v>
      </c>
      <c r="FD52" s="20">
        <f t="shared" si="37"/>
        <v>126.34557253717253</v>
      </c>
      <c r="FE52" s="20">
        <f t="shared" si="38"/>
        <v>126.34557253717253</v>
      </c>
      <c r="FF52" s="20">
        <f t="shared" si="39"/>
        <v>126.34557253717253</v>
      </c>
      <c r="FG52" s="20">
        <f t="shared" si="40"/>
        <v>126.34557253717253</v>
      </c>
      <c r="FH52" s="20">
        <f t="shared" si="41"/>
        <v>126.34557253717253</v>
      </c>
      <c r="FI52" s="20"/>
      <c r="FJ52" s="20">
        <f t="shared" si="42"/>
        <v>126.34557253717253</v>
      </c>
      <c r="FL52">
        <f t="shared" si="43"/>
        <v>1</v>
      </c>
    </row>
    <row r="53" spans="1:168">
      <c r="A53" s="25"/>
      <c r="B53" s="26"/>
      <c r="C53" s="27"/>
      <c r="D53" s="27"/>
      <c r="E53" s="26"/>
      <c r="F53" s="26"/>
      <c r="G53" s="26"/>
      <c r="H53" s="26"/>
      <c r="I53" s="28"/>
      <c r="Q53">
        <v>168</v>
      </c>
      <c r="R53" t="s">
        <v>527</v>
      </c>
      <c r="S53" t="s">
        <v>528</v>
      </c>
      <c r="T53" t="s">
        <v>529</v>
      </c>
      <c r="U53" t="s">
        <v>530</v>
      </c>
      <c r="V53">
        <v>1599053175</v>
      </c>
      <c r="W53">
        <v>1599053558</v>
      </c>
      <c r="X53">
        <v>1</v>
      </c>
      <c r="Y53">
        <v>5</v>
      </c>
      <c r="Z53" t="s">
        <v>76</v>
      </c>
      <c r="AA53" t="s">
        <v>66</v>
      </c>
      <c r="AB53">
        <v>1</v>
      </c>
      <c r="AC53" t="s">
        <v>83</v>
      </c>
      <c r="AD53" t="s">
        <v>78</v>
      </c>
      <c r="AE53" t="s">
        <v>84</v>
      </c>
      <c r="AF53" t="s">
        <v>76</v>
      </c>
      <c r="AG53">
        <v>1366</v>
      </c>
      <c r="AH53" t="s">
        <v>76</v>
      </c>
      <c r="AI53" t="s">
        <v>531</v>
      </c>
      <c r="AJ53" t="s">
        <v>82</v>
      </c>
      <c r="AK53">
        <v>3</v>
      </c>
      <c r="AL53">
        <v>2</v>
      </c>
      <c r="AM53">
        <v>2</v>
      </c>
      <c r="AN53">
        <v>3</v>
      </c>
      <c r="AO53">
        <v>2</v>
      </c>
      <c r="AP53">
        <v>2</v>
      </c>
      <c r="AQ53">
        <v>3</v>
      </c>
      <c r="AR53">
        <v>2</v>
      </c>
      <c r="AS53">
        <v>2</v>
      </c>
      <c r="AT53">
        <v>1</v>
      </c>
      <c r="AU53">
        <v>1</v>
      </c>
      <c r="AV53">
        <v>1</v>
      </c>
      <c r="AW53">
        <v>3</v>
      </c>
      <c r="AX53">
        <v>2</v>
      </c>
      <c r="AY53">
        <v>3</v>
      </c>
      <c r="AZ53">
        <v>1</v>
      </c>
      <c r="BA53">
        <v>1</v>
      </c>
      <c r="BB53">
        <v>1</v>
      </c>
      <c r="BC53">
        <v>1</v>
      </c>
      <c r="BD53">
        <v>2</v>
      </c>
      <c r="BE53">
        <v>5</v>
      </c>
      <c r="BF53">
        <v>4</v>
      </c>
      <c r="BG53">
        <v>4</v>
      </c>
      <c r="BH53">
        <v>4</v>
      </c>
      <c r="BI53">
        <v>5</v>
      </c>
      <c r="BJ53">
        <v>4</v>
      </c>
      <c r="BK53">
        <v>1</v>
      </c>
      <c r="BL53">
        <v>5</v>
      </c>
      <c r="BM53">
        <v>5</v>
      </c>
      <c r="BN53">
        <v>4</v>
      </c>
      <c r="BO53">
        <v>3</v>
      </c>
      <c r="BP53">
        <v>5</v>
      </c>
      <c r="BQ53">
        <v>2</v>
      </c>
      <c r="BR53">
        <v>3</v>
      </c>
      <c r="BS53">
        <v>2</v>
      </c>
      <c r="BT53">
        <v>2</v>
      </c>
      <c r="BU53">
        <v>2</v>
      </c>
      <c r="BV53">
        <v>4</v>
      </c>
      <c r="BW53">
        <v>2</v>
      </c>
      <c r="BX53">
        <v>3</v>
      </c>
      <c r="BY53">
        <v>4</v>
      </c>
      <c r="BZ53">
        <v>1</v>
      </c>
      <c r="CA53">
        <v>5</v>
      </c>
      <c r="CB53">
        <v>1</v>
      </c>
      <c r="CC53" t="s">
        <v>532</v>
      </c>
      <c r="CD53">
        <v>1</v>
      </c>
      <c r="CE53">
        <v>21</v>
      </c>
      <c r="CF53">
        <v>1</v>
      </c>
      <c r="CG53">
        <f t="shared" si="0"/>
        <v>1</v>
      </c>
      <c r="CH53">
        <v>4</v>
      </c>
      <c r="CI53">
        <f t="shared" si="1"/>
        <v>0</v>
      </c>
      <c r="CJ53">
        <v>0.4206299587872715</v>
      </c>
      <c r="CK53">
        <v>176.59565581584818</v>
      </c>
      <c r="CL53">
        <v>74.084465758267342</v>
      </c>
      <c r="CM53">
        <v>-125.33764939500097</v>
      </c>
      <c r="CN53">
        <v>-125.34247217911454</v>
      </c>
      <c r="CO53">
        <v>33.386307255478236</v>
      </c>
      <c r="CP53">
        <v>-16.262510065843827</v>
      </c>
      <c r="CQ53">
        <v>-17.123797189634409</v>
      </c>
      <c r="CR53">
        <v>-16.053730234462357</v>
      </c>
      <c r="CS53">
        <v>-13.699239881744095</v>
      </c>
      <c r="CT53">
        <v>29.752970116206455</v>
      </c>
      <c r="CU53">
        <v>-28.394735450656544</v>
      </c>
      <c r="CV53">
        <v>-28.38984486910438</v>
      </c>
      <c r="CW53">
        <v>15.188929904375776</v>
      </c>
      <c r="CX53">
        <v>41.595650415385151</v>
      </c>
      <c r="CY53">
        <v>33.368668830739487</v>
      </c>
      <c r="CZ53">
        <v>-33.368668830739487</v>
      </c>
      <c r="DA53">
        <v>-40.338365146258482</v>
      </c>
      <c r="DB53">
        <v>19.599726324677622</v>
      </c>
      <c r="DC53">
        <v>20.738638821580864</v>
      </c>
      <c r="DD53">
        <v>-35.437390492176156</v>
      </c>
      <c r="DE53">
        <v>-33.065558729543518</v>
      </c>
      <c r="DF53">
        <v>68.502949221719675</v>
      </c>
      <c r="DG53">
        <v>-387.27724243941412</v>
      </c>
      <c r="DH53">
        <v>0.43134018284994674</v>
      </c>
      <c r="DI53">
        <v>7.2157292064446626E-2</v>
      </c>
      <c r="DJ53">
        <v>6.5438143358098305E-2</v>
      </c>
      <c r="DK53">
        <v>9.9986265522916715E-2</v>
      </c>
      <c r="DL53">
        <v>9.5339053802112814E-2</v>
      </c>
      <c r="DM53">
        <v>8.7252862811199053E-2</v>
      </c>
      <c r="DN53">
        <v>0.14848619959127976</v>
      </c>
      <c r="DP53" s="2">
        <f t="shared" si="2"/>
        <v>176.59565581584818</v>
      </c>
      <c r="DQ53" s="2">
        <f t="shared" si="3"/>
        <v>33.386307255478236</v>
      </c>
      <c r="DR53" s="2">
        <f t="shared" si="4"/>
        <v>-16.053730234462357</v>
      </c>
      <c r="DS53" s="2">
        <f t="shared" si="5"/>
        <v>-28.38984486910438</v>
      </c>
      <c r="DT53" s="2">
        <f t="shared" si="6"/>
        <v>-33.368668830739487</v>
      </c>
      <c r="DU53" s="2">
        <f t="shared" si="7"/>
        <v>19.599726324677622</v>
      </c>
      <c r="DV53" s="2">
        <f t="shared" si="8"/>
        <v>-35.437390492176156</v>
      </c>
      <c r="DX53" s="5">
        <f t="shared" si="9"/>
        <v>176.59565581584818</v>
      </c>
      <c r="DY53" s="5">
        <f t="shared" si="10"/>
        <v>33.386307255478236</v>
      </c>
      <c r="DZ53" s="5">
        <f t="shared" si="11"/>
        <v>-16.053730234462357</v>
      </c>
      <c r="EA53" s="5">
        <f t="shared" si="12"/>
        <v>-28.38984486910438</v>
      </c>
      <c r="EB53" s="5">
        <f t="shared" si="13"/>
        <v>-33.368668830739487</v>
      </c>
      <c r="EC53" s="5">
        <f t="shared" si="14"/>
        <v>19.599726324677622</v>
      </c>
      <c r="ED53" s="5">
        <f t="shared" si="15"/>
        <v>-35.437390492176156</v>
      </c>
      <c r="EF53" s="4">
        <f t="shared" si="16"/>
        <v>176.59565581584818</v>
      </c>
      <c r="EG53" s="4">
        <f t="shared" si="17"/>
        <v>33.386307255478236</v>
      </c>
      <c r="EH53" s="4">
        <f t="shared" si="18"/>
        <v>-16.053730234462357</v>
      </c>
      <c r="EI53" s="4">
        <f t="shared" si="19"/>
        <v>-28.38984486910438</v>
      </c>
      <c r="EJ53" s="4">
        <f t="shared" si="20"/>
        <v>-33.368668830739487</v>
      </c>
      <c r="EK53" s="4">
        <f t="shared" si="21"/>
        <v>19.599726324677622</v>
      </c>
      <c r="EL53" s="4">
        <f t="shared" si="22"/>
        <v>-35.437390492176156</v>
      </c>
      <c r="EN53" s="6">
        <f t="shared" si="23"/>
        <v>176.59565581584818</v>
      </c>
      <c r="EO53" s="6">
        <f t="shared" si="24"/>
        <v>33.386307255478236</v>
      </c>
      <c r="EP53" s="6">
        <f t="shared" si="25"/>
        <v>-16.053730234462357</v>
      </c>
      <c r="EQ53" s="6">
        <f t="shared" si="26"/>
        <v>-28.38984486910438</v>
      </c>
      <c r="ER53" s="6">
        <f t="shared" si="27"/>
        <v>-33.368668830739487</v>
      </c>
      <c r="ES53" s="6">
        <f t="shared" si="28"/>
        <v>19.599726324677622</v>
      </c>
      <c r="ET53" s="6">
        <f t="shared" si="29"/>
        <v>-35.437390492176156</v>
      </c>
      <c r="EV53" s="7">
        <f t="shared" si="30"/>
        <v>176.59565581584818</v>
      </c>
      <c r="EW53" s="7">
        <f t="shared" si="31"/>
        <v>33.386307255478236</v>
      </c>
      <c r="EX53" s="7">
        <f t="shared" si="32"/>
        <v>-16.053730234462357</v>
      </c>
      <c r="EY53" s="7">
        <f t="shared" si="33"/>
        <v>-28.38984486910438</v>
      </c>
      <c r="EZ53" s="7">
        <f t="shared" si="34"/>
        <v>-33.368668830739487</v>
      </c>
      <c r="FA53" s="7">
        <f t="shared" si="35"/>
        <v>19.599726324677622</v>
      </c>
      <c r="FB53" s="7">
        <f t="shared" si="36"/>
        <v>-35.437390492176156</v>
      </c>
      <c r="FD53" s="20">
        <f t="shared" si="37"/>
        <v>116.33205496952164</v>
      </c>
      <c r="FE53" s="20">
        <f t="shared" si="38"/>
        <v>116.33205496952164</v>
      </c>
      <c r="FF53" s="20">
        <f t="shared" si="39"/>
        <v>116.33205496952164</v>
      </c>
      <c r="FG53" s="20">
        <f t="shared" si="40"/>
        <v>116.33205496952164</v>
      </c>
      <c r="FH53" s="20">
        <f t="shared" si="41"/>
        <v>116.33205496952164</v>
      </c>
      <c r="FI53" s="20"/>
      <c r="FJ53" s="20">
        <f t="shared" si="42"/>
        <v>116.33205496952164</v>
      </c>
      <c r="FL53">
        <f t="shared" si="43"/>
        <v>1</v>
      </c>
    </row>
    <row r="54" spans="1:168">
      <c r="A54" s="25"/>
      <c r="B54" s="26"/>
      <c r="C54" s="27"/>
      <c r="D54" s="27"/>
      <c r="E54" s="26"/>
      <c r="F54" s="26"/>
      <c r="G54" s="26"/>
      <c r="H54" s="26"/>
      <c r="I54" s="28"/>
      <c r="Q54">
        <v>92</v>
      </c>
      <c r="R54" t="s">
        <v>314</v>
      </c>
      <c r="S54" t="s">
        <v>315</v>
      </c>
      <c r="T54" t="s">
        <v>316</v>
      </c>
      <c r="U54" t="s">
        <v>317</v>
      </c>
      <c r="V54">
        <v>1598536887</v>
      </c>
      <c r="W54">
        <v>1598537705</v>
      </c>
      <c r="X54">
        <v>1</v>
      </c>
      <c r="Y54">
        <v>5</v>
      </c>
      <c r="Z54" t="s">
        <v>76</v>
      </c>
      <c r="AA54" t="s">
        <v>66</v>
      </c>
      <c r="AB54">
        <v>1</v>
      </c>
      <c r="AC54" t="s">
        <v>77</v>
      </c>
      <c r="AD54" t="s">
        <v>78</v>
      </c>
      <c r="AE54" t="s">
        <v>79</v>
      </c>
      <c r="AF54" t="s">
        <v>76</v>
      </c>
      <c r="AG54">
        <v>1366</v>
      </c>
      <c r="AH54" t="s">
        <v>76</v>
      </c>
      <c r="AI54" t="s">
        <v>318</v>
      </c>
      <c r="AJ54" t="s">
        <v>82</v>
      </c>
      <c r="AK54">
        <v>1</v>
      </c>
      <c r="AL54">
        <v>1</v>
      </c>
      <c r="AM54">
        <v>3</v>
      </c>
      <c r="AN54">
        <v>2</v>
      </c>
      <c r="AO54">
        <v>2</v>
      </c>
      <c r="AP54">
        <v>1</v>
      </c>
      <c r="AQ54">
        <v>1</v>
      </c>
      <c r="AR54">
        <v>2</v>
      </c>
      <c r="AS54">
        <v>3</v>
      </c>
      <c r="AT54">
        <v>4</v>
      </c>
      <c r="AU54">
        <v>1</v>
      </c>
      <c r="AV54">
        <v>2</v>
      </c>
      <c r="AW54">
        <v>1</v>
      </c>
      <c r="AX54">
        <v>4</v>
      </c>
      <c r="AY54">
        <v>3</v>
      </c>
      <c r="AZ54">
        <v>1</v>
      </c>
      <c r="BA54">
        <v>3</v>
      </c>
      <c r="BB54">
        <v>2</v>
      </c>
      <c r="BC54">
        <v>3</v>
      </c>
      <c r="BD54">
        <v>3</v>
      </c>
      <c r="BE54">
        <v>4</v>
      </c>
      <c r="BF54">
        <v>3</v>
      </c>
      <c r="BG54">
        <v>5</v>
      </c>
      <c r="BH54">
        <v>3</v>
      </c>
      <c r="BI54">
        <v>4</v>
      </c>
      <c r="BJ54">
        <v>4</v>
      </c>
      <c r="BK54">
        <v>3</v>
      </c>
      <c r="BL54">
        <v>4</v>
      </c>
      <c r="BM54">
        <v>4</v>
      </c>
      <c r="BN54">
        <v>4</v>
      </c>
      <c r="BO54">
        <v>4</v>
      </c>
      <c r="BP54">
        <v>4</v>
      </c>
      <c r="BQ54">
        <v>3</v>
      </c>
      <c r="BR54">
        <v>3</v>
      </c>
      <c r="BS54">
        <v>4</v>
      </c>
      <c r="BT54">
        <v>4</v>
      </c>
      <c r="BU54">
        <v>3</v>
      </c>
      <c r="BV54">
        <v>2</v>
      </c>
      <c r="BW54">
        <v>4</v>
      </c>
      <c r="BX54">
        <v>4</v>
      </c>
      <c r="BY54">
        <v>3</v>
      </c>
      <c r="BZ54">
        <v>4</v>
      </c>
      <c r="CA54">
        <v>4</v>
      </c>
      <c r="CB54">
        <v>4</v>
      </c>
      <c r="CC54" t="s">
        <v>319</v>
      </c>
      <c r="CD54">
        <v>2</v>
      </c>
      <c r="CE54">
        <v>19</v>
      </c>
      <c r="CF54">
        <v>1</v>
      </c>
      <c r="CG54">
        <f t="shared" si="0"/>
        <v>1</v>
      </c>
      <c r="CH54">
        <v>5</v>
      </c>
      <c r="CI54">
        <f t="shared" si="1"/>
        <v>0</v>
      </c>
      <c r="CJ54">
        <v>0.30406445535064602</v>
      </c>
      <c r="CK54">
        <v>73.654704415857026</v>
      </c>
      <c r="CL54">
        <v>73.480450355263116</v>
      </c>
      <c r="CM54">
        <v>-39.166205702768373</v>
      </c>
      <c r="CN54">
        <v>-107.96894906835179</v>
      </c>
      <c r="CO54">
        <v>39.571548388405716</v>
      </c>
      <c r="CP54">
        <v>9.0584383291894852</v>
      </c>
      <c r="CQ54">
        <v>-48.629986717595202</v>
      </c>
      <c r="CR54">
        <v>-1.3354048688475684</v>
      </c>
      <c r="CS54">
        <v>0.53735018535486923</v>
      </c>
      <c r="CT54">
        <v>0.79805468349269915</v>
      </c>
      <c r="CU54">
        <v>-71.710808690954337</v>
      </c>
      <c r="CV54">
        <v>17.557163526907431</v>
      </c>
      <c r="CW54">
        <v>17.559623471858618</v>
      </c>
      <c r="CX54">
        <v>36.594021692188285</v>
      </c>
      <c r="CY54">
        <v>46.365664866546311</v>
      </c>
      <c r="CZ54">
        <v>-46.365664866546311</v>
      </c>
      <c r="DA54">
        <v>-40.875596771173903</v>
      </c>
      <c r="DB54">
        <v>20.431384145337269</v>
      </c>
      <c r="DC54">
        <v>20.444212625836638</v>
      </c>
      <c r="DD54">
        <v>-96.119937091276071</v>
      </c>
      <c r="DE54">
        <v>26.554491838347971</v>
      </c>
      <c r="DF54">
        <v>69.565445252928114</v>
      </c>
      <c r="DG54">
        <v>-94.84310094046819</v>
      </c>
      <c r="DH54">
        <v>0.25946236212029833</v>
      </c>
      <c r="DI54">
        <v>0.12600219300857274</v>
      </c>
      <c r="DJ54">
        <v>3.0477993604860962E-3</v>
      </c>
      <c r="DK54">
        <v>0.15472118626163234</v>
      </c>
      <c r="DL54">
        <v>0.13247332819013233</v>
      </c>
      <c r="DM54">
        <v>8.7599727710015063E-2</v>
      </c>
      <c r="DN54">
        <v>0.23669340334886313</v>
      </c>
      <c r="DP54" s="2">
        <f t="shared" si="2"/>
        <v>73.654704415857026</v>
      </c>
      <c r="DQ54" s="2">
        <f t="shared" si="3"/>
        <v>39.571548388405716</v>
      </c>
      <c r="DR54" s="2">
        <f t="shared" si="4"/>
        <v>-1.3354048688475684</v>
      </c>
      <c r="DS54" s="2">
        <f t="shared" si="5"/>
        <v>17.557163526907431</v>
      </c>
      <c r="DT54" s="2">
        <f t="shared" si="6"/>
        <v>-46.365664866546311</v>
      </c>
      <c r="DU54" s="2">
        <f t="shared" si="7"/>
        <v>20.431384145337269</v>
      </c>
      <c r="DV54" s="2">
        <f t="shared" si="8"/>
        <v>-96.119937091276071</v>
      </c>
      <c r="DX54" s="5">
        <f t="shared" si="9"/>
        <v>73.654704415857026</v>
      </c>
      <c r="DY54" s="5">
        <f t="shared" si="10"/>
        <v>39.571548388405716</v>
      </c>
      <c r="DZ54" s="5">
        <f t="shared" si="11"/>
        <v>-1.3354048688475684</v>
      </c>
      <c r="EA54" s="5">
        <f t="shared" si="12"/>
        <v>17.557163526907431</v>
      </c>
      <c r="EB54" s="5">
        <f t="shared" si="13"/>
        <v>-46.365664866546311</v>
      </c>
      <c r="EC54" s="5">
        <f t="shared" si="14"/>
        <v>20.431384145337269</v>
      </c>
      <c r="ED54" s="5">
        <f t="shared" si="15"/>
        <v>-96.119937091276071</v>
      </c>
      <c r="EF54" s="4">
        <f t="shared" si="16"/>
        <v>73.654704415857026</v>
      </c>
      <c r="EG54" s="4">
        <f t="shared" si="17"/>
        <v>39.571548388405716</v>
      </c>
      <c r="EH54" s="4">
        <f t="shared" si="18"/>
        <v>-1.3354048688475684</v>
      </c>
      <c r="EI54" s="4">
        <f t="shared" si="19"/>
        <v>17.557163526907431</v>
      </c>
      <c r="EJ54" s="4">
        <f t="shared" si="20"/>
        <v>-46.365664866546311</v>
      </c>
      <c r="EK54" s="4">
        <f t="shared" si="21"/>
        <v>20.431384145337269</v>
      </c>
      <c r="EL54" s="4">
        <f t="shared" si="22"/>
        <v>-96.119937091276071</v>
      </c>
      <c r="EN54" s="6">
        <f t="shared" si="23"/>
        <v>73.654704415857026</v>
      </c>
      <c r="EO54" s="6">
        <f t="shared" si="24"/>
        <v>39.571548388405716</v>
      </c>
      <c r="EP54" s="6">
        <f t="shared" si="25"/>
        <v>-1.3354048688475684</v>
      </c>
      <c r="EQ54" s="6">
        <f t="shared" si="26"/>
        <v>17.557163526907431</v>
      </c>
      <c r="ER54" s="6">
        <f t="shared" si="27"/>
        <v>-46.365664866546311</v>
      </c>
      <c r="ES54" s="6">
        <f t="shared" si="28"/>
        <v>20.431384145337269</v>
      </c>
      <c r="ET54" s="6">
        <f t="shared" si="29"/>
        <v>-96.119937091276071</v>
      </c>
      <c r="EV54" s="7">
        <f t="shared" si="30"/>
        <v>73.654704415857026</v>
      </c>
      <c r="EW54" s="7">
        <f t="shared" si="31"/>
        <v>39.571548388405716</v>
      </c>
      <c r="EX54" s="7">
        <f t="shared" si="32"/>
        <v>-1.3354048688475684</v>
      </c>
      <c r="EY54" s="7">
        <f t="shared" si="33"/>
        <v>17.557163526907431</v>
      </c>
      <c r="EZ54" s="7">
        <f t="shared" si="34"/>
        <v>-46.365664866546311</v>
      </c>
      <c r="FA54" s="7">
        <f t="shared" si="35"/>
        <v>20.431384145337269</v>
      </c>
      <c r="FB54" s="7">
        <f t="shared" si="36"/>
        <v>-96.119937091276071</v>
      </c>
      <c r="FD54" s="20">
        <f t="shared" si="37"/>
        <v>7.393793649837491</v>
      </c>
      <c r="FE54" s="20">
        <f t="shared" si="38"/>
        <v>7.393793649837491</v>
      </c>
      <c r="FF54" s="20">
        <f t="shared" si="39"/>
        <v>7.393793649837491</v>
      </c>
      <c r="FG54" s="20">
        <f t="shared" si="40"/>
        <v>7.393793649837491</v>
      </c>
      <c r="FH54" s="20">
        <f t="shared" si="41"/>
        <v>7.393793649837491</v>
      </c>
      <c r="FI54" s="20"/>
      <c r="FJ54" s="20">
        <f t="shared" si="42"/>
        <v>7.393793649837491</v>
      </c>
      <c r="FL54">
        <f t="shared" si="43"/>
        <v>1</v>
      </c>
    </row>
    <row r="55" spans="1:168">
      <c r="A55" s="25"/>
      <c r="B55" s="26"/>
      <c r="C55" s="27"/>
      <c r="D55" s="27"/>
      <c r="E55" s="26"/>
      <c r="F55" s="26"/>
      <c r="G55" s="26"/>
      <c r="H55" s="26"/>
      <c r="I55" s="28"/>
      <c r="Q55">
        <v>153</v>
      </c>
      <c r="R55" t="s">
        <v>495</v>
      </c>
      <c r="S55" t="s">
        <v>496</v>
      </c>
      <c r="T55" t="s">
        <v>497</v>
      </c>
      <c r="U55" t="s">
        <v>498</v>
      </c>
      <c r="V55">
        <v>1599000029</v>
      </c>
      <c r="W55">
        <v>1599001851</v>
      </c>
      <c r="X55">
        <v>1</v>
      </c>
      <c r="Y55">
        <v>5</v>
      </c>
      <c r="Z55" t="s">
        <v>76</v>
      </c>
      <c r="AA55" t="s">
        <v>66</v>
      </c>
      <c r="AB55">
        <v>1</v>
      </c>
      <c r="AC55" t="s">
        <v>166</v>
      </c>
      <c r="AD55" t="s">
        <v>78</v>
      </c>
      <c r="AE55" t="s">
        <v>167</v>
      </c>
      <c r="AF55" t="s">
        <v>76</v>
      </c>
      <c r="AG55">
        <v>1366</v>
      </c>
      <c r="AH55" t="s">
        <v>76</v>
      </c>
      <c r="AI55" t="s">
        <v>499</v>
      </c>
      <c r="AJ55" t="s">
        <v>82</v>
      </c>
      <c r="AK55">
        <v>3</v>
      </c>
      <c r="AL55">
        <v>1</v>
      </c>
      <c r="AM55">
        <v>1</v>
      </c>
      <c r="AN55">
        <v>2</v>
      </c>
      <c r="AO55">
        <v>1</v>
      </c>
      <c r="AP55">
        <v>2</v>
      </c>
      <c r="AQ55">
        <v>2</v>
      </c>
      <c r="AR55">
        <v>2</v>
      </c>
      <c r="AS55">
        <v>3</v>
      </c>
      <c r="AT55">
        <v>1</v>
      </c>
      <c r="AU55">
        <v>3</v>
      </c>
      <c r="AV55">
        <v>2</v>
      </c>
      <c r="AW55">
        <v>1</v>
      </c>
      <c r="AX55">
        <v>3</v>
      </c>
      <c r="AY55">
        <v>3</v>
      </c>
      <c r="AZ55">
        <v>4</v>
      </c>
      <c r="BA55">
        <v>3</v>
      </c>
      <c r="BB55">
        <v>3</v>
      </c>
      <c r="BC55">
        <v>2</v>
      </c>
      <c r="BD55">
        <v>4</v>
      </c>
      <c r="BE55">
        <v>5</v>
      </c>
      <c r="BF55">
        <v>2</v>
      </c>
      <c r="BG55">
        <v>4</v>
      </c>
      <c r="BH55">
        <v>4</v>
      </c>
      <c r="BI55">
        <v>3</v>
      </c>
      <c r="BJ55">
        <v>4</v>
      </c>
      <c r="BK55">
        <v>3</v>
      </c>
      <c r="BL55">
        <v>5</v>
      </c>
      <c r="BM55">
        <v>4</v>
      </c>
      <c r="BN55">
        <v>5</v>
      </c>
      <c r="BO55">
        <v>5</v>
      </c>
      <c r="BP55">
        <v>5</v>
      </c>
      <c r="BQ55">
        <v>1</v>
      </c>
      <c r="BR55">
        <v>2</v>
      </c>
      <c r="BS55">
        <v>2</v>
      </c>
      <c r="BT55">
        <v>2</v>
      </c>
      <c r="BU55">
        <v>2</v>
      </c>
      <c r="BV55">
        <v>2</v>
      </c>
      <c r="BW55">
        <v>1</v>
      </c>
      <c r="BX55">
        <v>2</v>
      </c>
      <c r="BY55">
        <v>3</v>
      </c>
      <c r="BZ55">
        <v>2</v>
      </c>
      <c r="CA55">
        <v>4</v>
      </c>
      <c r="CB55">
        <v>4</v>
      </c>
      <c r="CC55" t="s">
        <v>500</v>
      </c>
      <c r="CD55">
        <v>2</v>
      </c>
      <c r="CE55">
        <v>22</v>
      </c>
      <c r="CF55">
        <v>1</v>
      </c>
      <c r="CG55">
        <f t="shared" si="0"/>
        <v>1</v>
      </c>
      <c r="CH55">
        <v>2</v>
      </c>
      <c r="CI55">
        <f t="shared" si="1"/>
        <v>0</v>
      </c>
      <c r="CJ55">
        <v>0.3503726829199702</v>
      </c>
      <c r="CK55">
        <v>39.371157085925049</v>
      </c>
      <c r="CL55">
        <v>26.735194685971042</v>
      </c>
      <c r="CM55">
        <v>26.004250608707746</v>
      </c>
      <c r="CN55">
        <v>-92.110602380603822</v>
      </c>
      <c r="CO55">
        <v>12.850144919664034</v>
      </c>
      <c r="CP55">
        <v>11.664699832909053</v>
      </c>
      <c r="CQ55">
        <v>-24.514844752573083</v>
      </c>
      <c r="CR55">
        <v>-1.2920132399054671</v>
      </c>
      <c r="CS55">
        <v>0.64475582194983938</v>
      </c>
      <c r="CT55">
        <v>0.64725741795562775</v>
      </c>
      <c r="CU55">
        <v>-203.50960341943474</v>
      </c>
      <c r="CV55">
        <v>67.137864493290991</v>
      </c>
      <c r="CW55">
        <v>67.244067479475277</v>
      </c>
      <c r="CX55">
        <v>69.127671446668487</v>
      </c>
      <c r="CY55">
        <v>41.084056203314695</v>
      </c>
      <c r="CZ55">
        <v>-41.084056203314695</v>
      </c>
      <c r="DA55">
        <v>-68.285011398915643</v>
      </c>
      <c r="DB55">
        <v>16.023647234962318</v>
      </c>
      <c r="DC55">
        <v>52.261364163953324</v>
      </c>
      <c r="DD55">
        <v>-35.871762227134553</v>
      </c>
      <c r="DE55">
        <v>17.881307086497635</v>
      </c>
      <c r="DF55">
        <v>17.990455140636914</v>
      </c>
      <c r="DG55">
        <v>-107.76329444374356</v>
      </c>
      <c r="DH55">
        <v>0.18783108495218406</v>
      </c>
      <c r="DI55">
        <v>5.3378556674624454E-2</v>
      </c>
      <c r="DJ55">
        <v>2.7703866540872779E-3</v>
      </c>
      <c r="DK55">
        <v>0.3894818212372903</v>
      </c>
      <c r="DL55">
        <v>0.11738301772375627</v>
      </c>
      <c r="DM55">
        <v>0.17220910794695565</v>
      </c>
      <c r="DN55">
        <v>7.6946024811102104E-2</v>
      </c>
      <c r="DP55" s="2">
        <f t="shared" si="2"/>
        <v>39.371157085925049</v>
      </c>
      <c r="DQ55" s="2">
        <f t="shared" si="3"/>
        <v>12.850144919664034</v>
      </c>
      <c r="DR55" s="2">
        <f t="shared" si="4"/>
        <v>-1.2920132399054671</v>
      </c>
      <c r="DS55" s="2">
        <f t="shared" si="5"/>
        <v>67.137864493290991</v>
      </c>
      <c r="DT55" s="2">
        <f t="shared" si="6"/>
        <v>-41.084056203314695</v>
      </c>
      <c r="DU55" s="2">
        <f t="shared" si="7"/>
        <v>16.023647234962318</v>
      </c>
      <c r="DV55" s="2">
        <f t="shared" si="8"/>
        <v>-35.871762227134553</v>
      </c>
      <c r="DX55" s="5">
        <f t="shared" si="9"/>
        <v>39.371157085925049</v>
      </c>
      <c r="DY55" s="5">
        <f t="shared" si="10"/>
        <v>12.850144919664034</v>
      </c>
      <c r="DZ55" s="5">
        <f t="shared" si="11"/>
        <v>-1.2920132399054671</v>
      </c>
      <c r="EA55" s="5">
        <f t="shared" si="12"/>
        <v>67.137864493290991</v>
      </c>
      <c r="EB55" s="5">
        <f t="shared" si="13"/>
        <v>-41.084056203314695</v>
      </c>
      <c r="EC55" s="5">
        <f t="shared" si="14"/>
        <v>16.023647234962318</v>
      </c>
      <c r="ED55" s="5">
        <f t="shared" si="15"/>
        <v>-35.871762227134553</v>
      </c>
      <c r="EF55" s="4">
        <f t="shared" si="16"/>
        <v>39.371157085925049</v>
      </c>
      <c r="EG55" s="4">
        <f t="shared" si="17"/>
        <v>12.850144919664034</v>
      </c>
      <c r="EH55" s="4">
        <f t="shared" si="18"/>
        <v>-1.2920132399054671</v>
      </c>
      <c r="EI55" s="4">
        <f t="shared" si="19"/>
        <v>67.137864493290991</v>
      </c>
      <c r="EJ55" s="4">
        <f t="shared" si="20"/>
        <v>-41.084056203314695</v>
      </c>
      <c r="EK55" s="4">
        <f t="shared" si="21"/>
        <v>16.023647234962318</v>
      </c>
      <c r="EL55" s="4">
        <f t="shared" si="22"/>
        <v>-35.871762227134553</v>
      </c>
      <c r="EN55" s="6">
        <f t="shared" si="23"/>
        <v>39.371157085925049</v>
      </c>
      <c r="EO55" s="6">
        <f t="shared" si="24"/>
        <v>12.850144919664034</v>
      </c>
      <c r="EP55" s="6">
        <f t="shared" si="25"/>
        <v>-1.2920132399054671</v>
      </c>
      <c r="EQ55" s="6">
        <f t="shared" si="26"/>
        <v>67.137864493290991</v>
      </c>
      <c r="ER55" s="6">
        <f t="shared" si="27"/>
        <v>-41.084056203314695</v>
      </c>
      <c r="ES55" s="6">
        <f t="shared" si="28"/>
        <v>16.023647234962318</v>
      </c>
      <c r="ET55" s="6">
        <f t="shared" si="29"/>
        <v>-35.871762227134553</v>
      </c>
      <c r="EV55" s="7">
        <f t="shared" si="30"/>
        <v>39.371157085925049</v>
      </c>
      <c r="EW55" s="7">
        <f t="shared" si="31"/>
        <v>12.850144919664034</v>
      </c>
      <c r="EX55" s="7">
        <f t="shared" si="32"/>
        <v>-1.2920132399054671</v>
      </c>
      <c r="EY55" s="7">
        <f t="shared" si="33"/>
        <v>67.137864493290991</v>
      </c>
      <c r="EZ55" s="7">
        <f t="shared" si="34"/>
        <v>-41.084056203314695</v>
      </c>
      <c r="FA55" s="7">
        <f t="shared" si="35"/>
        <v>16.023647234962318</v>
      </c>
      <c r="FB55" s="7">
        <f t="shared" si="36"/>
        <v>-35.871762227134553</v>
      </c>
      <c r="FD55" s="20">
        <f t="shared" si="37"/>
        <v>57.134982063487655</v>
      </c>
      <c r="FE55" s="20">
        <f t="shared" si="38"/>
        <v>57.134982063487655</v>
      </c>
      <c r="FF55" s="20">
        <f t="shared" si="39"/>
        <v>57.134982063487655</v>
      </c>
      <c r="FG55" s="20">
        <f t="shared" si="40"/>
        <v>57.134982063487655</v>
      </c>
      <c r="FH55" s="20">
        <f t="shared" si="41"/>
        <v>57.134982063487655</v>
      </c>
      <c r="FI55" s="20"/>
      <c r="FJ55" s="20">
        <f t="shared" si="42"/>
        <v>57.134982063487655</v>
      </c>
      <c r="FL55">
        <f t="shared" si="43"/>
        <v>1</v>
      </c>
    </row>
    <row r="56" spans="1:168">
      <c r="A56" s="25"/>
      <c r="B56" s="26"/>
      <c r="C56" s="27"/>
      <c r="D56" s="27"/>
      <c r="E56" s="26"/>
      <c r="F56" s="26"/>
      <c r="G56" s="26"/>
      <c r="H56" s="26"/>
      <c r="I56" s="28"/>
      <c r="Q56">
        <v>130</v>
      </c>
      <c r="R56" t="s">
        <v>423</v>
      </c>
      <c r="S56" t="s">
        <v>424</v>
      </c>
      <c r="T56" t="s">
        <v>425</v>
      </c>
      <c r="U56" t="s">
        <v>426</v>
      </c>
      <c r="V56">
        <v>1598899822</v>
      </c>
      <c r="W56">
        <v>1598900877</v>
      </c>
      <c r="X56">
        <v>1</v>
      </c>
      <c r="Y56">
        <v>5</v>
      </c>
      <c r="Z56" t="s">
        <v>76</v>
      </c>
      <c r="AA56" t="s">
        <v>66</v>
      </c>
      <c r="AB56">
        <v>1</v>
      </c>
      <c r="AC56" t="s">
        <v>122</v>
      </c>
      <c r="AD56" t="s">
        <v>78</v>
      </c>
      <c r="AE56" t="s">
        <v>123</v>
      </c>
      <c r="AF56" t="s">
        <v>76</v>
      </c>
      <c r="AG56">
        <v>1495</v>
      </c>
      <c r="AH56" t="s">
        <v>76</v>
      </c>
      <c r="AI56" t="s">
        <v>427</v>
      </c>
      <c r="AJ56" t="s">
        <v>82</v>
      </c>
      <c r="AK56">
        <v>3</v>
      </c>
      <c r="AL56">
        <v>3</v>
      </c>
      <c r="AM56">
        <v>1</v>
      </c>
      <c r="AN56">
        <v>1</v>
      </c>
      <c r="AO56">
        <v>3</v>
      </c>
      <c r="AP56">
        <v>2</v>
      </c>
      <c r="AQ56">
        <v>2</v>
      </c>
      <c r="AR56">
        <v>2</v>
      </c>
      <c r="AS56">
        <v>1</v>
      </c>
      <c r="AT56">
        <v>2</v>
      </c>
      <c r="AU56">
        <v>2</v>
      </c>
      <c r="AV56">
        <v>3</v>
      </c>
      <c r="AW56">
        <v>1</v>
      </c>
      <c r="AX56">
        <v>2</v>
      </c>
      <c r="AY56">
        <v>2</v>
      </c>
      <c r="AZ56">
        <v>3</v>
      </c>
      <c r="BA56">
        <v>3</v>
      </c>
      <c r="BB56">
        <v>1</v>
      </c>
      <c r="BC56">
        <v>2</v>
      </c>
      <c r="BD56">
        <v>2</v>
      </c>
      <c r="BE56">
        <v>4</v>
      </c>
      <c r="BF56">
        <v>5</v>
      </c>
      <c r="BG56">
        <v>4</v>
      </c>
      <c r="BH56">
        <v>2</v>
      </c>
      <c r="BI56">
        <v>2</v>
      </c>
      <c r="BJ56">
        <v>4</v>
      </c>
      <c r="BK56">
        <v>4</v>
      </c>
      <c r="BL56">
        <v>4</v>
      </c>
      <c r="BM56">
        <v>5</v>
      </c>
      <c r="BN56">
        <v>5</v>
      </c>
      <c r="BO56">
        <v>5</v>
      </c>
      <c r="BP56">
        <v>3</v>
      </c>
      <c r="BQ56">
        <v>3</v>
      </c>
      <c r="BR56">
        <v>4</v>
      </c>
      <c r="BS56">
        <v>4</v>
      </c>
      <c r="BT56">
        <v>5</v>
      </c>
      <c r="BU56">
        <v>5</v>
      </c>
      <c r="BV56">
        <v>5</v>
      </c>
      <c r="BW56">
        <v>4</v>
      </c>
      <c r="BX56">
        <v>2</v>
      </c>
      <c r="BY56">
        <v>4</v>
      </c>
      <c r="BZ56">
        <v>3</v>
      </c>
      <c r="CA56">
        <v>4</v>
      </c>
      <c r="CB56">
        <v>2</v>
      </c>
      <c r="CC56" t="s">
        <v>428</v>
      </c>
      <c r="CD56">
        <v>1</v>
      </c>
      <c r="CE56">
        <v>20</v>
      </c>
      <c r="CF56">
        <v>1</v>
      </c>
      <c r="CG56">
        <f t="shared" si="0"/>
        <v>1</v>
      </c>
      <c r="CH56">
        <v>3</v>
      </c>
      <c r="CI56">
        <f t="shared" si="1"/>
        <v>0</v>
      </c>
      <c r="CJ56">
        <v>0.55565168908621854</v>
      </c>
      <c r="CK56">
        <v>56.135246342704399</v>
      </c>
      <c r="CL56">
        <v>49.446544612700059</v>
      </c>
      <c r="CM56">
        <v>-3.9048728355761706</v>
      </c>
      <c r="CN56">
        <v>-101.67691811982827</v>
      </c>
      <c r="CO56">
        <v>30.869654929710585</v>
      </c>
      <c r="CP56">
        <v>-7.9190075955027899</v>
      </c>
      <c r="CQ56">
        <v>-22.950647334207797</v>
      </c>
      <c r="CR56">
        <v>-62.187821276121532</v>
      </c>
      <c r="CS56">
        <v>13.17056470897843</v>
      </c>
      <c r="CT56">
        <v>49.0172565671431</v>
      </c>
      <c r="CU56">
        <v>-34.842241996484461</v>
      </c>
      <c r="CV56">
        <v>5.7400801346752104</v>
      </c>
      <c r="CW56">
        <v>5.7421404662797295</v>
      </c>
      <c r="CX56">
        <v>23.360021395529518</v>
      </c>
      <c r="CY56">
        <v>20.709794619375959</v>
      </c>
      <c r="CZ56">
        <v>-20.709794619375959</v>
      </c>
      <c r="DA56">
        <v>-99.251001219590648</v>
      </c>
      <c r="DB56">
        <v>38.191084788224984</v>
      </c>
      <c r="DC56">
        <v>61.059916431365664</v>
      </c>
      <c r="DD56">
        <v>-64.773788327326329</v>
      </c>
      <c r="DE56">
        <v>12.317891506090515</v>
      </c>
      <c r="DF56">
        <v>52.455896821235825</v>
      </c>
      <c r="DG56">
        <v>-182.68328314705346</v>
      </c>
      <c r="DH56">
        <v>0.2254459492321895</v>
      </c>
      <c r="DI56">
        <v>7.688614609131196E-2</v>
      </c>
      <c r="DJ56">
        <v>0.15886439691894946</v>
      </c>
      <c r="DK56">
        <v>8.3146090560019967E-2</v>
      </c>
      <c r="DL56">
        <v>5.9170841769645592E-2</v>
      </c>
      <c r="DM56">
        <v>0.22901559664422327</v>
      </c>
      <c r="DN56">
        <v>0.16747097878366021</v>
      </c>
      <c r="DP56" s="2">
        <f t="shared" si="2"/>
        <v>56.135246342704399</v>
      </c>
      <c r="DQ56" s="2">
        <f t="shared" si="3"/>
        <v>30.869654929710585</v>
      </c>
      <c r="DR56" s="2">
        <f t="shared" si="4"/>
        <v>-62.187821276121532</v>
      </c>
      <c r="DS56" s="2">
        <f t="shared" si="5"/>
        <v>5.7400801346752104</v>
      </c>
      <c r="DT56" s="2">
        <f t="shared" si="6"/>
        <v>-20.709794619375959</v>
      </c>
      <c r="DU56" s="2">
        <f t="shared" si="7"/>
        <v>38.191084788224984</v>
      </c>
      <c r="DV56" s="2">
        <f t="shared" si="8"/>
        <v>-64.773788327326329</v>
      </c>
      <c r="DX56" s="5">
        <f t="shared" si="9"/>
        <v>56.135246342704399</v>
      </c>
      <c r="DY56" s="5">
        <f t="shared" si="10"/>
        <v>30.869654929710585</v>
      </c>
      <c r="DZ56" s="5">
        <f t="shared" si="11"/>
        <v>-62.187821276121532</v>
      </c>
      <c r="EA56" s="5">
        <f t="shared" si="12"/>
        <v>5.7400801346752104</v>
      </c>
      <c r="EB56" s="5">
        <f t="shared" si="13"/>
        <v>-20.709794619375959</v>
      </c>
      <c r="EC56" s="5">
        <f t="shared" si="14"/>
        <v>38.191084788224984</v>
      </c>
      <c r="ED56" s="5">
        <f t="shared" si="15"/>
        <v>-64.773788327326329</v>
      </c>
      <c r="EF56" s="4">
        <f t="shared" si="16"/>
        <v>56.135246342704399</v>
      </c>
      <c r="EG56" s="4">
        <f t="shared" si="17"/>
        <v>30.869654929710585</v>
      </c>
      <c r="EH56" s="4">
        <f t="shared" si="18"/>
        <v>-62.187821276121532</v>
      </c>
      <c r="EI56" s="4">
        <f t="shared" si="19"/>
        <v>5.7400801346752104</v>
      </c>
      <c r="EJ56" s="4">
        <f t="shared" si="20"/>
        <v>-20.709794619375959</v>
      </c>
      <c r="EK56" s="4">
        <f t="shared" si="21"/>
        <v>38.191084788224984</v>
      </c>
      <c r="EL56" s="4">
        <f t="shared" si="22"/>
        <v>-64.773788327326329</v>
      </c>
      <c r="EN56" s="6">
        <f t="shared" si="23"/>
        <v>56.135246342704399</v>
      </c>
      <c r="EO56" s="6">
        <f t="shared" si="24"/>
        <v>30.869654929710585</v>
      </c>
      <c r="EP56" s="6">
        <f t="shared" si="25"/>
        <v>-62.187821276121532</v>
      </c>
      <c r="EQ56" s="6">
        <f t="shared" si="26"/>
        <v>5.7400801346752104</v>
      </c>
      <c r="ER56" s="6">
        <f t="shared" si="27"/>
        <v>-20.709794619375959</v>
      </c>
      <c r="ES56" s="6">
        <f t="shared" si="28"/>
        <v>38.191084788224984</v>
      </c>
      <c r="ET56" s="6">
        <f t="shared" si="29"/>
        <v>-64.773788327326329</v>
      </c>
      <c r="EV56" s="7">
        <f t="shared" si="30"/>
        <v>56.135246342704399</v>
      </c>
      <c r="EW56" s="7">
        <f t="shared" si="31"/>
        <v>30.869654929710585</v>
      </c>
      <c r="EX56" s="7">
        <f t="shared" si="32"/>
        <v>-62.187821276121532</v>
      </c>
      <c r="EY56" s="7">
        <f t="shared" si="33"/>
        <v>5.7400801346752104</v>
      </c>
      <c r="EZ56" s="7">
        <f t="shared" si="34"/>
        <v>-20.709794619375959</v>
      </c>
      <c r="FA56" s="7">
        <f t="shared" si="35"/>
        <v>38.191084788224984</v>
      </c>
      <c r="FB56" s="7">
        <f t="shared" si="36"/>
        <v>-64.773788327326329</v>
      </c>
      <c r="FD56" s="20">
        <f t="shared" si="37"/>
        <v>-16.735338027508647</v>
      </c>
      <c r="FE56" s="20">
        <f t="shared" si="38"/>
        <v>-16.735338027508647</v>
      </c>
      <c r="FF56" s="20">
        <f t="shared" si="39"/>
        <v>-16.735338027508647</v>
      </c>
      <c r="FG56" s="20">
        <f t="shared" si="40"/>
        <v>-16.735338027508647</v>
      </c>
      <c r="FH56" s="20">
        <f t="shared" si="41"/>
        <v>-16.735338027508647</v>
      </c>
      <c r="FI56" s="20"/>
      <c r="FJ56" s="20">
        <f t="shared" si="42"/>
        <v>-16.735338027508647</v>
      </c>
      <c r="FL56">
        <f t="shared" si="43"/>
        <v>1</v>
      </c>
    </row>
    <row r="57" spans="1:168">
      <c r="Q57">
        <v>129</v>
      </c>
      <c r="R57" t="s">
        <v>417</v>
      </c>
      <c r="S57" t="s">
        <v>418</v>
      </c>
      <c r="T57" t="s">
        <v>419</v>
      </c>
      <c r="U57" t="s">
        <v>420</v>
      </c>
      <c r="V57">
        <v>1598899744</v>
      </c>
      <c r="W57">
        <v>1598901119</v>
      </c>
      <c r="X57">
        <v>1</v>
      </c>
      <c r="Y57">
        <v>5</v>
      </c>
      <c r="Z57" t="s">
        <v>76</v>
      </c>
      <c r="AA57" t="s">
        <v>66</v>
      </c>
      <c r="AB57">
        <v>1</v>
      </c>
      <c r="AC57" t="s">
        <v>399</v>
      </c>
      <c r="AD57" t="s">
        <v>78</v>
      </c>
      <c r="AE57" t="s">
        <v>400</v>
      </c>
      <c r="AF57" t="s">
        <v>76</v>
      </c>
      <c r="AG57">
        <v>1366</v>
      </c>
      <c r="AH57" t="s">
        <v>76</v>
      </c>
      <c r="AI57" t="s">
        <v>421</v>
      </c>
      <c r="AJ57" t="s">
        <v>82</v>
      </c>
      <c r="AK57">
        <v>1</v>
      </c>
      <c r="AL57">
        <v>3</v>
      </c>
      <c r="AM57">
        <v>1</v>
      </c>
      <c r="AN57">
        <v>1</v>
      </c>
      <c r="AO57">
        <v>3</v>
      </c>
      <c r="AP57">
        <v>2</v>
      </c>
      <c r="AQ57">
        <v>2</v>
      </c>
      <c r="AR57">
        <v>2</v>
      </c>
      <c r="AS57">
        <v>3</v>
      </c>
      <c r="AT57">
        <v>2</v>
      </c>
      <c r="AU57">
        <v>2</v>
      </c>
      <c r="AV57">
        <v>1</v>
      </c>
      <c r="AW57">
        <v>2</v>
      </c>
      <c r="AX57">
        <v>1</v>
      </c>
      <c r="AY57">
        <v>3</v>
      </c>
      <c r="AZ57">
        <v>2</v>
      </c>
      <c r="BA57">
        <v>3</v>
      </c>
      <c r="BB57">
        <v>1</v>
      </c>
      <c r="BC57">
        <v>2</v>
      </c>
      <c r="BD57">
        <v>1</v>
      </c>
      <c r="BE57">
        <v>5</v>
      </c>
      <c r="BF57">
        <v>4</v>
      </c>
      <c r="BG57">
        <v>5</v>
      </c>
      <c r="BH57">
        <v>4</v>
      </c>
      <c r="BI57">
        <v>1</v>
      </c>
      <c r="BJ57">
        <v>4</v>
      </c>
      <c r="BK57">
        <v>4</v>
      </c>
      <c r="BL57">
        <v>4</v>
      </c>
      <c r="BM57">
        <v>4</v>
      </c>
      <c r="BN57">
        <v>5</v>
      </c>
      <c r="BO57">
        <v>2</v>
      </c>
      <c r="BP57">
        <v>4</v>
      </c>
      <c r="BQ57">
        <v>1</v>
      </c>
      <c r="BR57">
        <v>1</v>
      </c>
      <c r="BS57">
        <v>3</v>
      </c>
      <c r="BT57">
        <v>1</v>
      </c>
      <c r="BU57">
        <v>4</v>
      </c>
      <c r="BV57">
        <v>4</v>
      </c>
      <c r="BW57">
        <v>4</v>
      </c>
      <c r="BX57">
        <v>4</v>
      </c>
      <c r="BY57">
        <v>2</v>
      </c>
      <c r="BZ57">
        <v>4</v>
      </c>
      <c r="CA57">
        <v>5</v>
      </c>
      <c r="CB57">
        <v>4</v>
      </c>
      <c r="CC57" t="s">
        <v>422</v>
      </c>
      <c r="CD57">
        <v>1</v>
      </c>
      <c r="CE57">
        <v>20</v>
      </c>
      <c r="CF57">
        <v>1</v>
      </c>
      <c r="CG57">
        <f t="shared" si="0"/>
        <v>1</v>
      </c>
      <c r="CH57">
        <v>1</v>
      </c>
      <c r="CI57">
        <f t="shared" si="1"/>
        <v>1</v>
      </c>
      <c r="CJ57">
        <v>0.43721445472971582</v>
      </c>
      <c r="CK57">
        <v>106.19238378569428</v>
      </c>
      <c r="CL57">
        <v>44.691552613198375</v>
      </c>
      <c r="CM57">
        <v>-74.709969607197905</v>
      </c>
      <c r="CN57">
        <v>-76.173966791694738</v>
      </c>
      <c r="CO57">
        <v>37.326050286415374</v>
      </c>
      <c r="CP57">
        <v>20.39393169679018</v>
      </c>
      <c r="CQ57">
        <v>-57.719981983205557</v>
      </c>
      <c r="CR57">
        <v>-45.702911922165043</v>
      </c>
      <c r="CS57">
        <v>5.1857055056058625</v>
      </c>
      <c r="CT57">
        <v>40.517206416559176</v>
      </c>
      <c r="CU57">
        <v>-28.577557021912192</v>
      </c>
      <c r="CV57">
        <v>-28.358551099327851</v>
      </c>
      <c r="CW57">
        <v>27.504944965542151</v>
      </c>
      <c r="CX57">
        <v>29.431163155697895</v>
      </c>
      <c r="CY57">
        <v>17.4213483413447</v>
      </c>
      <c r="CZ57">
        <v>-17.4213483413447</v>
      </c>
      <c r="DA57">
        <v>-107.20312949209445</v>
      </c>
      <c r="DB57">
        <v>53.59850578733041</v>
      </c>
      <c r="DC57">
        <v>53.604623704764037</v>
      </c>
      <c r="DD57">
        <v>-36.276497427637693</v>
      </c>
      <c r="DE57">
        <v>-10.155333901832648</v>
      </c>
      <c r="DF57">
        <v>46.431831329470342</v>
      </c>
      <c r="DG57">
        <v>-350.9229423955951</v>
      </c>
      <c r="DH57">
        <v>0.2605233579676986</v>
      </c>
      <c r="DI57">
        <v>0.13578004609945846</v>
      </c>
      <c r="DJ57">
        <v>0.12317159762674888</v>
      </c>
      <c r="DK57">
        <v>8.2869600253728692E-2</v>
      </c>
      <c r="DL57">
        <v>4.9775280975270571E-2</v>
      </c>
      <c r="DM57">
        <v>0.22972536170979782</v>
      </c>
      <c r="DN57">
        <v>0.11815475536729718</v>
      </c>
      <c r="DP57" s="2">
        <f t="shared" si="2"/>
        <v>106.19238378569428</v>
      </c>
      <c r="DQ57" s="2">
        <f t="shared" si="3"/>
        <v>37.326050286415374</v>
      </c>
      <c r="DR57" s="2">
        <f t="shared" si="4"/>
        <v>-45.702911922165043</v>
      </c>
      <c r="DS57" s="2">
        <f t="shared" si="5"/>
        <v>-28.358551099327851</v>
      </c>
      <c r="DT57" s="2">
        <f t="shared" si="6"/>
        <v>-17.4213483413447</v>
      </c>
      <c r="DU57" s="2">
        <f t="shared" si="7"/>
        <v>53.59850578733041</v>
      </c>
      <c r="DV57" s="2">
        <f t="shared" si="8"/>
        <v>-36.276497427637693</v>
      </c>
      <c r="DX57" s="5">
        <f t="shared" si="9"/>
        <v>106.19238378569428</v>
      </c>
      <c r="DY57" s="5">
        <f t="shared" si="10"/>
        <v>37.326050286415374</v>
      </c>
      <c r="DZ57" s="5">
        <f t="shared" si="11"/>
        <v>-45.702911922165043</v>
      </c>
      <c r="EA57" s="5">
        <f t="shared" si="12"/>
        <v>-28.358551099327851</v>
      </c>
      <c r="EB57" s="5">
        <f t="shared" si="13"/>
        <v>-17.4213483413447</v>
      </c>
      <c r="EC57" s="5">
        <f t="shared" si="14"/>
        <v>53.59850578733041</v>
      </c>
      <c r="ED57" s="5">
        <f t="shared" si="15"/>
        <v>-36.276497427637693</v>
      </c>
      <c r="EF57" s="4">
        <f t="shared" si="16"/>
        <v>106.19238378569428</v>
      </c>
      <c r="EG57" s="4">
        <f t="shared" si="17"/>
        <v>37.326050286415374</v>
      </c>
      <c r="EH57" s="4">
        <f t="shared" si="18"/>
        <v>-45.702911922165043</v>
      </c>
      <c r="EI57" s="4">
        <f t="shared" si="19"/>
        <v>-28.358551099327851</v>
      </c>
      <c r="EJ57" s="4">
        <f t="shared" si="20"/>
        <v>-17.4213483413447</v>
      </c>
      <c r="EK57" s="4">
        <f t="shared" si="21"/>
        <v>53.59850578733041</v>
      </c>
      <c r="EL57" s="4">
        <f t="shared" si="22"/>
        <v>-36.276497427637693</v>
      </c>
      <c r="EN57" s="6">
        <f t="shared" si="23"/>
        <v>106.19238378569428</v>
      </c>
      <c r="EO57" s="6">
        <f t="shared" si="24"/>
        <v>37.326050286415374</v>
      </c>
      <c r="EP57" s="6">
        <f t="shared" si="25"/>
        <v>-45.702911922165043</v>
      </c>
      <c r="EQ57" s="6">
        <f t="shared" si="26"/>
        <v>-28.358551099327851</v>
      </c>
      <c r="ER57" s="6">
        <f t="shared" si="27"/>
        <v>-17.4213483413447</v>
      </c>
      <c r="ES57" s="6">
        <f t="shared" si="28"/>
        <v>53.59850578733041</v>
      </c>
      <c r="ET57" s="6">
        <f t="shared" si="29"/>
        <v>-36.276497427637693</v>
      </c>
      <c r="EV57" s="7">
        <f t="shared" si="30"/>
        <v>106.19238378569428</v>
      </c>
      <c r="EW57" s="7">
        <f t="shared" si="31"/>
        <v>37.326050286415374</v>
      </c>
      <c r="EX57" s="7">
        <f t="shared" si="32"/>
        <v>-45.702911922165043</v>
      </c>
      <c r="EY57" s="7">
        <f t="shared" si="33"/>
        <v>-28.358551099327851</v>
      </c>
      <c r="EZ57" s="7">
        <f t="shared" si="34"/>
        <v>-17.4213483413447</v>
      </c>
      <c r="FA57" s="7">
        <f t="shared" si="35"/>
        <v>53.59850578733041</v>
      </c>
      <c r="FB57" s="7">
        <f t="shared" si="36"/>
        <v>-36.276497427637693</v>
      </c>
      <c r="FD57" s="20">
        <f t="shared" si="37"/>
        <v>69.357631068964764</v>
      </c>
      <c r="FE57" s="20">
        <f t="shared" si="38"/>
        <v>69.357631068964764</v>
      </c>
      <c r="FF57" s="20">
        <f t="shared" si="39"/>
        <v>69.357631068964764</v>
      </c>
      <c r="FG57" s="20">
        <f t="shared" si="40"/>
        <v>69.357631068964764</v>
      </c>
      <c r="FH57" s="20">
        <f t="shared" si="41"/>
        <v>69.357631068964764</v>
      </c>
      <c r="FI57" s="20"/>
      <c r="FJ57" s="20">
        <f t="shared" si="42"/>
        <v>69.357631068964764</v>
      </c>
      <c r="FL57">
        <f t="shared" si="43"/>
        <v>1</v>
      </c>
    </row>
    <row r="58" spans="1:168">
      <c r="Q58">
        <v>144</v>
      </c>
      <c r="R58" t="s">
        <v>464</v>
      </c>
      <c r="S58" t="s">
        <v>465</v>
      </c>
      <c r="T58" t="s">
        <v>466</v>
      </c>
      <c r="U58" t="s">
        <v>467</v>
      </c>
      <c r="V58">
        <v>1598979714</v>
      </c>
      <c r="W58">
        <v>1598980477</v>
      </c>
      <c r="X58">
        <v>1</v>
      </c>
      <c r="Y58">
        <v>5</v>
      </c>
      <c r="Z58" t="s">
        <v>76</v>
      </c>
      <c r="AA58" t="s">
        <v>66</v>
      </c>
      <c r="AB58">
        <v>1</v>
      </c>
      <c r="AC58" t="s">
        <v>166</v>
      </c>
      <c r="AD58" t="s">
        <v>78</v>
      </c>
      <c r="AE58" t="s">
        <v>167</v>
      </c>
      <c r="AF58" t="s">
        <v>76</v>
      </c>
      <c r="AG58">
        <v>1920</v>
      </c>
      <c r="AH58" t="s">
        <v>76</v>
      </c>
      <c r="AI58" t="s">
        <v>468</v>
      </c>
      <c r="AJ58" t="s">
        <v>82</v>
      </c>
      <c r="AK58">
        <v>1</v>
      </c>
      <c r="AL58">
        <v>1</v>
      </c>
      <c r="AM58">
        <v>3</v>
      </c>
      <c r="AN58">
        <v>3</v>
      </c>
      <c r="AO58">
        <v>2</v>
      </c>
      <c r="AP58">
        <v>2</v>
      </c>
      <c r="AQ58">
        <v>2</v>
      </c>
      <c r="AR58">
        <v>2</v>
      </c>
      <c r="AS58">
        <v>3</v>
      </c>
      <c r="AT58">
        <v>3</v>
      </c>
      <c r="AU58">
        <v>2</v>
      </c>
      <c r="AV58">
        <v>1</v>
      </c>
      <c r="AW58">
        <v>1</v>
      </c>
      <c r="AX58">
        <v>3</v>
      </c>
      <c r="AY58">
        <v>2</v>
      </c>
      <c r="AZ58">
        <v>3</v>
      </c>
      <c r="BA58">
        <v>1</v>
      </c>
      <c r="BB58">
        <v>2</v>
      </c>
      <c r="BC58">
        <v>2</v>
      </c>
      <c r="BD58">
        <v>3</v>
      </c>
      <c r="BE58">
        <v>2</v>
      </c>
      <c r="BF58">
        <v>4</v>
      </c>
      <c r="BG58">
        <v>4</v>
      </c>
      <c r="BH58">
        <v>3</v>
      </c>
      <c r="BI58">
        <v>4</v>
      </c>
      <c r="BJ58">
        <v>3</v>
      </c>
      <c r="BK58">
        <v>3</v>
      </c>
      <c r="BL58">
        <v>3</v>
      </c>
      <c r="BM58">
        <v>5</v>
      </c>
      <c r="BN58">
        <v>2</v>
      </c>
      <c r="BO58">
        <v>1</v>
      </c>
      <c r="BP58">
        <v>5</v>
      </c>
      <c r="BQ58">
        <v>3</v>
      </c>
      <c r="BR58">
        <v>4</v>
      </c>
      <c r="BS58">
        <v>4</v>
      </c>
      <c r="BT58">
        <v>3</v>
      </c>
      <c r="BU58">
        <v>4</v>
      </c>
      <c r="BV58">
        <v>4</v>
      </c>
      <c r="BW58">
        <v>2</v>
      </c>
      <c r="BX58">
        <v>2</v>
      </c>
      <c r="BY58">
        <v>4</v>
      </c>
      <c r="BZ58">
        <v>5</v>
      </c>
      <c r="CA58">
        <v>5</v>
      </c>
      <c r="CB58">
        <v>2</v>
      </c>
      <c r="CC58" t="s">
        <v>469</v>
      </c>
      <c r="CD58">
        <v>1</v>
      </c>
      <c r="CE58">
        <v>19</v>
      </c>
      <c r="CF58">
        <v>1</v>
      </c>
      <c r="CG58">
        <f t="shared" si="0"/>
        <v>1</v>
      </c>
      <c r="CH58">
        <v>5</v>
      </c>
      <c r="CI58">
        <f t="shared" si="1"/>
        <v>0</v>
      </c>
      <c r="CJ58">
        <v>0.57250181100747199</v>
      </c>
      <c r="CK58">
        <v>70.852404443605522</v>
      </c>
      <c r="CL58">
        <v>39.53843881807579</v>
      </c>
      <c r="CM58">
        <v>-54.81158107290571</v>
      </c>
      <c r="CN58">
        <v>-55.579262188775608</v>
      </c>
      <c r="CO58">
        <v>0.430148674065917</v>
      </c>
      <c r="CP58">
        <v>0.21239074168048558</v>
      </c>
      <c r="CQ58">
        <v>-0.64253941574640261</v>
      </c>
      <c r="CR58">
        <v>-0.9436449978918211</v>
      </c>
      <c r="CS58">
        <v>-0.46973537969779655</v>
      </c>
      <c r="CT58">
        <v>1.4133803775896177</v>
      </c>
      <c r="CU58">
        <v>-165.72141438152423</v>
      </c>
      <c r="CV58">
        <v>-12.721455439206411</v>
      </c>
      <c r="CW58">
        <v>50.372680939954655</v>
      </c>
      <c r="CX58">
        <v>128.07018888077596</v>
      </c>
      <c r="CY58">
        <v>4.8340783557345514E-4</v>
      </c>
      <c r="CZ58">
        <v>-4.8340783557345514E-4</v>
      </c>
      <c r="DA58">
        <v>-8.9390759293907838</v>
      </c>
      <c r="DB58">
        <v>-7.0572235494891311</v>
      </c>
      <c r="DC58">
        <v>15.996299478879916</v>
      </c>
      <c r="DD58">
        <v>-120.73240656124055</v>
      </c>
      <c r="DE58">
        <v>-9.945861293601995</v>
      </c>
      <c r="DF58">
        <v>130.67826785484255</v>
      </c>
      <c r="DG58">
        <v>-288.13866047118523</v>
      </c>
      <c r="DH58">
        <v>0.1806166666176873</v>
      </c>
      <c r="DI58">
        <v>1.5324115568747423E-3</v>
      </c>
      <c r="DJ58">
        <v>3.3671791078306265E-3</v>
      </c>
      <c r="DK58">
        <v>0.41970229037471452</v>
      </c>
      <c r="DL58">
        <v>1.3811652444955862E-6</v>
      </c>
      <c r="DM58">
        <v>3.5621964868958141E-2</v>
      </c>
      <c r="DN58">
        <v>0.35915810630869016</v>
      </c>
      <c r="DP58" s="2">
        <f t="shared" si="2"/>
        <v>70.852404443605522</v>
      </c>
      <c r="DQ58" s="2">
        <f t="shared" si="3"/>
        <v>0.430148674065917</v>
      </c>
      <c r="DR58" s="2">
        <f t="shared" si="4"/>
        <v>-0.9436449978918211</v>
      </c>
      <c r="DS58" s="2">
        <f t="shared" si="5"/>
        <v>-12.721455439206411</v>
      </c>
      <c r="DT58" s="2">
        <f t="shared" si="6"/>
        <v>-4.8340783557345514E-4</v>
      </c>
      <c r="DU58" s="2">
        <f t="shared" si="7"/>
        <v>-7.0572235494891311</v>
      </c>
      <c r="DV58" s="2">
        <f t="shared" si="8"/>
        <v>-120.73240656124055</v>
      </c>
      <c r="DX58" s="5">
        <f t="shared" si="9"/>
        <v>70.852404443605522</v>
      </c>
      <c r="DY58" s="5">
        <f t="shared" si="10"/>
        <v>0.430148674065917</v>
      </c>
      <c r="DZ58" s="5">
        <f t="shared" si="11"/>
        <v>-0.9436449978918211</v>
      </c>
      <c r="EA58" s="5">
        <f t="shared" si="12"/>
        <v>-12.721455439206411</v>
      </c>
      <c r="EB58" s="5">
        <f t="shared" si="13"/>
        <v>-4.8340783557345514E-4</v>
      </c>
      <c r="EC58" s="5">
        <f t="shared" si="14"/>
        <v>-7.0572235494891311</v>
      </c>
      <c r="ED58" s="5">
        <f t="shared" si="15"/>
        <v>-120.73240656124055</v>
      </c>
      <c r="EF58" s="4">
        <f t="shared" si="16"/>
        <v>70.852404443605522</v>
      </c>
      <c r="EG58" s="4">
        <f t="shared" si="17"/>
        <v>0.430148674065917</v>
      </c>
      <c r="EH58" s="4">
        <f t="shared" si="18"/>
        <v>-0.9436449978918211</v>
      </c>
      <c r="EI58" s="4">
        <f t="shared" si="19"/>
        <v>-12.721455439206411</v>
      </c>
      <c r="EJ58" s="4">
        <f t="shared" si="20"/>
        <v>-4.8340783557345514E-4</v>
      </c>
      <c r="EK58" s="4">
        <f t="shared" si="21"/>
        <v>-7.0572235494891311</v>
      </c>
      <c r="EL58" s="4">
        <f t="shared" si="22"/>
        <v>-120.73240656124055</v>
      </c>
      <c r="EN58" s="6">
        <f t="shared" si="23"/>
        <v>70.852404443605522</v>
      </c>
      <c r="EO58" s="6">
        <f t="shared" si="24"/>
        <v>0.430148674065917</v>
      </c>
      <c r="EP58" s="6">
        <f t="shared" si="25"/>
        <v>-0.9436449978918211</v>
      </c>
      <c r="EQ58" s="6">
        <f t="shared" si="26"/>
        <v>-12.721455439206411</v>
      </c>
      <c r="ER58" s="6">
        <f t="shared" si="27"/>
        <v>-4.8340783557345514E-4</v>
      </c>
      <c r="ES58" s="6">
        <f t="shared" si="28"/>
        <v>-7.0572235494891311</v>
      </c>
      <c r="ET58" s="6">
        <f t="shared" si="29"/>
        <v>-120.73240656124055</v>
      </c>
      <c r="EV58" s="7">
        <f t="shared" si="30"/>
        <v>70.852404443605522</v>
      </c>
      <c r="EW58" s="7">
        <f t="shared" si="31"/>
        <v>0.430148674065917</v>
      </c>
      <c r="EX58" s="7">
        <f t="shared" si="32"/>
        <v>-0.9436449978918211</v>
      </c>
      <c r="EY58" s="7">
        <f t="shared" si="33"/>
        <v>-12.721455439206411</v>
      </c>
      <c r="EZ58" s="7">
        <f t="shared" si="34"/>
        <v>-4.8340783557345514E-4</v>
      </c>
      <c r="FA58" s="7">
        <f t="shared" si="35"/>
        <v>-7.0572235494891311</v>
      </c>
      <c r="FB58" s="7">
        <f t="shared" si="36"/>
        <v>-120.73240656124055</v>
      </c>
      <c r="FD58" s="20">
        <f t="shared" si="37"/>
        <v>-70.172660837992055</v>
      </c>
      <c r="FE58" s="20">
        <f t="shared" si="38"/>
        <v>-70.172660837992055</v>
      </c>
      <c r="FF58" s="20">
        <f t="shared" si="39"/>
        <v>-70.172660837992055</v>
      </c>
      <c r="FG58" s="20">
        <f t="shared" si="40"/>
        <v>-70.172660837992055</v>
      </c>
      <c r="FH58" s="20">
        <f t="shared" si="41"/>
        <v>-70.172660837992055</v>
      </c>
      <c r="FI58" s="20"/>
      <c r="FJ58" s="20">
        <f t="shared" si="42"/>
        <v>-70.172660837992055</v>
      </c>
      <c r="FL58">
        <f t="shared" si="43"/>
        <v>1</v>
      </c>
    </row>
    <row r="59" spans="1:168">
      <c r="Q59">
        <v>58</v>
      </c>
      <c r="R59" t="s">
        <v>176</v>
      </c>
      <c r="S59" t="s">
        <v>177</v>
      </c>
      <c r="T59" t="s">
        <v>178</v>
      </c>
      <c r="U59" t="s">
        <v>179</v>
      </c>
      <c r="V59">
        <v>1598453423</v>
      </c>
      <c r="W59">
        <v>1598455296</v>
      </c>
      <c r="X59">
        <v>1</v>
      </c>
      <c r="Y59">
        <v>5</v>
      </c>
      <c r="Z59" t="s">
        <v>76</v>
      </c>
      <c r="AA59" t="s">
        <v>66</v>
      </c>
      <c r="AB59">
        <v>1</v>
      </c>
      <c r="AC59" t="s">
        <v>77</v>
      </c>
      <c r="AD59" t="s">
        <v>78</v>
      </c>
      <c r="AE59" t="s">
        <v>79</v>
      </c>
      <c r="AF59" t="s">
        <v>76</v>
      </c>
      <c r="AG59">
        <v>1920</v>
      </c>
      <c r="AH59" t="s">
        <v>76</v>
      </c>
      <c r="AI59" t="s">
        <v>180</v>
      </c>
      <c r="AJ59" t="s">
        <v>82</v>
      </c>
      <c r="AK59">
        <v>3</v>
      </c>
      <c r="AL59">
        <v>3</v>
      </c>
      <c r="AM59">
        <v>2</v>
      </c>
      <c r="AN59">
        <v>2</v>
      </c>
      <c r="AO59">
        <v>2</v>
      </c>
      <c r="AP59">
        <v>1</v>
      </c>
      <c r="AQ59">
        <v>3</v>
      </c>
      <c r="AR59">
        <v>3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3</v>
      </c>
      <c r="AY59">
        <v>2</v>
      </c>
      <c r="AZ59">
        <v>3</v>
      </c>
      <c r="BA59">
        <v>1</v>
      </c>
      <c r="BB59">
        <v>3</v>
      </c>
      <c r="BC59">
        <v>1</v>
      </c>
      <c r="BD59">
        <v>1</v>
      </c>
      <c r="BE59">
        <v>4</v>
      </c>
      <c r="BF59">
        <v>3</v>
      </c>
      <c r="BG59">
        <v>5</v>
      </c>
      <c r="BH59">
        <v>4</v>
      </c>
      <c r="BI59">
        <v>1</v>
      </c>
      <c r="BJ59">
        <v>4</v>
      </c>
      <c r="BK59">
        <v>2</v>
      </c>
      <c r="BL59">
        <v>5</v>
      </c>
      <c r="BM59">
        <v>3</v>
      </c>
      <c r="BN59">
        <v>3</v>
      </c>
      <c r="BO59">
        <v>4</v>
      </c>
      <c r="BP59">
        <v>3</v>
      </c>
      <c r="BQ59">
        <v>4</v>
      </c>
      <c r="BR59">
        <v>5</v>
      </c>
      <c r="BS59">
        <v>3</v>
      </c>
      <c r="BT59">
        <v>5</v>
      </c>
      <c r="BU59">
        <v>1</v>
      </c>
      <c r="BV59">
        <v>4</v>
      </c>
      <c r="BW59">
        <v>1</v>
      </c>
      <c r="BX59">
        <v>4</v>
      </c>
      <c r="BY59">
        <v>5</v>
      </c>
      <c r="BZ59">
        <v>4</v>
      </c>
      <c r="CA59">
        <v>3</v>
      </c>
      <c r="CB59">
        <v>3</v>
      </c>
      <c r="CC59" t="s">
        <v>181</v>
      </c>
      <c r="CD59">
        <v>1</v>
      </c>
      <c r="CE59">
        <v>20</v>
      </c>
      <c r="CF59">
        <v>1</v>
      </c>
      <c r="CG59">
        <f t="shared" si="0"/>
        <v>1</v>
      </c>
      <c r="CH59">
        <v>4</v>
      </c>
      <c r="CI59">
        <f t="shared" si="1"/>
        <v>0</v>
      </c>
      <c r="CJ59">
        <v>0.57287992517322472</v>
      </c>
      <c r="CK59">
        <v>178.21347445761603</v>
      </c>
      <c r="CL59">
        <v>55.465124775791431</v>
      </c>
      <c r="CM59">
        <v>-73.096308915339648</v>
      </c>
      <c r="CN59">
        <v>-160.58229031806781</v>
      </c>
      <c r="CO59">
        <v>30.850635434268206</v>
      </c>
      <c r="CP59">
        <v>12.726758681417921</v>
      </c>
      <c r="CQ59">
        <v>-43.577394115686133</v>
      </c>
      <c r="CR59">
        <v>-0.88542018374811438</v>
      </c>
      <c r="CS59">
        <v>0.43625681533013855</v>
      </c>
      <c r="CT59">
        <v>0.44916336841797583</v>
      </c>
      <c r="CU59">
        <v>-43.875849533086914</v>
      </c>
      <c r="CV59">
        <v>0.77407870919835142</v>
      </c>
      <c r="CW59">
        <v>21.549863175661134</v>
      </c>
      <c r="CX59">
        <v>21.551907648227427</v>
      </c>
      <c r="CY59">
        <v>10.926590581412936</v>
      </c>
      <c r="CZ59">
        <v>-10.926590581412936</v>
      </c>
      <c r="DA59">
        <v>-45.920393805757669</v>
      </c>
      <c r="DB59">
        <v>22.338746483063513</v>
      </c>
      <c r="DC59">
        <v>23.581647322694156</v>
      </c>
      <c r="DD59">
        <v>-55.300591075758661</v>
      </c>
      <c r="DE59">
        <v>-18.057460498086357</v>
      </c>
      <c r="DF59">
        <v>73.358051573845017</v>
      </c>
      <c r="DG59">
        <v>-205.49006044731235</v>
      </c>
      <c r="DH59">
        <v>0.48399394967954829</v>
      </c>
      <c r="DI59">
        <v>0.10632575649993478</v>
      </c>
      <c r="DJ59">
        <v>1.9065479316658434E-3</v>
      </c>
      <c r="DK59">
        <v>9.3468224544734774E-2</v>
      </c>
      <c r="DL59">
        <v>3.121883023260839E-2</v>
      </c>
      <c r="DM59">
        <v>9.9288630183502619E-2</v>
      </c>
      <c r="DN59">
        <v>0.18379806092800527</v>
      </c>
      <c r="DP59" s="2">
        <f t="shared" si="2"/>
        <v>178.21347445761603</v>
      </c>
      <c r="DQ59" s="2">
        <f t="shared" si="3"/>
        <v>30.850635434268206</v>
      </c>
      <c r="DR59" s="2">
        <f t="shared" si="4"/>
        <v>-0.88542018374811438</v>
      </c>
      <c r="DS59" s="2">
        <f t="shared" si="5"/>
        <v>0.77407870919835142</v>
      </c>
      <c r="DT59" s="2">
        <f t="shared" si="6"/>
        <v>-10.926590581412936</v>
      </c>
      <c r="DU59" s="2">
        <f t="shared" si="7"/>
        <v>22.338746483063513</v>
      </c>
      <c r="DV59" s="2">
        <f t="shared" si="8"/>
        <v>-55.300591075758661</v>
      </c>
      <c r="DX59" s="5">
        <f t="shared" si="9"/>
        <v>178.21347445761603</v>
      </c>
      <c r="DY59" s="5">
        <f t="shared" si="10"/>
        <v>30.850635434268206</v>
      </c>
      <c r="DZ59" s="5">
        <f t="shared" si="11"/>
        <v>-0.88542018374811438</v>
      </c>
      <c r="EA59" s="5">
        <f t="shared" si="12"/>
        <v>0.77407870919835142</v>
      </c>
      <c r="EB59" s="5">
        <f t="shared" si="13"/>
        <v>-10.926590581412936</v>
      </c>
      <c r="EC59" s="5">
        <f t="shared" si="14"/>
        <v>22.338746483063513</v>
      </c>
      <c r="ED59" s="5">
        <f t="shared" si="15"/>
        <v>-55.300591075758661</v>
      </c>
      <c r="EF59" s="4">
        <f t="shared" si="16"/>
        <v>178.21347445761603</v>
      </c>
      <c r="EG59" s="4">
        <f t="shared" si="17"/>
        <v>30.850635434268206</v>
      </c>
      <c r="EH59" s="4">
        <f t="shared" si="18"/>
        <v>-0.88542018374811438</v>
      </c>
      <c r="EI59" s="4">
        <f t="shared" si="19"/>
        <v>0.77407870919835142</v>
      </c>
      <c r="EJ59" s="4">
        <f t="shared" si="20"/>
        <v>-10.926590581412936</v>
      </c>
      <c r="EK59" s="4">
        <f t="shared" si="21"/>
        <v>22.338746483063513</v>
      </c>
      <c r="EL59" s="4">
        <f t="shared" si="22"/>
        <v>-55.300591075758661</v>
      </c>
      <c r="EN59" s="6">
        <f t="shared" si="23"/>
        <v>178.21347445761603</v>
      </c>
      <c r="EO59" s="6">
        <f t="shared" si="24"/>
        <v>30.850635434268206</v>
      </c>
      <c r="EP59" s="6">
        <f t="shared" si="25"/>
        <v>-0.88542018374811438</v>
      </c>
      <c r="EQ59" s="6">
        <f t="shared" si="26"/>
        <v>0.77407870919835142</v>
      </c>
      <c r="ER59" s="6">
        <f t="shared" si="27"/>
        <v>-10.926590581412936</v>
      </c>
      <c r="ES59" s="6">
        <f t="shared" si="28"/>
        <v>22.338746483063513</v>
      </c>
      <c r="ET59" s="6">
        <f t="shared" si="29"/>
        <v>-55.300591075758661</v>
      </c>
      <c r="EV59" s="7">
        <f t="shared" si="30"/>
        <v>178.21347445761603</v>
      </c>
      <c r="EW59" s="7">
        <f t="shared" si="31"/>
        <v>30.850635434268206</v>
      </c>
      <c r="EX59" s="7">
        <f t="shared" si="32"/>
        <v>-0.88542018374811438</v>
      </c>
      <c r="EY59" s="7">
        <f t="shared" si="33"/>
        <v>0.77407870919835142</v>
      </c>
      <c r="EZ59" s="7">
        <f t="shared" si="34"/>
        <v>-10.926590581412936</v>
      </c>
      <c r="FA59" s="7">
        <f t="shared" si="35"/>
        <v>22.338746483063513</v>
      </c>
      <c r="FB59" s="7">
        <f t="shared" si="36"/>
        <v>-55.300591075758661</v>
      </c>
      <c r="FD59" s="20">
        <f t="shared" si="37"/>
        <v>165.0643332432264</v>
      </c>
      <c r="FE59" s="20">
        <f t="shared" si="38"/>
        <v>165.0643332432264</v>
      </c>
      <c r="FF59" s="20">
        <f t="shared" si="39"/>
        <v>165.0643332432264</v>
      </c>
      <c r="FG59" s="20">
        <f t="shared" si="40"/>
        <v>165.0643332432264</v>
      </c>
      <c r="FH59" s="20">
        <f t="shared" si="41"/>
        <v>165.0643332432264</v>
      </c>
      <c r="FI59" s="20"/>
      <c r="FJ59" s="20">
        <f t="shared" si="42"/>
        <v>165.0643332432264</v>
      </c>
      <c r="FL59">
        <f t="shared" si="43"/>
        <v>1</v>
      </c>
    </row>
    <row r="60" spans="1:168">
      <c r="Q60">
        <v>176</v>
      </c>
      <c r="R60" t="s">
        <v>559</v>
      </c>
      <c r="S60" t="s">
        <v>560</v>
      </c>
      <c r="T60" t="s">
        <v>561</v>
      </c>
      <c r="U60" t="s">
        <v>562</v>
      </c>
      <c r="V60">
        <v>1599066859</v>
      </c>
      <c r="W60">
        <v>1599067229</v>
      </c>
      <c r="X60">
        <v>1</v>
      </c>
      <c r="Y60">
        <v>5</v>
      </c>
      <c r="Z60" t="s">
        <v>76</v>
      </c>
      <c r="AA60" t="s">
        <v>66</v>
      </c>
      <c r="AB60">
        <v>1</v>
      </c>
      <c r="AC60" t="s">
        <v>563</v>
      </c>
      <c r="AD60" t="s">
        <v>104</v>
      </c>
      <c r="AE60" t="s">
        <v>564</v>
      </c>
      <c r="AF60" t="s">
        <v>76</v>
      </c>
      <c r="AG60">
        <v>1440</v>
      </c>
      <c r="AH60" t="s">
        <v>76</v>
      </c>
      <c r="AI60" t="s">
        <v>565</v>
      </c>
      <c r="AJ60" t="s">
        <v>82</v>
      </c>
      <c r="AK60">
        <v>2</v>
      </c>
      <c r="AL60">
        <v>1</v>
      </c>
      <c r="AM60">
        <v>3</v>
      </c>
      <c r="AN60">
        <v>3</v>
      </c>
      <c r="AO60">
        <v>2</v>
      </c>
      <c r="AP60">
        <v>2</v>
      </c>
      <c r="AQ60">
        <v>2</v>
      </c>
      <c r="AR60">
        <v>3</v>
      </c>
      <c r="AS60">
        <v>3</v>
      </c>
      <c r="AT60">
        <v>4</v>
      </c>
      <c r="AU60">
        <v>2</v>
      </c>
      <c r="AV60">
        <v>2</v>
      </c>
      <c r="AW60">
        <v>4</v>
      </c>
      <c r="AX60">
        <v>3</v>
      </c>
      <c r="AY60">
        <v>2</v>
      </c>
      <c r="AZ60">
        <v>2</v>
      </c>
      <c r="BA60">
        <v>4</v>
      </c>
      <c r="BB60">
        <v>1</v>
      </c>
      <c r="BC60">
        <v>2</v>
      </c>
      <c r="BD60">
        <v>2</v>
      </c>
      <c r="BE60">
        <v>3</v>
      </c>
      <c r="BF60">
        <v>3</v>
      </c>
      <c r="BG60">
        <v>3</v>
      </c>
      <c r="BH60">
        <v>4</v>
      </c>
      <c r="BI60">
        <v>2</v>
      </c>
      <c r="BJ60">
        <v>4</v>
      </c>
      <c r="BK60">
        <v>4</v>
      </c>
      <c r="BL60">
        <v>4</v>
      </c>
      <c r="BM60">
        <v>5</v>
      </c>
      <c r="BN60">
        <v>5</v>
      </c>
      <c r="BO60">
        <v>4</v>
      </c>
      <c r="BP60">
        <v>1</v>
      </c>
      <c r="BQ60">
        <v>4</v>
      </c>
      <c r="BR60">
        <v>4</v>
      </c>
      <c r="BS60">
        <v>4</v>
      </c>
      <c r="BT60">
        <v>4</v>
      </c>
      <c r="BU60">
        <v>4</v>
      </c>
      <c r="BV60">
        <v>4</v>
      </c>
      <c r="BW60">
        <v>3</v>
      </c>
      <c r="BX60">
        <v>2</v>
      </c>
      <c r="BY60">
        <v>4</v>
      </c>
      <c r="BZ60">
        <v>1</v>
      </c>
      <c r="CA60">
        <v>3</v>
      </c>
      <c r="CB60">
        <v>1</v>
      </c>
      <c r="CC60" t="s">
        <v>566</v>
      </c>
      <c r="CD60">
        <v>1</v>
      </c>
      <c r="CE60">
        <v>21</v>
      </c>
      <c r="CF60">
        <v>1</v>
      </c>
      <c r="CG60">
        <f t="shared" si="0"/>
        <v>1</v>
      </c>
      <c r="CH60">
        <v>5</v>
      </c>
      <c r="CI60">
        <f t="shared" si="1"/>
        <v>0</v>
      </c>
      <c r="CJ60">
        <v>0.38765766039358923</v>
      </c>
      <c r="CK60">
        <v>63.598458713590006</v>
      </c>
      <c r="CL60">
        <v>62.223905521657173</v>
      </c>
      <c r="CM60">
        <v>-62.417391706616833</v>
      </c>
      <c r="CN60">
        <v>-63.404972528630346</v>
      </c>
      <c r="CO60">
        <v>0.5900445238202523</v>
      </c>
      <c r="CP60">
        <v>0.51532029731865459</v>
      </c>
      <c r="CQ60">
        <v>-1.1053648211389069</v>
      </c>
      <c r="CR60">
        <v>-27.707362827176027</v>
      </c>
      <c r="CS60">
        <v>13.042309700677352</v>
      </c>
      <c r="CT60">
        <v>14.665053126498673</v>
      </c>
      <c r="CU60">
        <v>-31.436839198068419</v>
      </c>
      <c r="CV60">
        <v>10.425285954170542</v>
      </c>
      <c r="CW60">
        <v>10.42649218061675</v>
      </c>
      <c r="CX60">
        <v>10.585061063281129</v>
      </c>
      <c r="CY60">
        <v>33.656915912488991</v>
      </c>
      <c r="CZ60">
        <v>-33.656915912488991</v>
      </c>
      <c r="DA60">
        <v>-86.052319019496764</v>
      </c>
      <c r="DB60">
        <v>31.273441468896895</v>
      </c>
      <c r="DC60">
        <v>54.778877550599866</v>
      </c>
      <c r="DD60">
        <v>-185.3003774728945</v>
      </c>
      <c r="DE60">
        <v>91.83894014306739</v>
      </c>
      <c r="DF60">
        <v>93.46143732982712</v>
      </c>
      <c r="DG60">
        <v>-23.598125032808603</v>
      </c>
      <c r="DH60">
        <v>0.18143347320317194</v>
      </c>
      <c r="DI60">
        <v>2.4220133499416557E-3</v>
      </c>
      <c r="DJ60">
        <v>6.0532022790963869E-2</v>
      </c>
      <c r="DK60">
        <v>6.0031286087642216E-2</v>
      </c>
      <c r="DL60">
        <v>9.6162616892825695E-2</v>
      </c>
      <c r="DM60">
        <v>0.20118742367156658</v>
      </c>
      <c r="DN60">
        <v>0.39823116400388803</v>
      </c>
      <c r="DP60" s="2">
        <f t="shared" si="2"/>
        <v>63.598458713590006</v>
      </c>
      <c r="DQ60" s="2">
        <f t="shared" si="3"/>
        <v>0.5900445238202523</v>
      </c>
      <c r="DR60" s="2">
        <f t="shared" si="4"/>
        <v>-27.707362827176027</v>
      </c>
      <c r="DS60" s="2">
        <f t="shared" si="5"/>
        <v>10.425285954170542</v>
      </c>
      <c r="DT60" s="2">
        <f t="shared" si="6"/>
        <v>-33.656915912488991</v>
      </c>
      <c r="DU60" s="2">
        <f t="shared" si="7"/>
        <v>31.273441468896895</v>
      </c>
      <c r="DV60" s="2">
        <f t="shared" si="8"/>
        <v>-185.3003774728945</v>
      </c>
      <c r="DX60" s="5">
        <f t="shared" si="9"/>
        <v>63.598458713590006</v>
      </c>
      <c r="DY60" s="5">
        <f t="shared" si="10"/>
        <v>0.5900445238202523</v>
      </c>
      <c r="DZ60" s="5">
        <f t="shared" si="11"/>
        <v>-27.707362827176027</v>
      </c>
      <c r="EA60" s="5">
        <f t="shared" si="12"/>
        <v>10.425285954170542</v>
      </c>
      <c r="EB60" s="5">
        <f t="shared" si="13"/>
        <v>-33.656915912488991</v>
      </c>
      <c r="EC60" s="5">
        <f t="shared" si="14"/>
        <v>31.273441468896895</v>
      </c>
      <c r="ED60" s="5">
        <f t="shared" si="15"/>
        <v>-185.3003774728945</v>
      </c>
      <c r="EF60" s="4">
        <f t="shared" si="16"/>
        <v>63.598458713590006</v>
      </c>
      <c r="EG60" s="4">
        <f t="shared" si="17"/>
        <v>0.5900445238202523</v>
      </c>
      <c r="EH60" s="4">
        <f t="shared" si="18"/>
        <v>-27.707362827176027</v>
      </c>
      <c r="EI60" s="4">
        <f t="shared" si="19"/>
        <v>10.425285954170542</v>
      </c>
      <c r="EJ60" s="4">
        <f t="shared" si="20"/>
        <v>-33.656915912488991</v>
      </c>
      <c r="EK60" s="4">
        <f t="shared" si="21"/>
        <v>31.273441468896895</v>
      </c>
      <c r="EL60" s="4">
        <f t="shared" si="22"/>
        <v>-185.3003774728945</v>
      </c>
      <c r="EN60" s="6">
        <f t="shared" si="23"/>
        <v>63.598458713590006</v>
      </c>
      <c r="EO60" s="6">
        <f t="shared" si="24"/>
        <v>0.5900445238202523</v>
      </c>
      <c r="EP60" s="6">
        <f t="shared" si="25"/>
        <v>-27.707362827176027</v>
      </c>
      <c r="EQ60" s="6">
        <f t="shared" si="26"/>
        <v>10.425285954170542</v>
      </c>
      <c r="ER60" s="6">
        <f t="shared" si="27"/>
        <v>-33.656915912488991</v>
      </c>
      <c r="ES60" s="6">
        <f t="shared" si="28"/>
        <v>31.273441468896895</v>
      </c>
      <c r="ET60" s="6">
        <f t="shared" si="29"/>
        <v>-185.3003774728945</v>
      </c>
      <c r="EV60" s="7">
        <f t="shared" si="30"/>
        <v>63.598458713590006</v>
      </c>
      <c r="EW60" s="7">
        <f t="shared" si="31"/>
        <v>0.5900445238202523</v>
      </c>
      <c r="EX60" s="7">
        <f t="shared" si="32"/>
        <v>-27.707362827176027</v>
      </c>
      <c r="EY60" s="7">
        <f t="shared" si="33"/>
        <v>10.425285954170542</v>
      </c>
      <c r="EZ60" s="7">
        <f t="shared" si="34"/>
        <v>-33.656915912488991</v>
      </c>
      <c r="FA60" s="7">
        <f t="shared" si="35"/>
        <v>31.273441468896895</v>
      </c>
      <c r="FB60" s="7">
        <f t="shared" si="36"/>
        <v>-185.3003774728945</v>
      </c>
      <c r="FD60" s="20">
        <f t="shared" si="37"/>
        <v>-140.77742555208181</v>
      </c>
      <c r="FE60" s="20">
        <f t="shared" si="38"/>
        <v>-140.77742555208181</v>
      </c>
      <c r="FF60" s="20">
        <f t="shared" si="39"/>
        <v>-140.77742555208181</v>
      </c>
      <c r="FG60" s="20">
        <f t="shared" si="40"/>
        <v>-140.77742555208181</v>
      </c>
      <c r="FH60" s="20">
        <f t="shared" si="41"/>
        <v>-140.77742555208181</v>
      </c>
      <c r="FI60" s="20"/>
      <c r="FJ60" s="20">
        <f t="shared" si="42"/>
        <v>-140.77742555208181</v>
      </c>
      <c r="FL60">
        <f t="shared" si="43"/>
        <v>1</v>
      </c>
    </row>
    <row r="61" spans="1:168">
      <c r="Q61">
        <v>83</v>
      </c>
      <c r="R61" t="s">
        <v>280</v>
      </c>
      <c r="S61" t="s">
        <v>281</v>
      </c>
      <c r="T61" t="s">
        <v>282</v>
      </c>
      <c r="U61" t="s">
        <v>283</v>
      </c>
      <c r="V61">
        <v>1598480538</v>
      </c>
      <c r="W61">
        <v>1598481394</v>
      </c>
      <c r="X61">
        <v>1</v>
      </c>
      <c r="Y61">
        <v>5</v>
      </c>
      <c r="Z61" t="s">
        <v>76</v>
      </c>
      <c r="AA61" t="s">
        <v>66</v>
      </c>
      <c r="AB61">
        <v>1</v>
      </c>
      <c r="AC61" t="s">
        <v>80</v>
      </c>
      <c r="AD61" t="s">
        <v>81</v>
      </c>
      <c r="AE61" t="s">
        <v>79</v>
      </c>
      <c r="AF61" t="s">
        <v>76</v>
      </c>
      <c r="AG61">
        <v>1366</v>
      </c>
      <c r="AH61" t="s">
        <v>76</v>
      </c>
      <c r="AI61" t="s">
        <v>284</v>
      </c>
      <c r="AJ61" t="s">
        <v>82</v>
      </c>
      <c r="AK61">
        <v>2</v>
      </c>
      <c r="AL61">
        <v>2</v>
      </c>
      <c r="AM61">
        <v>1</v>
      </c>
      <c r="AN61">
        <v>1</v>
      </c>
      <c r="AO61">
        <v>3</v>
      </c>
      <c r="AP61">
        <v>1</v>
      </c>
      <c r="AQ61">
        <v>2</v>
      </c>
      <c r="AR61">
        <v>1</v>
      </c>
      <c r="AS61">
        <v>1</v>
      </c>
      <c r="AT61">
        <v>3</v>
      </c>
      <c r="AU61">
        <v>2</v>
      </c>
      <c r="AV61">
        <v>2</v>
      </c>
      <c r="AW61">
        <v>2</v>
      </c>
      <c r="AX61">
        <v>3</v>
      </c>
      <c r="AY61">
        <v>3</v>
      </c>
      <c r="AZ61">
        <v>3</v>
      </c>
      <c r="BA61">
        <v>2</v>
      </c>
      <c r="BB61">
        <v>2</v>
      </c>
      <c r="BC61">
        <v>4</v>
      </c>
      <c r="BD61">
        <v>3</v>
      </c>
      <c r="BE61">
        <v>4</v>
      </c>
      <c r="BF61">
        <v>5</v>
      </c>
      <c r="BG61">
        <v>5</v>
      </c>
      <c r="BH61">
        <v>5</v>
      </c>
      <c r="BI61">
        <v>5</v>
      </c>
      <c r="BJ61">
        <v>5</v>
      </c>
      <c r="BK61">
        <v>3</v>
      </c>
      <c r="BL61">
        <v>5</v>
      </c>
      <c r="BM61">
        <v>5</v>
      </c>
      <c r="BN61">
        <v>5</v>
      </c>
      <c r="BO61">
        <v>2</v>
      </c>
      <c r="BP61">
        <v>5</v>
      </c>
      <c r="BQ61">
        <v>4</v>
      </c>
      <c r="BR61">
        <v>5</v>
      </c>
      <c r="BS61">
        <v>4</v>
      </c>
      <c r="BT61">
        <v>4</v>
      </c>
      <c r="BU61">
        <v>5</v>
      </c>
      <c r="BV61">
        <v>3</v>
      </c>
      <c r="BW61">
        <v>1</v>
      </c>
      <c r="BX61">
        <v>2</v>
      </c>
      <c r="BY61">
        <v>4</v>
      </c>
      <c r="BZ61">
        <v>1</v>
      </c>
      <c r="CA61">
        <v>5</v>
      </c>
      <c r="CB61">
        <v>2</v>
      </c>
      <c r="CC61" t="s">
        <v>285</v>
      </c>
      <c r="CD61">
        <v>1</v>
      </c>
      <c r="CE61">
        <v>18</v>
      </c>
      <c r="CF61">
        <v>1</v>
      </c>
      <c r="CG61">
        <f t="shared" si="0"/>
        <v>1</v>
      </c>
      <c r="CH61">
        <v>1</v>
      </c>
      <c r="CI61">
        <f t="shared" si="1"/>
        <v>1</v>
      </c>
      <c r="CJ61">
        <v>0.61734465669171812</v>
      </c>
      <c r="CK61">
        <v>108.28469982195178</v>
      </c>
      <c r="CL61">
        <v>69.05214480223934</v>
      </c>
      <c r="CM61">
        <v>-50.228869925579481</v>
      </c>
      <c r="CN61">
        <v>-127.10797469861164</v>
      </c>
      <c r="CO61">
        <v>9.0675761033460773</v>
      </c>
      <c r="CP61">
        <v>9.0672569732266144</v>
      </c>
      <c r="CQ61">
        <v>-18.13483307657269</v>
      </c>
      <c r="CR61">
        <v>-39.416772863183823</v>
      </c>
      <c r="CS61">
        <v>19.298282211479997</v>
      </c>
      <c r="CT61">
        <v>20.118490651703826</v>
      </c>
      <c r="CU61">
        <v>-50.261669552559106</v>
      </c>
      <c r="CV61">
        <v>-4.9926431990645455</v>
      </c>
      <c r="CW61">
        <v>-4.7487489823231854</v>
      </c>
      <c r="CX61">
        <v>60.003061733946829</v>
      </c>
      <c r="CY61">
        <v>54.859672926180338</v>
      </c>
      <c r="CZ61">
        <v>-54.859672926180338</v>
      </c>
      <c r="DA61">
        <v>-30.782348629222405</v>
      </c>
      <c r="DB61">
        <v>0.45813647592244539</v>
      </c>
      <c r="DC61">
        <v>30.324212153299957</v>
      </c>
      <c r="DD61">
        <v>-32.628978422968153</v>
      </c>
      <c r="DE61">
        <v>-31.52105801730492</v>
      </c>
      <c r="DF61">
        <v>64.15003644027307</v>
      </c>
      <c r="DG61">
        <v>-76.521852536603305</v>
      </c>
      <c r="DH61">
        <v>0.33627524931509062</v>
      </c>
      <c r="DI61">
        <v>3.8860584542741099E-2</v>
      </c>
      <c r="DJ61">
        <v>8.5050376449839496E-2</v>
      </c>
      <c r="DK61">
        <v>0.15752104469500849</v>
      </c>
      <c r="DL61">
        <v>0.15674192264622952</v>
      </c>
      <c r="DM61">
        <v>8.7295086832174809E-2</v>
      </c>
      <c r="DN61">
        <v>0.13825573551891604</v>
      </c>
      <c r="DP61" s="2">
        <f t="shared" si="2"/>
        <v>108.28469982195178</v>
      </c>
      <c r="DQ61" s="2">
        <f t="shared" si="3"/>
        <v>9.0675761033460773</v>
      </c>
      <c r="DR61" s="2">
        <f t="shared" si="4"/>
        <v>-39.416772863183823</v>
      </c>
      <c r="DS61" s="2">
        <f t="shared" si="5"/>
        <v>-4.9926431990645455</v>
      </c>
      <c r="DT61" s="2">
        <f t="shared" si="6"/>
        <v>-54.859672926180338</v>
      </c>
      <c r="DU61" s="2">
        <f t="shared" si="7"/>
        <v>0.45813647592244539</v>
      </c>
      <c r="DV61" s="2">
        <f t="shared" si="8"/>
        <v>-32.628978422968153</v>
      </c>
      <c r="DX61" s="5">
        <f t="shared" si="9"/>
        <v>108.28469982195178</v>
      </c>
      <c r="DY61" s="5">
        <f t="shared" si="10"/>
        <v>9.0675761033460773</v>
      </c>
      <c r="DZ61" s="5">
        <f t="shared" si="11"/>
        <v>-39.416772863183823</v>
      </c>
      <c r="EA61" s="5">
        <f t="shared" si="12"/>
        <v>-4.9926431990645455</v>
      </c>
      <c r="EB61" s="5">
        <f t="shared" si="13"/>
        <v>-54.859672926180338</v>
      </c>
      <c r="EC61" s="5">
        <f t="shared" si="14"/>
        <v>0.45813647592244539</v>
      </c>
      <c r="ED61" s="5">
        <f t="shared" si="15"/>
        <v>-32.628978422968153</v>
      </c>
      <c r="EF61" s="4">
        <f t="shared" si="16"/>
        <v>108.28469982195178</v>
      </c>
      <c r="EG61" s="4">
        <f t="shared" si="17"/>
        <v>9.0675761033460773</v>
      </c>
      <c r="EH61" s="4">
        <f t="shared" si="18"/>
        <v>-39.416772863183823</v>
      </c>
      <c r="EI61" s="4">
        <f t="shared" si="19"/>
        <v>-4.9926431990645455</v>
      </c>
      <c r="EJ61" s="4">
        <f t="shared" si="20"/>
        <v>-54.859672926180338</v>
      </c>
      <c r="EK61" s="4">
        <f t="shared" si="21"/>
        <v>0.45813647592244539</v>
      </c>
      <c r="EL61" s="4">
        <f t="shared" si="22"/>
        <v>-32.628978422968153</v>
      </c>
      <c r="EN61" s="6">
        <f t="shared" si="23"/>
        <v>108.28469982195178</v>
      </c>
      <c r="EO61" s="6">
        <f t="shared" si="24"/>
        <v>9.0675761033460773</v>
      </c>
      <c r="EP61" s="6">
        <f t="shared" si="25"/>
        <v>-39.416772863183823</v>
      </c>
      <c r="EQ61" s="6">
        <f t="shared" si="26"/>
        <v>-4.9926431990645455</v>
      </c>
      <c r="ER61" s="6">
        <f t="shared" si="27"/>
        <v>-54.859672926180338</v>
      </c>
      <c r="ES61" s="6">
        <f t="shared" si="28"/>
        <v>0.45813647592244539</v>
      </c>
      <c r="ET61" s="6">
        <f t="shared" si="29"/>
        <v>-32.628978422968153</v>
      </c>
      <c r="EV61" s="7">
        <f t="shared" si="30"/>
        <v>108.28469982195178</v>
      </c>
      <c r="EW61" s="7">
        <f t="shared" si="31"/>
        <v>9.0675761033460773</v>
      </c>
      <c r="EX61" s="7">
        <f t="shared" si="32"/>
        <v>-39.416772863183823</v>
      </c>
      <c r="EY61" s="7">
        <f t="shared" si="33"/>
        <v>-4.9926431990645455</v>
      </c>
      <c r="EZ61" s="7">
        <f t="shared" si="34"/>
        <v>-54.859672926180338</v>
      </c>
      <c r="FA61" s="7">
        <f t="shared" si="35"/>
        <v>0.45813647592244539</v>
      </c>
      <c r="FB61" s="7">
        <f t="shared" si="36"/>
        <v>-32.628978422968153</v>
      </c>
      <c r="FD61" s="20">
        <f t="shared" si="37"/>
        <v>-14.087655010176569</v>
      </c>
      <c r="FE61" s="20">
        <f t="shared" si="38"/>
        <v>-14.087655010176569</v>
      </c>
      <c r="FF61" s="20">
        <f t="shared" si="39"/>
        <v>-14.087655010176569</v>
      </c>
      <c r="FG61" s="20">
        <f t="shared" si="40"/>
        <v>-14.087655010176569</v>
      </c>
      <c r="FH61" s="20">
        <f t="shared" si="41"/>
        <v>-14.087655010176569</v>
      </c>
      <c r="FI61" s="20"/>
      <c r="FJ61" s="20">
        <f t="shared" si="42"/>
        <v>-14.087655010176569</v>
      </c>
      <c r="FL61">
        <f t="shared" si="43"/>
        <v>1</v>
      </c>
    </row>
    <row r="62" spans="1:168">
      <c r="Q62">
        <v>141</v>
      </c>
      <c r="R62" t="s">
        <v>452</v>
      </c>
      <c r="S62" t="s">
        <v>453</v>
      </c>
      <c r="T62" t="s">
        <v>454</v>
      </c>
      <c r="U62" t="s">
        <v>455</v>
      </c>
      <c r="V62">
        <v>1598971887</v>
      </c>
      <c r="W62">
        <v>1598972336</v>
      </c>
      <c r="X62">
        <v>1</v>
      </c>
      <c r="Y62">
        <v>5</v>
      </c>
      <c r="Z62" t="s">
        <v>76</v>
      </c>
      <c r="AA62" t="s">
        <v>66</v>
      </c>
      <c r="AB62">
        <v>1</v>
      </c>
      <c r="AC62" t="s">
        <v>77</v>
      </c>
      <c r="AD62" t="s">
        <v>78</v>
      </c>
      <c r="AE62" t="s">
        <v>79</v>
      </c>
      <c r="AF62" t="s">
        <v>76</v>
      </c>
      <c r="AG62">
        <v>1536</v>
      </c>
      <c r="AH62" t="s">
        <v>76</v>
      </c>
      <c r="AI62" t="s">
        <v>456</v>
      </c>
      <c r="AJ62" t="s">
        <v>82</v>
      </c>
      <c r="AK62">
        <v>2</v>
      </c>
      <c r="AL62">
        <v>2</v>
      </c>
      <c r="AM62">
        <v>2</v>
      </c>
      <c r="AN62">
        <v>1</v>
      </c>
      <c r="AO62">
        <v>1</v>
      </c>
      <c r="AP62">
        <v>2</v>
      </c>
      <c r="AQ62">
        <v>3</v>
      </c>
      <c r="AR62">
        <v>1</v>
      </c>
      <c r="AS62">
        <v>3</v>
      </c>
      <c r="AT62">
        <v>2</v>
      </c>
      <c r="AU62">
        <v>2</v>
      </c>
      <c r="AV62">
        <v>3</v>
      </c>
      <c r="AW62">
        <v>1</v>
      </c>
      <c r="AX62">
        <v>1</v>
      </c>
      <c r="AY62">
        <v>1</v>
      </c>
      <c r="AZ62">
        <v>1</v>
      </c>
      <c r="BA62">
        <v>2</v>
      </c>
      <c r="BB62">
        <v>2</v>
      </c>
      <c r="BC62">
        <v>3</v>
      </c>
      <c r="BD62">
        <v>2</v>
      </c>
      <c r="BE62">
        <v>1</v>
      </c>
      <c r="BF62">
        <v>1</v>
      </c>
      <c r="BG62">
        <v>2</v>
      </c>
      <c r="BH62">
        <v>4</v>
      </c>
      <c r="BI62">
        <v>2</v>
      </c>
      <c r="BJ62">
        <v>4</v>
      </c>
      <c r="BK62">
        <v>4</v>
      </c>
      <c r="BL62">
        <v>4</v>
      </c>
      <c r="BM62">
        <v>3</v>
      </c>
      <c r="BN62">
        <v>3</v>
      </c>
      <c r="BO62">
        <v>2</v>
      </c>
      <c r="BP62">
        <v>4</v>
      </c>
      <c r="BQ62">
        <v>2</v>
      </c>
      <c r="BR62">
        <v>5</v>
      </c>
      <c r="BS62">
        <v>4</v>
      </c>
      <c r="BT62">
        <v>1</v>
      </c>
      <c r="BU62">
        <v>5</v>
      </c>
      <c r="BV62">
        <v>4</v>
      </c>
      <c r="BW62">
        <v>1</v>
      </c>
      <c r="BX62">
        <v>2</v>
      </c>
      <c r="BY62">
        <v>5</v>
      </c>
      <c r="BZ62">
        <v>2</v>
      </c>
      <c r="CA62">
        <v>5</v>
      </c>
      <c r="CB62">
        <v>1</v>
      </c>
      <c r="CC62" t="s">
        <v>457</v>
      </c>
      <c r="CD62">
        <v>1</v>
      </c>
      <c r="CE62">
        <v>21</v>
      </c>
      <c r="CF62">
        <v>1</v>
      </c>
      <c r="CG62">
        <f t="shared" si="0"/>
        <v>1</v>
      </c>
      <c r="CH62">
        <v>2</v>
      </c>
      <c r="CI62">
        <f t="shared" si="1"/>
        <v>0</v>
      </c>
      <c r="CJ62">
        <v>0.48999545275667189</v>
      </c>
      <c r="CK62">
        <v>74.883103683803256</v>
      </c>
      <c r="CL62">
        <v>37.390045354879362</v>
      </c>
      <c r="CM62">
        <v>-56.059236976083696</v>
      </c>
      <c r="CN62">
        <v>-56.213912062598929</v>
      </c>
      <c r="CO62">
        <v>95.176265741708491</v>
      </c>
      <c r="CP62">
        <v>30.876164675756286</v>
      </c>
      <c r="CQ62">
        <v>-126.05243041746478</v>
      </c>
      <c r="CR62">
        <v>-1.4170706190755056</v>
      </c>
      <c r="CS62">
        <v>0.70749402500210334</v>
      </c>
      <c r="CT62">
        <v>0.70957659407340212</v>
      </c>
      <c r="CU62">
        <v>-153.58761489168114</v>
      </c>
      <c r="CV62">
        <v>17.881173463245332</v>
      </c>
      <c r="CW62">
        <v>18.787921092534056</v>
      </c>
      <c r="CX62">
        <v>116.91852033590172</v>
      </c>
      <c r="CY62">
        <v>3.6092219677326582</v>
      </c>
      <c r="CZ62">
        <v>-3.6092219677326582</v>
      </c>
      <c r="DA62">
        <v>-29.407644126696397</v>
      </c>
      <c r="DB62">
        <v>14.547037662185859</v>
      </c>
      <c r="DC62">
        <v>14.860606464510539</v>
      </c>
      <c r="DD62">
        <v>-8.2666697843328691</v>
      </c>
      <c r="DE62">
        <v>-7.0214715583548157</v>
      </c>
      <c r="DF62">
        <v>15.288141342687686</v>
      </c>
      <c r="DG62">
        <v>-349.03461888131187</v>
      </c>
      <c r="DH62">
        <v>0.18728145106628882</v>
      </c>
      <c r="DI62">
        <v>0.31604099451310469</v>
      </c>
      <c r="DJ62">
        <v>3.0380674473555825E-3</v>
      </c>
      <c r="DK62">
        <v>0.386437336039404</v>
      </c>
      <c r="DL62">
        <v>1.0312062764950452E-2</v>
      </c>
      <c r="DM62">
        <v>6.3240357987438475E-2</v>
      </c>
      <c r="DN62">
        <v>3.3649730181457935E-2</v>
      </c>
      <c r="DP62" s="2">
        <f t="shared" si="2"/>
        <v>74.883103683803256</v>
      </c>
      <c r="DQ62" s="2">
        <f t="shared" si="3"/>
        <v>95.176265741708491</v>
      </c>
      <c r="DR62" s="2">
        <f t="shared" si="4"/>
        <v>-1.4170706190755056</v>
      </c>
      <c r="DS62" s="2">
        <f t="shared" si="5"/>
        <v>17.881173463245332</v>
      </c>
      <c r="DT62" s="2">
        <f t="shared" si="6"/>
        <v>-3.6092219677326582</v>
      </c>
      <c r="DU62" s="2">
        <f t="shared" si="7"/>
        <v>14.547037662185859</v>
      </c>
      <c r="DV62" s="2">
        <f t="shared" si="8"/>
        <v>-8.2666697843328691</v>
      </c>
      <c r="DX62" s="5">
        <f t="shared" si="9"/>
        <v>74.883103683803256</v>
      </c>
      <c r="DY62" s="5">
        <f t="shared" si="10"/>
        <v>95.176265741708491</v>
      </c>
      <c r="DZ62" s="5">
        <f t="shared" si="11"/>
        <v>-1.4170706190755056</v>
      </c>
      <c r="EA62" s="5">
        <f t="shared" si="12"/>
        <v>17.881173463245332</v>
      </c>
      <c r="EB62" s="5">
        <f t="shared" si="13"/>
        <v>-3.6092219677326582</v>
      </c>
      <c r="EC62" s="5">
        <f t="shared" si="14"/>
        <v>14.547037662185859</v>
      </c>
      <c r="ED62" s="5">
        <f t="shared" si="15"/>
        <v>-8.2666697843328691</v>
      </c>
      <c r="EF62" s="4">
        <f t="shared" si="16"/>
        <v>74.883103683803256</v>
      </c>
      <c r="EG62" s="4">
        <f t="shared" si="17"/>
        <v>95.176265741708491</v>
      </c>
      <c r="EH62" s="4">
        <f t="shared" si="18"/>
        <v>-1.4170706190755056</v>
      </c>
      <c r="EI62" s="4">
        <f t="shared" si="19"/>
        <v>17.881173463245332</v>
      </c>
      <c r="EJ62" s="4">
        <f t="shared" si="20"/>
        <v>-3.6092219677326582</v>
      </c>
      <c r="EK62" s="4">
        <f t="shared" si="21"/>
        <v>14.547037662185859</v>
      </c>
      <c r="EL62" s="4">
        <f t="shared" si="22"/>
        <v>-8.2666697843328691</v>
      </c>
      <c r="EN62" s="6">
        <f t="shared" si="23"/>
        <v>74.883103683803256</v>
      </c>
      <c r="EO62" s="6">
        <f t="shared" si="24"/>
        <v>95.176265741708491</v>
      </c>
      <c r="EP62" s="6">
        <f t="shared" si="25"/>
        <v>-1.4170706190755056</v>
      </c>
      <c r="EQ62" s="6">
        <f t="shared" si="26"/>
        <v>17.881173463245332</v>
      </c>
      <c r="ER62" s="6">
        <f t="shared" si="27"/>
        <v>-3.6092219677326582</v>
      </c>
      <c r="ES62" s="6">
        <f t="shared" si="28"/>
        <v>14.547037662185859</v>
      </c>
      <c r="ET62" s="6">
        <f t="shared" si="29"/>
        <v>-8.2666697843328691</v>
      </c>
      <c r="EV62" s="7">
        <f t="shared" si="30"/>
        <v>74.883103683803256</v>
      </c>
      <c r="EW62" s="7">
        <f t="shared" si="31"/>
        <v>95.176265741708491</v>
      </c>
      <c r="EX62" s="7">
        <f t="shared" si="32"/>
        <v>-1.4170706190755056</v>
      </c>
      <c r="EY62" s="7">
        <f t="shared" si="33"/>
        <v>17.881173463245332</v>
      </c>
      <c r="EZ62" s="7">
        <f t="shared" si="34"/>
        <v>-3.6092219677326582</v>
      </c>
      <c r="FA62" s="7">
        <f t="shared" si="35"/>
        <v>14.547037662185859</v>
      </c>
      <c r="FB62" s="7">
        <f t="shared" si="36"/>
        <v>-8.2666697843328691</v>
      </c>
      <c r="FD62" s="20">
        <f t="shared" si="37"/>
        <v>189.19461817980192</v>
      </c>
      <c r="FE62" s="20">
        <f t="shared" si="38"/>
        <v>189.19461817980192</v>
      </c>
      <c r="FF62" s="20">
        <f t="shared" si="39"/>
        <v>189.19461817980192</v>
      </c>
      <c r="FG62" s="20">
        <f t="shared" si="40"/>
        <v>189.19461817980192</v>
      </c>
      <c r="FH62" s="20">
        <f t="shared" si="41"/>
        <v>189.19461817980192</v>
      </c>
      <c r="FI62" s="20"/>
      <c r="FJ62" s="20">
        <f t="shared" si="42"/>
        <v>189.19461817980192</v>
      </c>
      <c r="FL62">
        <f t="shared" si="43"/>
        <v>1</v>
      </c>
    </row>
    <row r="63" spans="1:168">
      <c r="Q63">
        <v>62</v>
      </c>
      <c r="R63" t="s">
        <v>198</v>
      </c>
      <c r="S63" t="s">
        <v>199</v>
      </c>
      <c r="T63" t="s">
        <v>200</v>
      </c>
      <c r="U63" t="s">
        <v>201</v>
      </c>
      <c r="V63">
        <v>1598453902</v>
      </c>
      <c r="W63">
        <v>1598455161</v>
      </c>
      <c r="X63">
        <v>1</v>
      </c>
      <c r="Y63">
        <v>5</v>
      </c>
      <c r="Z63" t="s">
        <v>76</v>
      </c>
      <c r="AA63" t="s">
        <v>66</v>
      </c>
      <c r="AB63">
        <v>1</v>
      </c>
      <c r="AC63" t="s">
        <v>202</v>
      </c>
      <c r="AD63" t="s">
        <v>78</v>
      </c>
      <c r="AE63" t="s">
        <v>203</v>
      </c>
      <c r="AF63" t="s">
        <v>76</v>
      </c>
      <c r="AG63">
        <v>1920</v>
      </c>
      <c r="AH63" t="s">
        <v>76</v>
      </c>
      <c r="AI63" t="s">
        <v>204</v>
      </c>
      <c r="AJ63" t="s">
        <v>82</v>
      </c>
      <c r="AK63">
        <v>1</v>
      </c>
      <c r="AL63">
        <v>3</v>
      </c>
      <c r="AM63">
        <v>2</v>
      </c>
      <c r="AN63">
        <v>2</v>
      </c>
      <c r="AO63">
        <v>4</v>
      </c>
      <c r="AP63">
        <v>3</v>
      </c>
      <c r="AQ63">
        <v>1</v>
      </c>
      <c r="AR63">
        <v>1</v>
      </c>
      <c r="AS63">
        <v>3</v>
      </c>
      <c r="AT63">
        <v>2</v>
      </c>
      <c r="AU63">
        <v>1</v>
      </c>
      <c r="AV63">
        <v>2</v>
      </c>
      <c r="AW63">
        <v>1</v>
      </c>
      <c r="AX63">
        <v>4</v>
      </c>
      <c r="AY63">
        <v>2</v>
      </c>
      <c r="AZ63">
        <v>1</v>
      </c>
      <c r="BA63">
        <v>4</v>
      </c>
      <c r="BB63">
        <v>4</v>
      </c>
      <c r="BC63">
        <v>4</v>
      </c>
      <c r="BD63">
        <v>1</v>
      </c>
      <c r="BE63">
        <v>4</v>
      </c>
      <c r="BF63">
        <v>4</v>
      </c>
      <c r="BG63">
        <v>5</v>
      </c>
      <c r="BH63">
        <v>4</v>
      </c>
      <c r="BI63">
        <v>3</v>
      </c>
      <c r="BJ63">
        <v>3</v>
      </c>
      <c r="BK63">
        <v>3</v>
      </c>
      <c r="BL63">
        <v>4</v>
      </c>
      <c r="BM63">
        <v>5</v>
      </c>
      <c r="BN63">
        <v>3</v>
      </c>
      <c r="BO63">
        <v>4</v>
      </c>
      <c r="BP63">
        <v>4</v>
      </c>
      <c r="BQ63">
        <v>2</v>
      </c>
      <c r="BR63">
        <v>3</v>
      </c>
      <c r="BS63">
        <v>3</v>
      </c>
      <c r="BT63">
        <v>4</v>
      </c>
      <c r="BU63">
        <v>2</v>
      </c>
      <c r="BV63">
        <v>3</v>
      </c>
      <c r="BW63">
        <v>2</v>
      </c>
      <c r="BX63">
        <v>3</v>
      </c>
      <c r="BY63">
        <v>4</v>
      </c>
      <c r="BZ63">
        <v>3</v>
      </c>
      <c r="CA63">
        <v>5</v>
      </c>
      <c r="CB63">
        <v>3</v>
      </c>
      <c r="CC63" t="s">
        <v>205</v>
      </c>
      <c r="CD63">
        <v>1</v>
      </c>
      <c r="CE63">
        <v>20</v>
      </c>
      <c r="CF63">
        <v>1</v>
      </c>
      <c r="CG63">
        <f t="shared" si="0"/>
        <v>1</v>
      </c>
      <c r="CH63">
        <v>5</v>
      </c>
      <c r="CI63">
        <f t="shared" si="1"/>
        <v>0</v>
      </c>
      <c r="CJ63">
        <v>0.3276570924787251</v>
      </c>
      <c r="CK63">
        <v>101.04724278412424</v>
      </c>
      <c r="CL63">
        <v>73.755365929216524</v>
      </c>
      <c r="CM63">
        <v>-69.013671117314303</v>
      </c>
      <c r="CN63">
        <v>-105.78893759602644</v>
      </c>
      <c r="CO63">
        <v>18.382759462013794</v>
      </c>
      <c r="CP63">
        <v>6.3559028096544568</v>
      </c>
      <c r="CQ63">
        <v>-24.73866227166825</v>
      </c>
      <c r="CR63">
        <v>-0.53064327839828251</v>
      </c>
      <c r="CS63">
        <v>-0.40236318830559087</v>
      </c>
      <c r="CT63">
        <v>0.93300646670387333</v>
      </c>
      <c r="CU63">
        <v>-112.43404144185837</v>
      </c>
      <c r="CV63">
        <v>36.267590021131639</v>
      </c>
      <c r="CW63">
        <v>37.779003326435756</v>
      </c>
      <c r="CX63">
        <v>38.387448094290974</v>
      </c>
      <c r="CY63">
        <v>52.397341204564682</v>
      </c>
      <c r="CZ63">
        <v>-52.397341204564682</v>
      </c>
      <c r="DA63">
        <v>-55.043173348288178</v>
      </c>
      <c r="DB63">
        <v>27.521088758548871</v>
      </c>
      <c r="DC63">
        <v>27.522084589739304</v>
      </c>
      <c r="DD63">
        <v>-73.596041629914581</v>
      </c>
      <c r="DE63">
        <v>36.794765002070243</v>
      </c>
      <c r="DF63">
        <v>36.801276627844338</v>
      </c>
      <c r="DG63">
        <v>18.009938914334711</v>
      </c>
      <c r="DH63">
        <v>0.29548025768592956</v>
      </c>
      <c r="DI63">
        <v>6.1602031048117199E-2</v>
      </c>
      <c r="DJ63">
        <v>2.0909282072887943E-3</v>
      </c>
      <c r="DK63">
        <v>0.21545927076592764</v>
      </c>
      <c r="DL63">
        <v>0.1497066891558991</v>
      </c>
      <c r="DM63">
        <v>0.1179503684828964</v>
      </c>
      <c r="DN63">
        <v>0.15771045465394132</v>
      </c>
      <c r="DP63" s="2">
        <f t="shared" si="2"/>
        <v>101.04724278412424</v>
      </c>
      <c r="DQ63" s="2">
        <f t="shared" si="3"/>
        <v>18.382759462013794</v>
      </c>
      <c r="DR63" s="2">
        <f t="shared" si="4"/>
        <v>-0.53064327839828251</v>
      </c>
      <c r="DS63" s="2">
        <f t="shared" si="5"/>
        <v>36.267590021131639</v>
      </c>
      <c r="DT63" s="2">
        <f t="shared" si="6"/>
        <v>-52.397341204564682</v>
      </c>
      <c r="DU63" s="2">
        <f t="shared" si="7"/>
        <v>27.521088758548871</v>
      </c>
      <c r="DV63" s="2">
        <f t="shared" si="8"/>
        <v>-73.596041629914581</v>
      </c>
      <c r="DX63" s="5">
        <f t="shared" si="9"/>
        <v>101.04724278412424</v>
      </c>
      <c r="DY63" s="5">
        <f t="shared" si="10"/>
        <v>18.382759462013794</v>
      </c>
      <c r="DZ63" s="5">
        <f t="shared" si="11"/>
        <v>-0.53064327839828251</v>
      </c>
      <c r="EA63" s="5">
        <f t="shared" si="12"/>
        <v>36.267590021131639</v>
      </c>
      <c r="EB63" s="5">
        <f t="shared" si="13"/>
        <v>-52.397341204564682</v>
      </c>
      <c r="EC63" s="5">
        <f t="shared" si="14"/>
        <v>27.521088758548871</v>
      </c>
      <c r="ED63" s="5">
        <f t="shared" si="15"/>
        <v>-73.596041629914581</v>
      </c>
      <c r="EF63" s="4">
        <f t="shared" si="16"/>
        <v>101.04724278412424</v>
      </c>
      <c r="EG63" s="4">
        <f t="shared" si="17"/>
        <v>18.382759462013794</v>
      </c>
      <c r="EH63" s="4">
        <f t="shared" si="18"/>
        <v>-0.53064327839828251</v>
      </c>
      <c r="EI63" s="4">
        <f t="shared" si="19"/>
        <v>36.267590021131639</v>
      </c>
      <c r="EJ63" s="4">
        <f t="shared" si="20"/>
        <v>-52.397341204564682</v>
      </c>
      <c r="EK63" s="4">
        <f t="shared" si="21"/>
        <v>27.521088758548871</v>
      </c>
      <c r="EL63" s="4">
        <f t="shared" si="22"/>
        <v>-73.596041629914581</v>
      </c>
      <c r="EN63" s="6">
        <f t="shared" si="23"/>
        <v>101.04724278412424</v>
      </c>
      <c r="EO63" s="6">
        <f t="shared" si="24"/>
        <v>18.382759462013794</v>
      </c>
      <c r="EP63" s="6">
        <f t="shared" si="25"/>
        <v>-0.53064327839828251</v>
      </c>
      <c r="EQ63" s="6">
        <f t="shared" si="26"/>
        <v>36.267590021131639</v>
      </c>
      <c r="ER63" s="6">
        <f t="shared" si="27"/>
        <v>-52.397341204564682</v>
      </c>
      <c r="ES63" s="6">
        <f t="shared" si="28"/>
        <v>27.521088758548871</v>
      </c>
      <c r="ET63" s="6">
        <f t="shared" si="29"/>
        <v>-73.596041629914581</v>
      </c>
      <c r="EV63" s="7">
        <f t="shared" si="30"/>
        <v>101.04724278412424</v>
      </c>
      <c r="EW63" s="7">
        <f t="shared" si="31"/>
        <v>18.382759462013794</v>
      </c>
      <c r="EX63" s="7">
        <f t="shared" si="32"/>
        <v>-0.53064327839828251</v>
      </c>
      <c r="EY63" s="7">
        <f t="shared" si="33"/>
        <v>36.267590021131639</v>
      </c>
      <c r="EZ63" s="7">
        <f t="shared" si="34"/>
        <v>-52.397341204564682</v>
      </c>
      <c r="FA63" s="7">
        <f t="shared" si="35"/>
        <v>27.521088758548871</v>
      </c>
      <c r="FB63" s="7">
        <f t="shared" si="36"/>
        <v>-73.596041629914581</v>
      </c>
      <c r="FD63" s="20">
        <f t="shared" si="37"/>
        <v>56.694654912941004</v>
      </c>
      <c r="FE63" s="20">
        <f t="shared" si="38"/>
        <v>56.694654912941004</v>
      </c>
      <c r="FF63" s="20">
        <f t="shared" si="39"/>
        <v>56.694654912941004</v>
      </c>
      <c r="FG63" s="20">
        <f t="shared" si="40"/>
        <v>56.694654912941004</v>
      </c>
      <c r="FH63" s="20">
        <f t="shared" si="41"/>
        <v>56.694654912941004</v>
      </c>
      <c r="FI63" s="20"/>
      <c r="FJ63" s="20">
        <f t="shared" si="42"/>
        <v>56.694654912941004</v>
      </c>
      <c r="FL63">
        <f t="shared" si="43"/>
        <v>1</v>
      </c>
    </row>
    <row r="64" spans="1:168">
      <c r="Q64">
        <v>94</v>
      </c>
      <c r="R64" t="s">
        <v>320</v>
      </c>
      <c r="S64" t="s">
        <v>321</v>
      </c>
      <c r="T64" t="s">
        <v>322</v>
      </c>
      <c r="U64" t="s">
        <v>323</v>
      </c>
      <c r="V64">
        <v>1598544481</v>
      </c>
      <c r="W64">
        <v>1598546763</v>
      </c>
      <c r="X64">
        <v>1</v>
      </c>
      <c r="Y64">
        <v>5</v>
      </c>
      <c r="Z64" t="s">
        <v>76</v>
      </c>
      <c r="AA64" t="s">
        <v>66</v>
      </c>
      <c r="AB64">
        <v>1</v>
      </c>
      <c r="AC64" t="s">
        <v>202</v>
      </c>
      <c r="AD64" t="s">
        <v>78</v>
      </c>
      <c r="AE64" t="s">
        <v>203</v>
      </c>
      <c r="AF64" t="s">
        <v>76</v>
      </c>
      <c r="AG64">
        <v>1280</v>
      </c>
      <c r="AH64" t="s">
        <v>76</v>
      </c>
      <c r="AI64" t="s">
        <v>324</v>
      </c>
      <c r="AJ64" t="s">
        <v>82</v>
      </c>
      <c r="AK64">
        <v>2</v>
      </c>
      <c r="AL64">
        <v>3</v>
      </c>
      <c r="AM64">
        <v>2</v>
      </c>
      <c r="AN64">
        <v>3</v>
      </c>
      <c r="AO64">
        <v>2</v>
      </c>
      <c r="AP64">
        <v>2</v>
      </c>
      <c r="AQ64">
        <v>3</v>
      </c>
      <c r="AR64">
        <v>3</v>
      </c>
      <c r="AS64">
        <v>1</v>
      </c>
      <c r="AT64">
        <v>3</v>
      </c>
      <c r="AU64">
        <v>3</v>
      </c>
      <c r="AV64">
        <v>3</v>
      </c>
      <c r="AW64">
        <v>2</v>
      </c>
      <c r="AX64">
        <v>1</v>
      </c>
      <c r="AY64">
        <v>2</v>
      </c>
      <c r="AZ64">
        <v>3</v>
      </c>
      <c r="BA64">
        <v>3</v>
      </c>
      <c r="BB64">
        <v>1</v>
      </c>
      <c r="BC64">
        <v>3</v>
      </c>
      <c r="BD64">
        <v>3</v>
      </c>
      <c r="BE64">
        <v>4</v>
      </c>
      <c r="BF64">
        <v>3</v>
      </c>
      <c r="BG64">
        <v>5</v>
      </c>
      <c r="BH64">
        <v>4</v>
      </c>
      <c r="BI64">
        <v>3</v>
      </c>
      <c r="BJ64">
        <v>4</v>
      </c>
      <c r="BK64">
        <v>4</v>
      </c>
      <c r="BL64">
        <v>4</v>
      </c>
      <c r="BM64">
        <v>5</v>
      </c>
      <c r="BN64">
        <v>5</v>
      </c>
      <c r="BO64">
        <v>4</v>
      </c>
      <c r="BP64">
        <v>3</v>
      </c>
      <c r="BQ64">
        <v>1</v>
      </c>
      <c r="BR64">
        <v>2</v>
      </c>
      <c r="BS64">
        <v>2</v>
      </c>
      <c r="BT64">
        <v>2</v>
      </c>
      <c r="BU64">
        <v>2</v>
      </c>
      <c r="BV64">
        <v>1</v>
      </c>
      <c r="BW64">
        <v>1</v>
      </c>
      <c r="BX64">
        <v>3</v>
      </c>
      <c r="BY64">
        <v>2</v>
      </c>
      <c r="BZ64">
        <v>1</v>
      </c>
      <c r="CA64">
        <v>5</v>
      </c>
      <c r="CB64">
        <v>3</v>
      </c>
      <c r="CC64" t="s">
        <v>325</v>
      </c>
      <c r="CD64">
        <v>2</v>
      </c>
      <c r="CE64">
        <v>24</v>
      </c>
      <c r="CF64">
        <v>1</v>
      </c>
      <c r="CG64">
        <f t="shared" si="0"/>
        <v>1</v>
      </c>
      <c r="CH64">
        <v>1</v>
      </c>
      <c r="CI64">
        <f t="shared" si="1"/>
        <v>1</v>
      </c>
      <c r="CJ64">
        <v>0.57765194350328941</v>
      </c>
      <c r="CK64">
        <v>91.491910914435891</v>
      </c>
      <c r="CL64">
        <v>68.808123933631478</v>
      </c>
      <c r="CM64">
        <v>-4.3521757941034176</v>
      </c>
      <c r="CN64">
        <v>-155.94785905396392</v>
      </c>
      <c r="CO64">
        <v>16.781582363986178</v>
      </c>
      <c r="CP64">
        <v>14.651250338974451</v>
      </c>
      <c r="CQ64">
        <v>-31.432832702960628</v>
      </c>
      <c r="CR64">
        <v>-14.921383121602636</v>
      </c>
      <c r="CS64">
        <v>7.4589706168555852</v>
      </c>
      <c r="CT64">
        <v>7.4624125047470509</v>
      </c>
      <c r="CU64">
        <v>-6.4794113694394602</v>
      </c>
      <c r="CV64">
        <v>-5.1680712789116585</v>
      </c>
      <c r="CW64">
        <v>-4.5944079550683883</v>
      </c>
      <c r="CX64">
        <v>16.241890603419506</v>
      </c>
      <c r="CY64">
        <v>65.147553865245612</v>
      </c>
      <c r="CZ64">
        <v>-65.147553865245612</v>
      </c>
      <c r="DA64">
        <v>-15.600982978092246</v>
      </c>
      <c r="DB64">
        <v>-3.7969631315746057</v>
      </c>
      <c r="DC64">
        <v>19.397946109666851</v>
      </c>
      <c r="DD64">
        <v>-112.33702024333657</v>
      </c>
      <c r="DE64">
        <v>30.72735993947877</v>
      </c>
      <c r="DF64">
        <v>81.609660303857808</v>
      </c>
      <c r="DG64">
        <v>-178.71468697560496</v>
      </c>
      <c r="DH64">
        <v>0.35348538566914256</v>
      </c>
      <c r="DI64">
        <v>6.8877735809923998E-2</v>
      </c>
      <c r="DJ64">
        <v>3.1976850894785268E-2</v>
      </c>
      <c r="DK64">
        <v>3.2459002818369949E-2</v>
      </c>
      <c r="DL64">
        <v>0.18613586818641603</v>
      </c>
      <c r="DM64">
        <v>4.9998470125370148E-2</v>
      </c>
      <c r="DN64">
        <v>0.27706668649599192</v>
      </c>
      <c r="DP64" s="2">
        <f t="shared" si="2"/>
        <v>91.491910914435891</v>
      </c>
      <c r="DQ64" s="2">
        <f t="shared" si="3"/>
        <v>16.781582363986178</v>
      </c>
      <c r="DR64" s="2">
        <f t="shared" si="4"/>
        <v>-14.921383121602636</v>
      </c>
      <c r="DS64" s="2">
        <f t="shared" si="5"/>
        <v>-5.1680712789116585</v>
      </c>
      <c r="DT64" s="2">
        <f t="shared" si="6"/>
        <v>-65.147553865245612</v>
      </c>
      <c r="DU64" s="2">
        <f t="shared" si="7"/>
        <v>-3.7969631315746057</v>
      </c>
      <c r="DV64" s="2">
        <f t="shared" si="8"/>
        <v>-112.33702024333657</v>
      </c>
      <c r="DX64" s="5">
        <f t="shared" si="9"/>
        <v>91.491910914435891</v>
      </c>
      <c r="DY64" s="5">
        <f t="shared" si="10"/>
        <v>16.781582363986178</v>
      </c>
      <c r="DZ64" s="5">
        <f t="shared" si="11"/>
        <v>-14.921383121602636</v>
      </c>
      <c r="EA64" s="5">
        <f t="shared" si="12"/>
        <v>-5.1680712789116585</v>
      </c>
      <c r="EB64" s="5">
        <f t="shared" si="13"/>
        <v>-65.147553865245612</v>
      </c>
      <c r="EC64" s="5">
        <f t="shared" si="14"/>
        <v>-3.7969631315746057</v>
      </c>
      <c r="ED64" s="5">
        <f t="shared" si="15"/>
        <v>-112.33702024333657</v>
      </c>
      <c r="EF64" s="4">
        <f t="shared" si="16"/>
        <v>91.491910914435891</v>
      </c>
      <c r="EG64" s="4">
        <f t="shared" si="17"/>
        <v>16.781582363986178</v>
      </c>
      <c r="EH64" s="4">
        <f t="shared" si="18"/>
        <v>-14.921383121602636</v>
      </c>
      <c r="EI64" s="4">
        <f t="shared" si="19"/>
        <v>-5.1680712789116585</v>
      </c>
      <c r="EJ64" s="4">
        <f t="shared" si="20"/>
        <v>-65.147553865245612</v>
      </c>
      <c r="EK64" s="4">
        <f t="shared" si="21"/>
        <v>-3.7969631315746057</v>
      </c>
      <c r="EL64" s="4">
        <f t="shared" si="22"/>
        <v>-112.33702024333657</v>
      </c>
      <c r="EN64" s="6">
        <f t="shared" si="23"/>
        <v>91.491910914435891</v>
      </c>
      <c r="EO64" s="6">
        <f t="shared" si="24"/>
        <v>16.781582363986178</v>
      </c>
      <c r="EP64" s="6">
        <f t="shared" si="25"/>
        <v>-14.921383121602636</v>
      </c>
      <c r="EQ64" s="6">
        <f t="shared" si="26"/>
        <v>-5.1680712789116585</v>
      </c>
      <c r="ER64" s="6">
        <f t="shared" si="27"/>
        <v>-65.147553865245612</v>
      </c>
      <c r="ES64" s="6">
        <f t="shared" si="28"/>
        <v>-3.7969631315746057</v>
      </c>
      <c r="ET64" s="6">
        <f t="shared" si="29"/>
        <v>-112.33702024333657</v>
      </c>
      <c r="EV64" s="7">
        <f t="shared" si="30"/>
        <v>91.491910914435891</v>
      </c>
      <c r="EW64" s="7">
        <f t="shared" si="31"/>
        <v>16.781582363986178</v>
      </c>
      <c r="EX64" s="7">
        <f t="shared" si="32"/>
        <v>-14.921383121602636</v>
      </c>
      <c r="EY64" s="7">
        <f t="shared" si="33"/>
        <v>-5.1680712789116585</v>
      </c>
      <c r="EZ64" s="7">
        <f t="shared" si="34"/>
        <v>-65.147553865245612</v>
      </c>
      <c r="FA64" s="7">
        <f t="shared" si="35"/>
        <v>-3.7969631315746057</v>
      </c>
      <c r="FB64" s="7">
        <f t="shared" si="36"/>
        <v>-112.33702024333657</v>
      </c>
      <c r="FD64" s="20">
        <f t="shared" si="37"/>
        <v>-93.097498362249013</v>
      </c>
      <c r="FE64" s="20">
        <f t="shared" si="38"/>
        <v>-93.097498362249013</v>
      </c>
      <c r="FF64" s="20">
        <f t="shared" si="39"/>
        <v>-93.097498362249013</v>
      </c>
      <c r="FG64" s="20">
        <f t="shared" si="40"/>
        <v>-93.097498362249013</v>
      </c>
      <c r="FH64" s="20">
        <f t="shared" si="41"/>
        <v>-93.097498362249013</v>
      </c>
      <c r="FI64" s="20"/>
      <c r="FJ64" s="20">
        <f t="shared" si="42"/>
        <v>-93.097498362249013</v>
      </c>
      <c r="FL64">
        <f t="shared" si="43"/>
        <v>1</v>
      </c>
    </row>
    <row r="65" spans="17:168">
      <c r="Q65" s="1">
        <v>69</v>
      </c>
      <c r="R65" s="1" t="s">
        <v>907</v>
      </c>
      <c r="S65" s="1" t="s">
        <v>908</v>
      </c>
      <c r="T65" s="1" t="s">
        <v>909</v>
      </c>
      <c r="U65" s="1" t="s">
        <v>910</v>
      </c>
      <c r="V65" s="1">
        <v>1598984092</v>
      </c>
      <c r="W65" s="1">
        <v>1598984363</v>
      </c>
      <c r="X65" s="1">
        <v>1</v>
      </c>
      <c r="Y65" s="1">
        <v>5</v>
      </c>
      <c r="Z65" s="1" t="s">
        <v>76</v>
      </c>
      <c r="AA65" s="1" t="s">
        <v>66</v>
      </c>
      <c r="AB65" s="1">
        <v>1</v>
      </c>
      <c r="AC65" s="1" t="s">
        <v>77</v>
      </c>
      <c r="AD65" s="1" t="s">
        <v>78</v>
      </c>
      <c r="AE65" s="1" t="s">
        <v>79</v>
      </c>
      <c r="AF65" s="1" t="s">
        <v>76</v>
      </c>
      <c r="AG65" s="1">
        <v>1920</v>
      </c>
      <c r="AH65" s="1" t="s">
        <v>76</v>
      </c>
      <c r="AI65" s="1" t="s">
        <v>229</v>
      </c>
      <c r="AJ65" s="1" t="s">
        <v>82</v>
      </c>
      <c r="AK65" s="1">
        <v>1</v>
      </c>
      <c r="AL65" s="1">
        <v>3</v>
      </c>
      <c r="AM65" s="1">
        <v>1</v>
      </c>
      <c r="AN65" s="1">
        <v>3</v>
      </c>
      <c r="AO65" s="1">
        <v>1</v>
      </c>
      <c r="AP65" s="1">
        <v>2</v>
      </c>
      <c r="AQ65" s="1">
        <v>1</v>
      </c>
      <c r="AR65" s="1">
        <v>3</v>
      </c>
      <c r="AS65" s="1">
        <v>2</v>
      </c>
      <c r="AT65" s="1">
        <v>3</v>
      </c>
      <c r="AU65" s="1">
        <v>3</v>
      </c>
      <c r="AV65" s="1">
        <v>1</v>
      </c>
      <c r="AW65" s="1">
        <v>2</v>
      </c>
      <c r="AX65" s="1">
        <v>1</v>
      </c>
      <c r="AY65" s="1">
        <v>3</v>
      </c>
      <c r="AZ65" s="1">
        <v>1</v>
      </c>
      <c r="BA65" s="1">
        <v>1</v>
      </c>
      <c r="BB65" s="1">
        <v>1</v>
      </c>
      <c r="BC65" s="1">
        <v>1</v>
      </c>
      <c r="BD65" s="1">
        <v>2</v>
      </c>
      <c r="BE65" s="1">
        <v>4</v>
      </c>
      <c r="BF65" s="1">
        <v>2</v>
      </c>
      <c r="BG65" s="1">
        <v>3</v>
      </c>
      <c r="BH65" s="1">
        <v>3</v>
      </c>
      <c r="BI65" s="1">
        <v>3</v>
      </c>
      <c r="BJ65" s="1">
        <v>2</v>
      </c>
      <c r="BK65" s="1">
        <v>4</v>
      </c>
      <c r="BL65" s="1">
        <v>4</v>
      </c>
      <c r="BM65" s="1">
        <v>4</v>
      </c>
      <c r="BN65" s="1">
        <v>4</v>
      </c>
      <c r="BO65" s="1">
        <v>2</v>
      </c>
      <c r="BP65" s="1">
        <v>4</v>
      </c>
      <c r="BQ65" s="1">
        <v>5</v>
      </c>
      <c r="BR65" s="1">
        <v>5</v>
      </c>
      <c r="BS65" s="1">
        <v>5</v>
      </c>
      <c r="BT65" s="1">
        <v>5</v>
      </c>
      <c r="BU65" s="1">
        <v>5</v>
      </c>
      <c r="BV65" s="1">
        <v>3</v>
      </c>
      <c r="BW65" s="1">
        <v>3</v>
      </c>
      <c r="BX65" s="1">
        <v>4</v>
      </c>
      <c r="BY65" s="1">
        <v>4</v>
      </c>
      <c r="BZ65" s="1">
        <v>3</v>
      </c>
      <c r="CA65" s="1">
        <v>4</v>
      </c>
      <c r="CB65" s="1">
        <v>2</v>
      </c>
      <c r="CC65" s="1" t="s">
        <v>911</v>
      </c>
      <c r="CD65" s="1">
        <v>2</v>
      </c>
      <c r="CE65" s="1">
        <v>20</v>
      </c>
      <c r="CF65" s="1">
        <v>1</v>
      </c>
      <c r="CG65">
        <f t="shared" si="0"/>
        <v>1</v>
      </c>
      <c r="CH65">
        <v>4</v>
      </c>
      <c r="CI65">
        <f t="shared" si="1"/>
        <v>0</v>
      </c>
      <c r="CJ65" s="1">
        <v>0.61137324079431232</v>
      </c>
      <c r="CK65" s="1">
        <v>236.91385493574501</v>
      </c>
      <c r="CL65" s="1">
        <v>74.525971425505958</v>
      </c>
      <c r="CM65" s="1">
        <v>-88.523161274352077</v>
      </c>
      <c r="CN65" s="1">
        <v>-222.91666508689886</v>
      </c>
      <c r="CO65" s="1">
        <v>24.650601567325605</v>
      </c>
      <c r="CP65" s="1">
        <v>23.537965312289099</v>
      </c>
      <c r="CQ65" s="1">
        <v>-48.188566879614704</v>
      </c>
      <c r="CR65" s="1">
        <v>-1.1917102075170718</v>
      </c>
      <c r="CS65" s="1">
        <v>0.56953930540441366</v>
      </c>
      <c r="CT65" s="1">
        <v>0.62217090211265813</v>
      </c>
      <c r="CU65" s="1">
        <v>-33.741659502413874</v>
      </c>
      <c r="CV65" s="1">
        <v>-32.080224057354471</v>
      </c>
      <c r="CW65" s="1">
        <v>31.948962167854315</v>
      </c>
      <c r="CX65" s="1">
        <v>33.872921391914026</v>
      </c>
      <c r="CY65" s="1">
        <v>25.510224227056252</v>
      </c>
      <c r="CZ65" s="1">
        <v>-25.510224227056252</v>
      </c>
      <c r="DA65" s="1">
        <v>-0.59704827256228576</v>
      </c>
      <c r="DB65" s="1">
        <v>-0.59690940309534313</v>
      </c>
      <c r="DC65" s="1">
        <v>1.1939576756576289</v>
      </c>
      <c r="DD65" s="1">
        <v>-21.612827657773593</v>
      </c>
      <c r="DE65" s="1">
        <v>-1.8647398085784592</v>
      </c>
      <c r="DF65" s="1">
        <v>23.477567466352053</v>
      </c>
      <c r="DG65" s="1">
        <v>-264.26300447015643</v>
      </c>
      <c r="DH65" s="1">
        <v>0.65690074288949118</v>
      </c>
      <c r="DI65" s="1">
        <v>0.10405595492420046</v>
      </c>
      <c r="DJ65" s="1">
        <v>2.5912587280424713E-3</v>
      </c>
      <c r="DK65" s="1">
        <v>9.6592258420468424E-2</v>
      </c>
      <c r="DL65" s="1">
        <v>7.2886354934446437E-2</v>
      </c>
      <c r="DM65" s="1">
        <v>2.5585799260284493E-3</v>
      </c>
      <c r="DN65" s="1">
        <v>6.4414850177322361E-2</v>
      </c>
      <c r="DO65" s="1"/>
      <c r="DP65" s="2">
        <f t="shared" si="2"/>
        <v>236.91385493574501</v>
      </c>
      <c r="DQ65" s="2">
        <f t="shared" si="3"/>
        <v>24.650601567325605</v>
      </c>
      <c r="DR65" s="2">
        <f t="shared" si="4"/>
        <v>-1.1917102075170718</v>
      </c>
      <c r="DS65" s="2">
        <f t="shared" si="5"/>
        <v>-32.080224057354471</v>
      </c>
      <c r="DT65" s="2">
        <f t="shared" si="6"/>
        <v>-25.510224227056252</v>
      </c>
      <c r="DU65" s="2">
        <f t="shared" si="7"/>
        <v>-0.59690940309534313</v>
      </c>
      <c r="DV65" s="2">
        <f t="shared" si="8"/>
        <v>-21.612827657773593</v>
      </c>
      <c r="DX65" s="5">
        <f t="shared" si="9"/>
        <v>236.91385493574501</v>
      </c>
      <c r="DY65" s="5">
        <f t="shared" si="10"/>
        <v>24.650601567325605</v>
      </c>
      <c r="DZ65" s="5">
        <f t="shared" si="11"/>
        <v>-1.1917102075170718</v>
      </c>
      <c r="EA65" s="5">
        <f t="shared" si="12"/>
        <v>-32.080224057354471</v>
      </c>
      <c r="EB65" s="5">
        <f t="shared" si="13"/>
        <v>-25.510224227056252</v>
      </c>
      <c r="EC65" s="5">
        <f t="shared" si="14"/>
        <v>-0.59690940309534313</v>
      </c>
      <c r="ED65" s="5">
        <f t="shared" si="15"/>
        <v>-21.612827657773593</v>
      </c>
      <c r="EF65" s="4">
        <f t="shared" si="16"/>
        <v>236.91385493574501</v>
      </c>
      <c r="EG65" s="4">
        <f t="shared" si="17"/>
        <v>24.650601567325605</v>
      </c>
      <c r="EH65" s="4">
        <f t="shared" si="18"/>
        <v>-1.1917102075170718</v>
      </c>
      <c r="EI65" s="4">
        <f t="shared" si="19"/>
        <v>-32.080224057354471</v>
      </c>
      <c r="EJ65" s="4">
        <f t="shared" si="20"/>
        <v>-25.510224227056252</v>
      </c>
      <c r="EK65" s="4">
        <f t="shared" si="21"/>
        <v>-0.59690940309534313</v>
      </c>
      <c r="EL65" s="4">
        <f t="shared" si="22"/>
        <v>-21.612827657773593</v>
      </c>
      <c r="EN65" s="6">
        <f t="shared" si="23"/>
        <v>236.91385493574501</v>
      </c>
      <c r="EO65" s="6">
        <f t="shared" si="24"/>
        <v>24.650601567325605</v>
      </c>
      <c r="EP65" s="6">
        <f t="shared" si="25"/>
        <v>-1.1917102075170718</v>
      </c>
      <c r="EQ65" s="6">
        <f t="shared" si="26"/>
        <v>-32.080224057354471</v>
      </c>
      <c r="ER65" s="6">
        <f t="shared" si="27"/>
        <v>-25.510224227056252</v>
      </c>
      <c r="ES65" s="6">
        <f t="shared" si="28"/>
        <v>-0.59690940309534313</v>
      </c>
      <c r="ET65" s="6">
        <f t="shared" si="29"/>
        <v>-21.612827657773593</v>
      </c>
      <c r="EV65" s="7">
        <f t="shared" si="30"/>
        <v>236.91385493574501</v>
      </c>
      <c r="EW65" s="7">
        <f t="shared" si="31"/>
        <v>24.650601567325605</v>
      </c>
      <c r="EX65" s="7">
        <f t="shared" si="32"/>
        <v>-1.1917102075170718</v>
      </c>
      <c r="EY65" s="7">
        <f t="shared" si="33"/>
        <v>-32.080224057354471</v>
      </c>
      <c r="EZ65" s="7">
        <f t="shared" si="34"/>
        <v>-25.510224227056252</v>
      </c>
      <c r="FA65" s="7">
        <f t="shared" si="35"/>
        <v>-0.59690940309534313</v>
      </c>
      <c r="FB65" s="7">
        <f t="shared" si="36"/>
        <v>-21.612827657773593</v>
      </c>
      <c r="FD65" s="20">
        <f t="shared" si="37"/>
        <v>180.5725609502739</v>
      </c>
      <c r="FE65" s="20">
        <f t="shared" si="38"/>
        <v>180.5725609502739</v>
      </c>
      <c r="FF65" s="20">
        <f t="shared" si="39"/>
        <v>180.5725609502739</v>
      </c>
      <c r="FG65" s="20">
        <f t="shared" si="40"/>
        <v>180.5725609502739</v>
      </c>
      <c r="FH65" s="20">
        <f t="shared" si="41"/>
        <v>180.5725609502739</v>
      </c>
      <c r="FI65" s="20"/>
      <c r="FJ65" s="20">
        <f t="shared" si="42"/>
        <v>180.5725609502739</v>
      </c>
      <c r="FL65">
        <f t="shared" si="43"/>
        <v>1</v>
      </c>
    </row>
    <row r="66" spans="17:168">
      <c r="Q66">
        <v>137</v>
      </c>
      <c r="R66" t="s">
        <v>441</v>
      </c>
      <c r="S66" t="s">
        <v>442</v>
      </c>
      <c r="T66" t="s">
        <v>443</v>
      </c>
      <c r="U66" t="s">
        <v>444</v>
      </c>
      <c r="V66">
        <v>1598908377</v>
      </c>
      <c r="W66">
        <v>1598908835</v>
      </c>
      <c r="X66">
        <v>1</v>
      </c>
      <c r="Y66">
        <v>5</v>
      </c>
      <c r="Z66" t="s">
        <v>76</v>
      </c>
      <c r="AA66" t="s">
        <v>66</v>
      </c>
      <c r="AB66">
        <v>1</v>
      </c>
      <c r="AC66" t="s">
        <v>166</v>
      </c>
      <c r="AD66" t="s">
        <v>78</v>
      </c>
      <c r="AE66" t="s">
        <v>167</v>
      </c>
      <c r="AF66" t="s">
        <v>76</v>
      </c>
      <c r="AG66">
        <v>1858</v>
      </c>
      <c r="AH66" t="s">
        <v>76</v>
      </c>
      <c r="AI66" t="s">
        <v>445</v>
      </c>
      <c r="AJ66" t="s">
        <v>82</v>
      </c>
      <c r="AK66">
        <v>2</v>
      </c>
      <c r="AL66">
        <v>4</v>
      </c>
      <c r="AM66">
        <v>2</v>
      </c>
      <c r="AN66">
        <v>3</v>
      </c>
      <c r="AO66">
        <v>2</v>
      </c>
      <c r="AP66">
        <v>2</v>
      </c>
      <c r="AQ66">
        <v>1</v>
      </c>
      <c r="AR66">
        <v>1</v>
      </c>
      <c r="AS66">
        <v>1</v>
      </c>
      <c r="AT66">
        <v>2</v>
      </c>
      <c r="AU66">
        <v>1</v>
      </c>
      <c r="AV66">
        <v>2</v>
      </c>
      <c r="AW66">
        <v>1</v>
      </c>
      <c r="AX66">
        <v>3</v>
      </c>
      <c r="AY66">
        <v>2</v>
      </c>
      <c r="AZ66">
        <v>1</v>
      </c>
      <c r="BA66">
        <v>1</v>
      </c>
      <c r="BB66">
        <v>2</v>
      </c>
      <c r="BC66">
        <v>1</v>
      </c>
      <c r="BD66">
        <v>1</v>
      </c>
      <c r="BE66">
        <v>4</v>
      </c>
      <c r="BF66">
        <v>2</v>
      </c>
      <c r="BG66">
        <v>4</v>
      </c>
      <c r="BH66">
        <v>3</v>
      </c>
      <c r="BI66">
        <v>2</v>
      </c>
      <c r="BJ66">
        <v>3</v>
      </c>
      <c r="BK66">
        <v>4</v>
      </c>
      <c r="BL66">
        <v>4</v>
      </c>
      <c r="BM66">
        <v>3</v>
      </c>
      <c r="BN66">
        <v>4</v>
      </c>
      <c r="BO66">
        <v>3</v>
      </c>
      <c r="BP66">
        <v>2</v>
      </c>
      <c r="BQ66">
        <v>2</v>
      </c>
      <c r="BR66">
        <v>4</v>
      </c>
      <c r="BS66">
        <v>2</v>
      </c>
      <c r="BT66">
        <v>1</v>
      </c>
      <c r="BU66">
        <v>3</v>
      </c>
      <c r="BV66">
        <v>2</v>
      </c>
      <c r="BW66">
        <v>2</v>
      </c>
      <c r="BX66">
        <v>4</v>
      </c>
      <c r="BY66">
        <v>4</v>
      </c>
      <c r="BZ66">
        <v>1</v>
      </c>
      <c r="CA66">
        <v>4</v>
      </c>
      <c r="CB66">
        <v>3</v>
      </c>
      <c r="CC66" t="s">
        <v>446</v>
      </c>
      <c r="CD66">
        <v>1</v>
      </c>
      <c r="CE66">
        <v>19</v>
      </c>
      <c r="CF66">
        <v>1</v>
      </c>
      <c r="CG66">
        <f t="shared" si="0"/>
        <v>1</v>
      </c>
      <c r="CH66">
        <v>2</v>
      </c>
      <c r="CI66">
        <f t="shared" si="1"/>
        <v>0</v>
      </c>
      <c r="CJ66">
        <v>0.42444777117711313</v>
      </c>
      <c r="CK66">
        <v>39.472578501047501</v>
      </c>
      <c r="CL66">
        <v>31.757573075621377</v>
      </c>
      <c r="CM66">
        <v>-29.301126291694878</v>
      </c>
      <c r="CN66">
        <v>-41.929025284974003</v>
      </c>
      <c r="CO66">
        <v>57.045119962048496</v>
      </c>
      <c r="CP66">
        <v>33.761096096913079</v>
      </c>
      <c r="CQ66">
        <v>-90.806216058961567</v>
      </c>
      <c r="CR66">
        <v>-0.59150678152905212</v>
      </c>
      <c r="CS66">
        <v>-0.59037907116308641</v>
      </c>
      <c r="CT66">
        <v>1.1818858526921385</v>
      </c>
      <c r="CU66">
        <v>-56.465896710279949</v>
      </c>
      <c r="CV66">
        <v>17.719235501596728</v>
      </c>
      <c r="CW66">
        <v>18.483446359321547</v>
      </c>
      <c r="CX66">
        <v>20.263214849361674</v>
      </c>
      <c r="CY66">
        <v>29.533504283967371</v>
      </c>
      <c r="CZ66">
        <v>-29.533504283967371</v>
      </c>
      <c r="DA66">
        <v>-141.23923312402567</v>
      </c>
      <c r="DB66">
        <v>44.048774986047839</v>
      </c>
      <c r="DC66">
        <v>97.19045813797787</v>
      </c>
      <c r="DD66">
        <v>-32.165328534961318</v>
      </c>
      <c r="DE66">
        <v>-30.417199099244801</v>
      </c>
      <c r="DF66">
        <v>62.582527634206116</v>
      </c>
      <c r="DG66">
        <v>-128.9497877681828</v>
      </c>
      <c r="DH66">
        <v>0.11628800540860214</v>
      </c>
      <c r="DI66">
        <v>0.21121619431572863</v>
      </c>
      <c r="DJ66">
        <v>2.5334180488874149E-3</v>
      </c>
      <c r="DK66">
        <v>0.10961301651377374</v>
      </c>
      <c r="DL66">
        <v>8.4381440811335348E-2</v>
      </c>
      <c r="DM66">
        <v>0.34061384466000505</v>
      </c>
      <c r="DN66">
        <v>0.13535408024166776</v>
      </c>
      <c r="DP66" s="2">
        <f t="shared" si="2"/>
        <v>39.472578501047501</v>
      </c>
      <c r="DQ66" s="2">
        <f t="shared" si="3"/>
        <v>57.045119962048496</v>
      </c>
      <c r="DR66" s="2">
        <f t="shared" si="4"/>
        <v>-0.59150678152905212</v>
      </c>
      <c r="DS66" s="2">
        <f t="shared" si="5"/>
        <v>17.719235501596728</v>
      </c>
      <c r="DT66" s="2">
        <f t="shared" si="6"/>
        <v>-29.533504283967371</v>
      </c>
      <c r="DU66" s="2">
        <f t="shared" si="7"/>
        <v>44.048774986047839</v>
      </c>
      <c r="DV66" s="2">
        <f t="shared" si="8"/>
        <v>-32.165328534961318</v>
      </c>
      <c r="DX66" s="5">
        <f t="shared" si="9"/>
        <v>39.472578501047501</v>
      </c>
      <c r="DY66" s="5">
        <f t="shared" si="10"/>
        <v>57.045119962048496</v>
      </c>
      <c r="DZ66" s="5">
        <f t="shared" si="11"/>
        <v>-0.59150678152905212</v>
      </c>
      <c r="EA66" s="5">
        <f t="shared" si="12"/>
        <v>17.719235501596728</v>
      </c>
      <c r="EB66" s="5">
        <f t="shared" si="13"/>
        <v>-29.533504283967371</v>
      </c>
      <c r="EC66" s="5">
        <f t="shared" si="14"/>
        <v>44.048774986047839</v>
      </c>
      <c r="ED66" s="5">
        <f t="shared" si="15"/>
        <v>-32.165328534961318</v>
      </c>
      <c r="EF66" s="4">
        <f t="shared" si="16"/>
        <v>39.472578501047501</v>
      </c>
      <c r="EG66" s="4">
        <f t="shared" si="17"/>
        <v>57.045119962048496</v>
      </c>
      <c r="EH66" s="4">
        <f t="shared" si="18"/>
        <v>-0.59150678152905212</v>
      </c>
      <c r="EI66" s="4">
        <f t="shared" si="19"/>
        <v>17.719235501596728</v>
      </c>
      <c r="EJ66" s="4">
        <f t="shared" si="20"/>
        <v>-29.533504283967371</v>
      </c>
      <c r="EK66" s="4">
        <f t="shared" si="21"/>
        <v>44.048774986047839</v>
      </c>
      <c r="EL66" s="4">
        <f t="shared" si="22"/>
        <v>-32.165328534961318</v>
      </c>
      <c r="EN66" s="6">
        <f t="shared" si="23"/>
        <v>39.472578501047501</v>
      </c>
      <c r="EO66" s="6">
        <f t="shared" si="24"/>
        <v>57.045119962048496</v>
      </c>
      <c r="EP66" s="6">
        <f t="shared" si="25"/>
        <v>-0.59150678152905212</v>
      </c>
      <c r="EQ66" s="6">
        <f t="shared" si="26"/>
        <v>17.719235501596728</v>
      </c>
      <c r="ER66" s="6">
        <f t="shared" si="27"/>
        <v>-29.533504283967371</v>
      </c>
      <c r="ES66" s="6">
        <f t="shared" si="28"/>
        <v>44.048774986047839</v>
      </c>
      <c r="ET66" s="6">
        <f t="shared" si="29"/>
        <v>-32.165328534961318</v>
      </c>
      <c r="EV66" s="7">
        <f t="shared" si="30"/>
        <v>39.472578501047501</v>
      </c>
      <c r="EW66" s="7">
        <f t="shared" si="31"/>
        <v>57.045119962048496</v>
      </c>
      <c r="EX66" s="7">
        <f t="shared" si="32"/>
        <v>-0.59150678152905212</v>
      </c>
      <c r="EY66" s="7">
        <f t="shared" si="33"/>
        <v>17.719235501596728</v>
      </c>
      <c r="EZ66" s="7">
        <f t="shared" si="34"/>
        <v>-29.533504283967371</v>
      </c>
      <c r="FA66" s="7">
        <f t="shared" si="35"/>
        <v>44.048774986047839</v>
      </c>
      <c r="FB66" s="7">
        <f t="shared" si="36"/>
        <v>-32.165328534961318</v>
      </c>
      <c r="FD66" s="20">
        <f t="shared" si="37"/>
        <v>95.995369350282814</v>
      </c>
      <c r="FE66" s="20">
        <f t="shared" si="38"/>
        <v>95.995369350282814</v>
      </c>
      <c r="FF66" s="20">
        <f t="shared" si="39"/>
        <v>95.995369350282814</v>
      </c>
      <c r="FG66" s="20">
        <f t="shared" si="40"/>
        <v>95.995369350282814</v>
      </c>
      <c r="FH66" s="20">
        <f t="shared" si="41"/>
        <v>95.995369350282814</v>
      </c>
      <c r="FI66" s="20"/>
      <c r="FJ66" s="20">
        <f t="shared" si="42"/>
        <v>95.995369350282814</v>
      </c>
      <c r="FL66">
        <f t="shared" si="43"/>
        <v>1</v>
      </c>
    </row>
    <row r="67" spans="17:168">
      <c r="Q67">
        <v>123</v>
      </c>
      <c r="R67" t="s">
        <v>403</v>
      </c>
      <c r="S67" t="s">
        <v>404</v>
      </c>
      <c r="T67" t="s">
        <v>405</v>
      </c>
      <c r="U67" t="s">
        <v>406</v>
      </c>
      <c r="V67">
        <v>1598883964</v>
      </c>
      <c r="W67">
        <v>1598884489</v>
      </c>
      <c r="X67">
        <v>1</v>
      </c>
      <c r="Y67">
        <v>5</v>
      </c>
      <c r="Z67" t="s">
        <v>76</v>
      </c>
      <c r="AA67" t="s">
        <v>66</v>
      </c>
      <c r="AB67">
        <v>1</v>
      </c>
      <c r="AC67" t="s">
        <v>195</v>
      </c>
      <c r="AD67" t="s">
        <v>196</v>
      </c>
      <c r="AE67" t="s">
        <v>197</v>
      </c>
      <c r="AF67" t="s">
        <v>76</v>
      </c>
      <c r="AG67">
        <v>360</v>
      </c>
      <c r="AH67" t="s">
        <v>76</v>
      </c>
      <c r="AI67" t="s">
        <v>407</v>
      </c>
      <c r="AJ67" t="s">
        <v>82</v>
      </c>
      <c r="AK67">
        <v>1</v>
      </c>
      <c r="AL67">
        <v>4</v>
      </c>
      <c r="AM67">
        <v>1</v>
      </c>
      <c r="AN67">
        <v>2</v>
      </c>
      <c r="AO67">
        <v>2</v>
      </c>
      <c r="AP67">
        <v>3</v>
      </c>
      <c r="AQ67">
        <v>3</v>
      </c>
      <c r="AR67">
        <v>2</v>
      </c>
      <c r="AS67">
        <v>3</v>
      </c>
      <c r="AT67">
        <v>3</v>
      </c>
      <c r="AU67">
        <v>2</v>
      </c>
      <c r="AV67">
        <v>1</v>
      </c>
      <c r="AW67">
        <v>1</v>
      </c>
      <c r="AX67">
        <v>3</v>
      </c>
      <c r="AY67">
        <v>2</v>
      </c>
      <c r="AZ67">
        <v>1</v>
      </c>
      <c r="BA67">
        <v>1</v>
      </c>
      <c r="BB67">
        <v>3</v>
      </c>
      <c r="BC67">
        <v>2</v>
      </c>
      <c r="BD67">
        <v>2</v>
      </c>
      <c r="BE67">
        <v>3</v>
      </c>
      <c r="BF67">
        <v>3</v>
      </c>
      <c r="BG67">
        <v>3</v>
      </c>
      <c r="BH67">
        <v>3</v>
      </c>
      <c r="BI67">
        <v>3</v>
      </c>
      <c r="BJ67">
        <v>3</v>
      </c>
      <c r="BK67">
        <v>4</v>
      </c>
      <c r="BL67">
        <v>4</v>
      </c>
      <c r="BM67">
        <v>4</v>
      </c>
      <c r="BN67">
        <v>4</v>
      </c>
      <c r="BO67">
        <v>2</v>
      </c>
      <c r="BP67">
        <v>4</v>
      </c>
      <c r="BQ67">
        <v>2</v>
      </c>
      <c r="BR67">
        <v>2</v>
      </c>
      <c r="BS67">
        <v>2</v>
      </c>
      <c r="BT67">
        <v>2</v>
      </c>
      <c r="BU67">
        <v>2</v>
      </c>
      <c r="BV67">
        <v>1</v>
      </c>
      <c r="BW67">
        <v>2</v>
      </c>
      <c r="BX67">
        <v>4</v>
      </c>
      <c r="BY67">
        <v>4</v>
      </c>
      <c r="BZ67">
        <v>1</v>
      </c>
      <c r="CA67">
        <v>4</v>
      </c>
      <c r="CB67">
        <v>4</v>
      </c>
      <c r="CC67" t="s">
        <v>408</v>
      </c>
      <c r="CD67">
        <v>2</v>
      </c>
      <c r="CE67">
        <v>20</v>
      </c>
      <c r="CF67">
        <v>1</v>
      </c>
      <c r="CG67">
        <f t="shared" si="0"/>
        <v>1</v>
      </c>
      <c r="CH67">
        <v>1</v>
      </c>
      <c r="CI67">
        <f t="shared" si="1"/>
        <v>1</v>
      </c>
      <c r="CJ67">
        <v>0.33176696601105637</v>
      </c>
      <c r="CK67">
        <v>106.80218136767384</v>
      </c>
      <c r="CL67">
        <v>87.796052725570576</v>
      </c>
      <c r="CM67">
        <v>-17.102602378713591</v>
      </c>
      <c r="CN67">
        <v>-177.49563171453082</v>
      </c>
      <c r="CO67">
        <v>73.82420401090927</v>
      </c>
      <c r="CP67">
        <v>-36.456129339441105</v>
      </c>
      <c r="CQ67">
        <v>-37.368074671468165</v>
      </c>
      <c r="CR67">
        <v>-1.1716401685613242</v>
      </c>
      <c r="CS67">
        <v>-0.3712689735843005</v>
      </c>
      <c r="CT67">
        <v>1.5429091421456249</v>
      </c>
      <c r="CU67">
        <v>-56.836753330031016</v>
      </c>
      <c r="CV67">
        <v>17.373847057255297</v>
      </c>
      <c r="CW67">
        <v>19.352313518437256</v>
      </c>
      <c r="CX67">
        <v>20.110592754338459</v>
      </c>
      <c r="CY67">
        <v>2.7279714385576711E-3</v>
      </c>
      <c r="CZ67">
        <v>-2.7279714385576711E-3</v>
      </c>
      <c r="DA67">
        <v>-103.5664002013845</v>
      </c>
      <c r="DB67">
        <v>38.154091661149735</v>
      </c>
      <c r="DC67">
        <v>65.412308540234775</v>
      </c>
      <c r="DD67">
        <v>-21.77557780995831</v>
      </c>
      <c r="DE67">
        <v>-12.312692535928447</v>
      </c>
      <c r="DF67">
        <v>34.088270345886755</v>
      </c>
      <c r="DG67">
        <v>-169.93712887600302</v>
      </c>
      <c r="DH67">
        <v>0.40613973297457806</v>
      </c>
      <c r="DI67">
        <v>0.15884611240339636</v>
      </c>
      <c r="DJ67">
        <v>3.8779275867242132E-3</v>
      </c>
      <c r="DK67">
        <v>0.10992478012052782</v>
      </c>
      <c r="DL67">
        <v>7.7942041101647747E-6</v>
      </c>
      <c r="DM67">
        <v>0.2413981553451704</v>
      </c>
      <c r="DN67">
        <v>7.9805497365492944E-2</v>
      </c>
      <c r="DP67" s="2">
        <f t="shared" si="2"/>
        <v>106.80218136767384</v>
      </c>
      <c r="DQ67" s="2">
        <f t="shared" si="3"/>
        <v>73.82420401090927</v>
      </c>
      <c r="DR67" s="2">
        <f t="shared" si="4"/>
        <v>-1.1716401685613242</v>
      </c>
      <c r="DS67" s="2">
        <f t="shared" si="5"/>
        <v>17.373847057255297</v>
      </c>
      <c r="DT67" s="2">
        <f t="shared" si="6"/>
        <v>-2.7279714385576711E-3</v>
      </c>
      <c r="DU67" s="2">
        <f t="shared" si="7"/>
        <v>38.154091661149735</v>
      </c>
      <c r="DV67" s="2">
        <f t="shared" si="8"/>
        <v>-21.77557780995831</v>
      </c>
      <c r="DX67" s="5">
        <f t="shared" si="9"/>
        <v>106.80218136767384</v>
      </c>
      <c r="DY67" s="5">
        <f t="shared" si="10"/>
        <v>73.82420401090927</v>
      </c>
      <c r="DZ67" s="5">
        <f t="shared" si="11"/>
        <v>-1.1716401685613242</v>
      </c>
      <c r="EA67" s="5">
        <f t="shared" si="12"/>
        <v>17.373847057255297</v>
      </c>
      <c r="EB67" s="5">
        <f t="shared" si="13"/>
        <v>-2.7279714385576711E-3</v>
      </c>
      <c r="EC67" s="5">
        <f t="shared" si="14"/>
        <v>38.154091661149735</v>
      </c>
      <c r="ED67" s="5">
        <f t="shared" si="15"/>
        <v>-21.77557780995831</v>
      </c>
      <c r="EF67" s="4">
        <f t="shared" si="16"/>
        <v>106.80218136767384</v>
      </c>
      <c r="EG67" s="4">
        <f t="shared" si="17"/>
        <v>73.82420401090927</v>
      </c>
      <c r="EH67" s="4">
        <f t="shared" si="18"/>
        <v>-1.1716401685613242</v>
      </c>
      <c r="EI67" s="4">
        <f t="shared" si="19"/>
        <v>17.373847057255297</v>
      </c>
      <c r="EJ67" s="4">
        <f t="shared" si="20"/>
        <v>-2.7279714385576711E-3</v>
      </c>
      <c r="EK67" s="4">
        <f t="shared" si="21"/>
        <v>38.154091661149735</v>
      </c>
      <c r="EL67" s="4">
        <f t="shared" si="22"/>
        <v>-21.77557780995831</v>
      </c>
      <c r="EN67" s="6">
        <f t="shared" si="23"/>
        <v>106.80218136767384</v>
      </c>
      <c r="EO67" s="6">
        <f t="shared" si="24"/>
        <v>73.82420401090927</v>
      </c>
      <c r="EP67" s="6">
        <f t="shared" si="25"/>
        <v>-1.1716401685613242</v>
      </c>
      <c r="EQ67" s="6">
        <f t="shared" si="26"/>
        <v>17.373847057255297</v>
      </c>
      <c r="ER67" s="6">
        <f t="shared" si="27"/>
        <v>-2.7279714385576711E-3</v>
      </c>
      <c r="ES67" s="6">
        <f t="shared" si="28"/>
        <v>38.154091661149735</v>
      </c>
      <c r="ET67" s="6">
        <f t="shared" si="29"/>
        <v>-21.77557780995831</v>
      </c>
      <c r="EV67" s="7">
        <f t="shared" si="30"/>
        <v>106.80218136767384</v>
      </c>
      <c r="EW67" s="7">
        <f t="shared" si="31"/>
        <v>73.82420401090927</v>
      </c>
      <c r="EX67" s="7">
        <f t="shared" si="32"/>
        <v>-1.1716401685613242</v>
      </c>
      <c r="EY67" s="7">
        <f t="shared" si="33"/>
        <v>17.373847057255297</v>
      </c>
      <c r="EZ67" s="7">
        <f t="shared" si="34"/>
        <v>-2.7279714385576711E-3</v>
      </c>
      <c r="FA67" s="7">
        <f t="shared" si="35"/>
        <v>38.154091661149735</v>
      </c>
      <c r="FB67" s="7">
        <f t="shared" si="36"/>
        <v>-21.77557780995831</v>
      </c>
      <c r="FD67" s="20">
        <f t="shared" si="37"/>
        <v>213.20437814702993</v>
      </c>
      <c r="FE67" s="20">
        <f t="shared" si="38"/>
        <v>213.20437814702993</v>
      </c>
      <c r="FF67" s="20">
        <f t="shared" si="39"/>
        <v>213.20437814702993</v>
      </c>
      <c r="FG67" s="20">
        <f t="shared" si="40"/>
        <v>213.20437814702993</v>
      </c>
      <c r="FH67" s="20">
        <f t="shared" si="41"/>
        <v>213.20437814702993</v>
      </c>
      <c r="FI67" s="20"/>
      <c r="FJ67" s="20">
        <f t="shared" si="42"/>
        <v>213.20437814702993</v>
      </c>
      <c r="FL67">
        <f t="shared" si="43"/>
        <v>1</v>
      </c>
    </row>
    <row r="68" spans="17:168">
      <c r="Q68">
        <v>52</v>
      </c>
      <c r="R68" t="s">
        <v>168</v>
      </c>
      <c r="S68" t="s">
        <v>169</v>
      </c>
      <c r="T68" t="s">
        <v>170</v>
      </c>
      <c r="U68" t="s">
        <v>171</v>
      </c>
      <c r="V68">
        <v>1598440517</v>
      </c>
      <c r="W68">
        <v>1598440763</v>
      </c>
      <c r="X68">
        <v>1</v>
      </c>
      <c r="Y68">
        <v>5</v>
      </c>
      <c r="Z68" t="s">
        <v>76</v>
      </c>
      <c r="AA68" t="s">
        <v>66</v>
      </c>
      <c r="AB68">
        <v>1</v>
      </c>
      <c r="AC68" t="s">
        <v>77</v>
      </c>
      <c r="AD68" t="s">
        <v>78</v>
      </c>
      <c r="AE68" t="s">
        <v>79</v>
      </c>
      <c r="AF68" t="s">
        <v>76</v>
      </c>
      <c r="AG68">
        <v>1366</v>
      </c>
      <c r="AH68" t="s">
        <v>76</v>
      </c>
      <c r="AI68" t="s">
        <v>172</v>
      </c>
      <c r="AJ68" t="s">
        <v>82</v>
      </c>
      <c r="AK68">
        <v>2</v>
      </c>
      <c r="AL68">
        <v>2</v>
      </c>
      <c r="AM68">
        <v>3</v>
      </c>
      <c r="AN68">
        <v>2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3</v>
      </c>
      <c r="AV68">
        <v>1</v>
      </c>
      <c r="AW68">
        <v>3</v>
      </c>
      <c r="AX68">
        <v>1</v>
      </c>
      <c r="AY68">
        <v>2</v>
      </c>
      <c r="AZ68">
        <v>1</v>
      </c>
      <c r="BA68">
        <v>2</v>
      </c>
      <c r="BB68">
        <v>2</v>
      </c>
      <c r="BC68">
        <v>1</v>
      </c>
      <c r="BD68">
        <v>3</v>
      </c>
      <c r="BE68">
        <v>2</v>
      </c>
      <c r="BF68">
        <v>3</v>
      </c>
      <c r="BG68">
        <v>1</v>
      </c>
      <c r="BH68">
        <v>5</v>
      </c>
      <c r="BI68">
        <v>1</v>
      </c>
      <c r="BJ68">
        <v>5</v>
      </c>
      <c r="BK68">
        <v>5</v>
      </c>
      <c r="BL68">
        <v>5</v>
      </c>
      <c r="BM68">
        <v>4</v>
      </c>
      <c r="BN68">
        <v>4</v>
      </c>
      <c r="BO68">
        <v>2</v>
      </c>
      <c r="BP68">
        <v>1</v>
      </c>
      <c r="BQ68">
        <v>4</v>
      </c>
      <c r="BR68">
        <v>5</v>
      </c>
      <c r="BS68">
        <v>4</v>
      </c>
      <c r="BT68">
        <v>4</v>
      </c>
      <c r="BU68">
        <v>5</v>
      </c>
      <c r="BV68">
        <v>3</v>
      </c>
      <c r="BW68">
        <v>1</v>
      </c>
      <c r="BX68">
        <v>5</v>
      </c>
      <c r="BY68">
        <v>5</v>
      </c>
      <c r="BZ68">
        <v>4</v>
      </c>
      <c r="CA68">
        <v>5</v>
      </c>
      <c r="CB68">
        <v>4</v>
      </c>
      <c r="CC68" t="s">
        <v>173</v>
      </c>
      <c r="CD68">
        <v>1</v>
      </c>
      <c r="CE68">
        <v>20</v>
      </c>
      <c r="CF68">
        <v>1</v>
      </c>
      <c r="CG68">
        <f t="shared" ref="CG68:CG131" si="45">+FL68</f>
        <v>1</v>
      </c>
      <c r="CH68">
        <v>4</v>
      </c>
      <c r="CI68">
        <f t="shared" ref="CI68:CI131" si="46">IF(CG68=CH68,1,0)</f>
        <v>0</v>
      </c>
      <c r="CJ68">
        <v>0.50843556051299588</v>
      </c>
      <c r="CK68">
        <v>149.22365350997242</v>
      </c>
      <c r="CL68">
        <v>144.29481134537716</v>
      </c>
      <c r="CM68">
        <v>-99.583453128483981</v>
      </c>
      <c r="CN68">
        <v>-193.93501172686561</v>
      </c>
      <c r="CO68">
        <v>71.458787940413757</v>
      </c>
      <c r="CP68">
        <v>-34.676825244733358</v>
      </c>
      <c r="CQ68">
        <v>-36.781962695680406</v>
      </c>
      <c r="CR68">
        <v>-9.1558626046945015</v>
      </c>
      <c r="CS68">
        <v>-2.7649463859087851</v>
      </c>
      <c r="CT68">
        <v>11.920808990603287</v>
      </c>
      <c r="CU68">
        <v>-25.814140939073198</v>
      </c>
      <c r="CV68">
        <v>-23.625972805078742</v>
      </c>
      <c r="CW68">
        <v>23.713713512229909</v>
      </c>
      <c r="CX68">
        <v>25.726400231922028</v>
      </c>
      <c r="CY68">
        <v>4.441264443118153E-4</v>
      </c>
      <c r="CZ68">
        <v>-4.441264443118153E-4</v>
      </c>
      <c r="DA68">
        <v>-0.75821074727726701</v>
      </c>
      <c r="DB68">
        <v>-0.74108436093303154</v>
      </c>
      <c r="DC68">
        <v>1.4992951082102985</v>
      </c>
      <c r="DD68">
        <v>-96.195407051418826</v>
      </c>
      <c r="DE68">
        <v>18.665836850439049</v>
      </c>
      <c r="DF68">
        <v>77.529570200979776</v>
      </c>
      <c r="DG68">
        <v>-292.22635299251817</v>
      </c>
      <c r="DH68">
        <v>0.49022666462405429</v>
      </c>
      <c r="DI68">
        <v>0.15462964376584878</v>
      </c>
      <c r="DJ68">
        <v>3.010953085042541E-2</v>
      </c>
      <c r="DK68">
        <v>7.3629344529993188E-2</v>
      </c>
      <c r="DL68">
        <v>1.2689326980337579E-6</v>
      </c>
      <c r="DM68">
        <v>3.2250083649822364E-3</v>
      </c>
      <c r="DN68">
        <v>0.24817853893199798</v>
      </c>
      <c r="DP68" s="2">
        <f t="shared" ref="DP68:DP131" si="47">IF(DP$2=$CK$2,$CK68, IF(DP$2=$CL$2,$CL68,IF(DP$2=$CM$2,$CM68,$CN68)))</f>
        <v>149.22365350997242</v>
      </c>
      <c r="DQ68" s="2">
        <f t="shared" ref="DQ68:DQ131" si="48">IF(DQ$2=$CO$2,$CO68,IF(DQ$2=$CP$2,$CP68,IF(DQ$2=$CQ$2,$CQ68)))</f>
        <v>71.458787940413757</v>
      </c>
      <c r="DR68" s="2">
        <f t="shared" ref="DR68:DR131" si="49">IF(DR$2=$CR$2,$CR68,IF(DR$2=$CS$2,$CS68,$CT68))</f>
        <v>-9.1558626046945015</v>
      </c>
      <c r="DS68" s="2">
        <f t="shared" ref="DS68:DS131" si="50">IF(DS$2=$CU$2,$CU68, IF(DS$2=$CV$2,$CV68,IF(DS$2=$CW$2,$CW68,$CX68)))</f>
        <v>-23.625972805078742</v>
      </c>
      <c r="DT68" s="2">
        <f t="shared" ref="DT68:DT131" si="51">IF(DT$2=$CY$2,$CY68,IF(DT$2=$CZ$2,$CZ68))</f>
        <v>-4.441264443118153E-4</v>
      </c>
      <c r="DU68" s="2">
        <f t="shared" ref="DU68:DU131" si="52">IF(DU$2=$DA$2,$DA68,IF(DU$2=$DB$2,$DB68,$DC68))</f>
        <v>-0.74108436093303154</v>
      </c>
      <c r="DV68" s="2">
        <f t="shared" ref="DV68:DV131" si="53">IF(DV$2=$DD$2,$DD68,IF(DV$2=$DE$2,$DE68,$DF68))</f>
        <v>-96.195407051418826</v>
      </c>
      <c r="DX68" s="5">
        <f t="shared" ref="DX68:DX131" si="54">IF(DX$2=$CK$2,$CK68, IF(DX$2=$CL$2,$CL68,IF(DX$2=$CM$2,$CM68,$CN68)))</f>
        <v>149.22365350997242</v>
      </c>
      <c r="DY68" s="5">
        <f t="shared" ref="DY68:DY131" si="55">IF(DY$2=$CO$2,$CO68,IF(DY$2=$CP$2,$CP68,IF(DY$2=$CQ$2,$CQ68)))</f>
        <v>71.458787940413757</v>
      </c>
      <c r="DZ68" s="5">
        <f t="shared" ref="DZ68:DZ131" si="56">IF(DZ$2=$CR$2,$CR68,IF(DZ$2=$CS$2,$CS68,$CT68))</f>
        <v>-9.1558626046945015</v>
      </c>
      <c r="EA68" s="5">
        <f t="shared" ref="EA68:EA131" si="57">IF(EA$2=$CU$2,$CU68, IF(EA$2=$CV$2,$CV68,IF(EA$2=$CW$2,$CW68,$CX68)))</f>
        <v>-23.625972805078742</v>
      </c>
      <c r="EB68" s="5">
        <f t="shared" ref="EB68:EB131" si="58">IF(EB$2=$CY$2,$CY68,IF(EB$2=$CZ$2,$CZ68))</f>
        <v>-4.441264443118153E-4</v>
      </c>
      <c r="EC68" s="5">
        <f t="shared" ref="EC68:EC131" si="59">IF(EC$2=$DA$2,$DA68,IF(EC$2=$DB$2,$DB68,$DC68))</f>
        <v>-0.74108436093303154</v>
      </c>
      <c r="ED68" s="5">
        <f t="shared" ref="ED68:ED131" si="60">IF(ED$2=$DD$2,$DD68,IF(ED$2=$DE$2,$DE68,$DF68))</f>
        <v>-96.195407051418826</v>
      </c>
      <c r="EF68" s="4">
        <f t="shared" ref="EF68:EF131" si="61">IF(EF$2=$CK$2,$CK68, IF(EF$2=$CL$2,$CL68,IF(EF$2=$CM$2,$CM68,$CN68)))</f>
        <v>149.22365350997242</v>
      </c>
      <c r="EG68" s="4">
        <f t="shared" ref="EG68:EG131" si="62">IF(EG$2=$CO$2,$CO68,IF(EG$2=$CP$2,$CP68,IF(EG$2=$CQ$2,$CQ68)))</f>
        <v>71.458787940413757</v>
      </c>
      <c r="EH68" s="4">
        <f t="shared" ref="EH68:EH131" si="63">IF(EH$2=$CR$2,$CR68,IF(EH$2=$CS$2,$CS68,$CT68))</f>
        <v>-9.1558626046945015</v>
      </c>
      <c r="EI68" s="4">
        <f t="shared" ref="EI68:EI131" si="64">IF(EI$2=$CU$2,$CU68, IF(EI$2=$CV$2,$CV68,IF(EI$2=$CW$2,$CW68,$CX68)))</f>
        <v>-23.625972805078742</v>
      </c>
      <c r="EJ68" s="4">
        <f t="shared" ref="EJ68:EJ131" si="65">IF(EJ$2=$CY$2,$CY68,IF(EJ$2=$CZ$2,$CZ68))</f>
        <v>-4.441264443118153E-4</v>
      </c>
      <c r="EK68" s="4">
        <f t="shared" ref="EK68:EK131" si="66">IF(EK$2=$DA$2,$DA68,IF(EK$2=$DB$2,$DB68,$DC68))</f>
        <v>-0.74108436093303154</v>
      </c>
      <c r="EL68" s="4">
        <f t="shared" ref="EL68:EL131" si="67">IF(EL$2=$DD$2,$DD68,IF(EL$2=$DE$2,$DE68,$DF68))</f>
        <v>-96.195407051418826</v>
      </c>
      <c r="EN68" s="6">
        <f t="shared" ref="EN68:EN131" si="68">IF(EN$2=$CK$2,$CK68, IF(EN$2=$CL$2,$CL68,IF(EN$2=$CM$2,$CM68,$CN68)))</f>
        <v>149.22365350997242</v>
      </c>
      <c r="EO68" s="6">
        <f t="shared" ref="EO68:EO131" si="69">IF(EO$2=$CO$2,$CO68,IF(EO$2=$CP$2,$CP68,IF(EO$2=$CQ$2,$CQ68)))</f>
        <v>71.458787940413757</v>
      </c>
      <c r="EP68" s="6">
        <f t="shared" ref="EP68:EP131" si="70">IF(EP$2=$CR$2,$CR68,IF(EP$2=$CS$2,$CS68,$CT68))</f>
        <v>-9.1558626046945015</v>
      </c>
      <c r="EQ68" s="6">
        <f t="shared" ref="EQ68:EQ131" si="71">IF(EQ$2=$CU$2,$CU68, IF(EQ$2=$CV$2,$CV68,IF(EQ$2=$CW$2,$CW68,$CX68)))</f>
        <v>-23.625972805078742</v>
      </c>
      <c r="ER68" s="6">
        <f t="shared" ref="ER68:ER131" si="72">IF(ER$2=$CY$2,$CY68,IF(ER$2=$CZ$2,$CZ68))</f>
        <v>-4.441264443118153E-4</v>
      </c>
      <c r="ES68" s="6">
        <f t="shared" ref="ES68:ES131" si="73">IF(ES$2=$DA$2,$DA68,IF(ES$2=$DB$2,$DB68,$DC68))</f>
        <v>-0.74108436093303154</v>
      </c>
      <c r="ET68" s="6">
        <f t="shared" ref="ET68:ET131" si="74">IF(ET$2=$DD$2,$DD68,IF(ET$2=$DE$2,$DE68,$DF68))</f>
        <v>-96.195407051418826</v>
      </c>
      <c r="EV68" s="7">
        <f t="shared" ref="EV68:EV131" si="75">IF(EV$2=$CK$2,$CK68, IF(EV$2=$CL$2,$CL68,IF(EV$2=$CM$2,$CM68,$CN68)))</f>
        <v>149.22365350997242</v>
      </c>
      <c r="EW68" s="7">
        <f t="shared" ref="EW68:EW131" si="76">IF(EW$2=$CO$2,$CO68,IF(EW$2=$CP$2,$CP68,IF(EW$2=$CQ$2,$CQ68)))</f>
        <v>71.458787940413757</v>
      </c>
      <c r="EX68" s="7">
        <f t="shared" ref="EX68:EX131" si="77">IF(EX$2=$CR$2,$CR68,IF(EX$2=$CS$2,$CS68,$CT68))</f>
        <v>-9.1558626046945015</v>
      </c>
      <c r="EY68" s="7">
        <f t="shared" ref="EY68:EY131" si="78">IF(EY$2=$CU$2,$CU68, IF(EY$2=$CV$2,$CV68,IF(EY$2=$CW$2,$CW68,$CX68)))</f>
        <v>-23.625972805078742</v>
      </c>
      <c r="EZ68" s="7">
        <f t="shared" ref="EZ68:EZ131" si="79">IF(EZ$2=$CY$2,$CY68,IF(EZ$2=$CZ$2,$CZ68))</f>
        <v>-4.441264443118153E-4</v>
      </c>
      <c r="FA68" s="7">
        <f t="shared" ref="FA68:FA131" si="80">IF(FA$2=$DA$2,$DA68,IF(FA$2=$DB$2,$DB68,$DC68))</f>
        <v>-0.74108436093303154</v>
      </c>
      <c r="FB68" s="7">
        <f t="shared" ref="FB68:FB131" si="81">IF(FB$2=$DD$2,$DD68,IF(FB$2=$DE$2,$DE68,$DF68))</f>
        <v>-96.195407051418826</v>
      </c>
      <c r="FD68" s="20">
        <f t="shared" ref="FD68:FD131" si="82">SUM(DP68:DV68)</f>
        <v>90.963670501816793</v>
      </c>
      <c r="FE68" s="20">
        <f t="shared" ref="FE68:FE131" si="83">SUM(DX68:ED68)</f>
        <v>90.963670501816793</v>
      </c>
      <c r="FF68" s="20">
        <f t="shared" ref="FF68:FF131" si="84">SUM(EF68:EL68)</f>
        <v>90.963670501816793</v>
      </c>
      <c r="FG68" s="20">
        <f t="shared" ref="FG68:FG131" si="85">SUM(EN68:ET68)</f>
        <v>90.963670501816793</v>
      </c>
      <c r="FH68" s="20">
        <f t="shared" ref="FH68:FH131" si="86">SUM(EV68:FB68)</f>
        <v>90.963670501816793</v>
      </c>
      <c r="FI68" s="20"/>
      <c r="FJ68" s="20">
        <f t="shared" ref="FJ68:FJ131" si="87">MAX(FD68:FH68)</f>
        <v>90.963670501816793</v>
      </c>
      <c r="FL68">
        <f t="shared" ref="FL68:FL131" si="88">IF(FJ68=FD68,1, IF(FJ68=FE68,2, IF(FJ68=FF68,3, IF(FJ68=FG68,4, IF(FJ68=FH68,5,0)))))</f>
        <v>1</v>
      </c>
    </row>
    <row r="69" spans="17:168">
      <c r="Q69">
        <v>135</v>
      </c>
      <c r="R69" t="s">
        <v>429</v>
      </c>
      <c r="S69" t="s">
        <v>430</v>
      </c>
      <c r="T69" t="s">
        <v>431</v>
      </c>
      <c r="U69" t="s">
        <v>432</v>
      </c>
      <c r="V69">
        <v>1598901439</v>
      </c>
      <c r="W69">
        <v>1598902417</v>
      </c>
      <c r="X69">
        <v>1</v>
      </c>
      <c r="Y69">
        <v>5</v>
      </c>
      <c r="Z69" t="s">
        <v>76</v>
      </c>
      <c r="AA69" t="s">
        <v>66</v>
      </c>
      <c r="AB69">
        <v>1</v>
      </c>
      <c r="AC69" t="s">
        <v>80</v>
      </c>
      <c r="AD69" t="s">
        <v>81</v>
      </c>
      <c r="AE69" t="s">
        <v>79</v>
      </c>
      <c r="AF69" t="s">
        <v>76</v>
      </c>
      <c r="AG69">
        <v>1366</v>
      </c>
      <c r="AH69" t="s">
        <v>76</v>
      </c>
      <c r="AI69" t="s">
        <v>433</v>
      </c>
      <c r="AJ69" t="s">
        <v>82</v>
      </c>
      <c r="AK69">
        <v>3</v>
      </c>
      <c r="AL69">
        <v>3</v>
      </c>
      <c r="AM69">
        <v>3</v>
      </c>
      <c r="AN69">
        <v>3</v>
      </c>
      <c r="AO69">
        <v>1</v>
      </c>
      <c r="AP69">
        <v>2</v>
      </c>
      <c r="AQ69">
        <v>2</v>
      </c>
      <c r="AR69">
        <v>1</v>
      </c>
      <c r="AS69">
        <v>3</v>
      </c>
      <c r="AT69">
        <v>3</v>
      </c>
      <c r="AU69">
        <v>2</v>
      </c>
      <c r="AV69">
        <v>1</v>
      </c>
      <c r="AW69">
        <v>3</v>
      </c>
      <c r="AX69">
        <v>2</v>
      </c>
      <c r="AY69">
        <v>1</v>
      </c>
      <c r="AZ69">
        <v>2</v>
      </c>
      <c r="BA69">
        <v>2</v>
      </c>
      <c r="BB69">
        <v>3</v>
      </c>
      <c r="BC69">
        <v>1</v>
      </c>
      <c r="BD69">
        <v>1</v>
      </c>
      <c r="BE69">
        <v>4</v>
      </c>
      <c r="BF69">
        <v>4</v>
      </c>
      <c r="BG69">
        <v>4</v>
      </c>
      <c r="BH69">
        <v>4</v>
      </c>
      <c r="BI69">
        <v>4</v>
      </c>
      <c r="BJ69">
        <v>3</v>
      </c>
      <c r="BK69">
        <v>3</v>
      </c>
      <c r="BL69">
        <v>3</v>
      </c>
      <c r="BM69">
        <v>4</v>
      </c>
      <c r="BN69">
        <v>4</v>
      </c>
      <c r="BO69">
        <v>3</v>
      </c>
      <c r="BP69">
        <v>4</v>
      </c>
      <c r="BQ69">
        <v>4</v>
      </c>
      <c r="BR69">
        <v>5</v>
      </c>
      <c r="BS69">
        <v>5</v>
      </c>
      <c r="BT69">
        <v>5</v>
      </c>
      <c r="BU69">
        <v>5</v>
      </c>
      <c r="BV69">
        <v>4</v>
      </c>
      <c r="BW69">
        <v>4</v>
      </c>
      <c r="BX69">
        <v>4</v>
      </c>
      <c r="BY69">
        <v>5</v>
      </c>
      <c r="BZ69">
        <v>4</v>
      </c>
      <c r="CA69">
        <v>5</v>
      </c>
      <c r="CB69">
        <v>4</v>
      </c>
      <c r="CC69" t="s">
        <v>434</v>
      </c>
      <c r="CD69">
        <v>1</v>
      </c>
      <c r="CE69">
        <v>19</v>
      </c>
      <c r="CF69">
        <v>1</v>
      </c>
      <c r="CG69">
        <f t="shared" si="45"/>
        <v>1</v>
      </c>
      <c r="CH69">
        <v>1</v>
      </c>
      <c r="CI69">
        <f t="shared" si="46"/>
        <v>1</v>
      </c>
      <c r="CJ69">
        <v>0.55083569199809335</v>
      </c>
      <c r="CK69">
        <v>101.28991634554785</v>
      </c>
      <c r="CL69">
        <v>60.398318792548835</v>
      </c>
      <c r="CM69">
        <v>-19.257474520438624</v>
      </c>
      <c r="CN69">
        <v>-142.43076061765808</v>
      </c>
      <c r="CO69">
        <v>62.705786089992301</v>
      </c>
      <c r="CP69">
        <v>-30.803320467727971</v>
      </c>
      <c r="CQ69">
        <v>-31.902465622264334</v>
      </c>
      <c r="CR69">
        <v>-1.1105970375450669</v>
      </c>
      <c r="CS69">
        <v>0.55522710992241997</v>
      </c>
      <c r="CT69">
        <v>0.55536992762264703</v>
      </c>
      <c r="CU69">
        <v>-72.70582005003827</v>
      </c>
      <c r="CV69">
        <v>23.413688805742154</v>
      </c>
      <c r="CW69">
        <v>23.814868290494221</v>
      </c>
      <c r="CX69">
        <v>25.477262953801894</v>
      </c>
      <c r="CY69">
        <v>29.325712681312581</v>
      </c>
      <c r="CZ69">
        <v>-29.325712681312581</v>
      </c>
      <c r="DA69">
        <v>-56.954173640847131</v>
      </c>
      <c r="DB69">
        <v>-1.212404374324457</v>
      </c>
      <c r="DC69">
        <v>58.166578015171595</v>
      </c>
      <c r="DD69">
        <v>-29.60116353569742</v>
      </c>
      <c r="DE69">
        <v>-28.847517265490758</v>
      </c>
      <c r="DF69">
        <v>58.448680801188175</v>
      </c>
      <c r="DG69">
        <v>-218.12145985751116</v>
      </c>
      <c r="DH69">
        <v>0.34817239566172276</v>
      </c>
      <c r="DI69">
        <v>0.13515464530322377</v>
      </c>
      <c r="DJ69">
        <v>2.3799528073824481E-3</v>
      </c>
      <c r="DK69">
        <v>0.14026154714834307</v>
      </c>
      <c r="DL69">
        <v>8.3787750518035942E-2</v>
      </c>
      <c r="DM69">
        <v>0.16445821665145532</v>
      </c>
      <c r="DN69">
        <v>0.12578549190983657</v>
      </c>
      <c r="DP69" s="2">
        <f t="shared" si="47"/>
        <v>101.28991634554785</v>
      </c>
      <c r="DQ69" s="2">
        <f t="shared" si="48"/>
        <v>62.705786089992301</v>
      </c>
      <c r="DR69" s="2">
        <f t="shared" si="49"/>
        <v>-1.1105970375450669</v>
      </c>
      <c r="DS69" s="2">
        <f t="shared" si="50"/>
        <v>23.413688805742154</v>
      </c>
      <c r="DT69" s="2">
        <f t="shared" si="51"/>
        <v>-29.325712681312581</v>
      </c>
      <c r="DU69" s="2">
        <f t="shared" si="52"/>
        <v>-1.212404374324457</v>
      </c>
      <c r="DV69" s="2">
        <f t="shared" si="53"/>
        <v>-29.60116353569742</v>
      </c>
      <c r="DX69" s="5">
        <f t="shared" si="54"/>
        <v>101.28991634554785</v>
      </c>
      <c r="DY69" s="5">
        <f t="shared" si="55"/>
        <v>62.705786089992301</v>
      </c>
      <c r="DZ69" s="5">
        <f t="shared" si="56"/>
        <v>-1.1105970375450669</v>
      </c>
      <c r="EA69" s="5">
        <f t="shared" si="57"/>
        <v>23.413688805742154</v>
      </c>
      <c r="EB69" s="5">
        <f t="shared" si="58"/>
        <v>-29.325712681312581</v>
      </c>
      <c r="EC69" s="5">
        <f t="shared" si="59"/>
        <v>-1.212404374324457</v>
      </c>
      <c r="ED69" s="5">
        <f t="shared" si="60"/>
        <v>-29.60116353569742</v>
      </c>
      <c r="EF69" s="4">
        <f t="shared" si="61"/>
        <v>101.28991634554785</v>
      </c>
      <c r="EG69" s="4">
        <f t="shared" si="62"/>
        <v>62.705786089992301</v>
      </c>
      <c r="EH69" s="4">
        <f t="shared" si="63"/>
        <v>-1.1105970375450669</v>
      </c>
      <c r="EI69" s="4">
        <f t="shared" si="64"/>
        <v>23.413688805742154</v>
      </c>
      <c r="EJ69" s="4">
        <f t="shared" si="65"/>
        <v>-29.325712681312581</v>
      </c>
      <c r="EK69" s="4">
        <f t="shared" si="66"/>
        <v>-1.212404374324457</v>
      </c>
      <c r="EL69" s="4">
        <f t="shared" si="67"/>
        <v>-29.60116353569742</v>
      </c>
      <c r="EN69" s="6">
        <f t="shared" si="68"/>
        <v>101.28991634554785</v>
      </c>
      <c r="EO69" s="6">
        <f t="shared" si="69"/>
        <v>62.705786089992301</v>
      </c>
      <c r="EP69" s="6">
        <f t="shared" si="70"/>
        <v>-1.1105970375450669</v>
      </c>
      <c r="EQ69" s="6">
        <f t="shared" si="71"/>
        <v>23.413688805742154</v>
      </c>
      <c r="ER69" s="6">
        <f t="shared" si="72"/>
        <v>-29.325712681312581</v>
      </c>
      <c r="ES69" s="6">
        <f t="shared" si="73"/>
        <v>-1.212404374324457</v>
      </c>
      <c r="ET69" s="6">
        <f t="shared" si="74"/>
        <v>-29.60116353569742</v>
      </c>
      <c r="EV69" s="7">
        <f t="shared" si="75"/>
        <v>101.28991634554785</v>
      </c>
      <c r="EW69" s="7">
        <f t="shared" si="76"/>
        <v>62.705786089992301</v>
      </c>
      <c r="EX69" s="7">
        <f t="shared" si="77"/>
        <v>-1.1105970375450669</v>
      </c>
      <c r="EY69" s="7">
        <f t="shared" si="78"/>
        <v>23.413688805742154</v>
      </c>
      <c r="EZ69" s="7">
        <f t="shared" si="79"/>
        <v>-29.325712681312581</v>
      </c>
      <c r="FA69" s="7">
        <f t="shared" si="80"/>
        <v>-1.212404374324457</v>
      </c>
      <c r="FB69" s="7">
        <f t="shared" si="81"/>
        <v>-29.60116353569742</v>
      </c>
      <c r="FD69" s="20">
        <f t="shared" si="82"/>
        <v>126.1595136124028</v>
      </c>
      <c r="FE69" s="20">
        <f t="shared" si="83"/>
        <v>126.1595136124028</v>
      </c>
      <c r="FF69" s="20">
        <f t="shared" si="84"/>
        <v>126.1595136124028</v>
      </c>
      <c r="FG69" s="20">
        <f t="shared" si="85"/>
        <v>126.1595136124028</v>
      </c>
      <c r="FH69" s="20">
        <f t="shared" si="86"/>
        <v>126.1595136124028</v>
      </c>
      <c r="FI69" s="20"/>
      <c r="FJ69" s="20">
        <f t="shared" si="87"/>
        <v>126.1595136124028</v>
      </c>
      <c r="FL69">
        <f t="shared" si="88"/>
        <v>1</v>
      </c>
    </row>
    <row r="70" spans="17:168">
      <c r="Q70" s="1">
        <v>70</v>
      </c>
      <c r="R70" s="1" t="s">
        <v>595</v>
      </c>
      <c r="S70" s="1" t="s">
        <v>596</v>
      </c>
      <c r="T70" s="1" t="s">
        <v>597</v>
      </c>
      <c r="U70" s="1" t="s">
        <v>598</v>
      </c>
      <c r="V70" s="1">
        <v>1598984486</v>
      </c>
      <c r="W70" s="1">
        <v>1598985102</v>
      </c>
      <c r="X70" s="1">
        <v>1</v>
      </c>
      <c r="Y70" s="1">
        <v>5</v>
      </c>
      <c r="Z70" s="1" t="s">
        <v>76</v>
      </c>
      <c r="AA70" s="1" t="s">
        <v>66</v>
      </c>
      <c r="AB70" s="1">
        <v>1</v>
      </c>
      <c r="AC70" s="1" t="s">
        <v>77</v>
      </c>
      <c r="AD70" s="1" t="s">
        <v>78</v>
      </c>
      <c r="AE70" s="1" t="s">
        <v>79</v>
      </c>
      <c r="AF70" s="1" t="s">
        <v>76</v>
      </c>
      <c r="AG70" s="1">
        <v>1366</v>
      </c>
      <c r="AH70" s="1" t="s">
        <v>76</v>
      </c>
      <c r="AI70" s="1" t="s">
        <v>235</v>
      </c>
      <c r="AJ70" s="1" t="s">
        <v>82</v>
      </c>
      <c r="AK70" s="1">
        <v>3</v>
      </c>
      <c r="AL70" s="1">
        <v>1</v>
      </c>
      <c r="AM70" s="1">
        <v>1</v>
      </c>
      <c r="AN70" s="1">
        <v>1</v>
      </c>
      <c r="AO70" s="1">
        <v>2</v>
      </c>
      <c r="AP70" s="1">
        <v>3</v>
      </c>
      <c r="AQ70" s="1">
        <v>2</v>
      </c>
      <c r="AR70" s="1">
        <v>2</v>
      </c>
      <c r="AS70" s="1">
        <v>1</v>
      </c>
      <c r="AT70" s="1">
        <v>1</v>
      </c>
      <c r="AU70" s="1">
        <v>1</v>
      </c>
      <c r="AV70" s="1">
        <v>2</v>
      </c>
      <c r="AW70" s="1">
        <v>3</v>
      </c>
      <c r="AX70" s="1">
        <v>2</v>
      </c>
      <c r="AY70" s="1">
        <v>2</v>
      </c>
      <c r="AZ70" s="1">
        <v>3</v>
      </c>
      <c r="BA70" s="1">
        <v>1</v>
      </c>
      <c r="BB70" s="1">
        <v>2</v>
      </c>
      <c r="BC70" s="1">
        <v>1</v>
      </c>
      <c r="BD70" s="1">
        <v>2</v>
      </c>
      <c r="BE70" s="1">
        <v>5</v>
      </c>
      <c r="BF70" s="1">
        <v>5</v>
      </c>
      <c r="BG70" s="1">
        <v>4</v>
      </c>
      <c r="BH70" s="1">
        <v>4</v>
      </c>
      <c r="BI70" s="1">
        <v>1</v>
      </c>
      <c r="BJ70" s="1">
        <v>5</v>
      </c>
      <c r="BK70" s="1">
        <v>5</v>
      </c>
      <c r="BL70" s="1">
        <v>4</v>
      </c>
      <c r="BM70" s="1">
        <v>5</v>
      </c>
      <c r="BN70" s="1">
        <v>5</v>
      </c>
      <c r="BO70" s="1">
        <v>5</v>
      </c>
      <c r="BP70" s="1">
        <v>1</v>
      </c>
      <c r="BQ70" s="1">
        <v>1</v>
      </c>
      <c r="BR70" s="1">
        <v>2</v>
      </c>
      <c r="BS70" s="1">
        <v>1</v>
      </c>
      <c r="BT70" s="1">
        <v>1</v>
      </c>
      <c r="BU70" s="1">
        <v>1</v>
      </c>
      <c r="BV70" s="1">
        <v>3</v>
      </c>
      <c r="BW70" s="1">
        <v>1</v>
      </c>
      <c r="BX70" s="1">
        <v>5</v>
      </c>
      <c r="BY70" s="1">
        <v>2</v>
      </c>
      <c r="BZ70" s="1">
        <v>1</v>
      </c>
      <c r="CA70" s="1">
        <v>5</v>
      </c>
      <c r="CB70" s="1">
        <v>5</v>
      </c>
      <c r="CC70" s="1" t="s">
        <v>599</v>
      </c>
      <c r="CD70" s="1">
        <v>1</v>
      </c>
      <c r="CE70" s="1">
        <v>22</v>
      </c>
      <c r="CF70" s="1">
        <v>2</v>
      </c>
      <c r="CG70">
        <f t="shared" si="45"/>
        <v>1</v>
      </c>
      <c r="CH70">
        <v>4</v>
      </c>
      <c r="CI70">
        <f t="shared" si="46"/>
        <v>0</v>
      </c>
      <c r="CJ70" s="1">
        <v>0.62020217105566788</v>
      </c>
      <c r="CK70" s="1">
        <v>185.39321728956367</v>
      </c>
      <c r="CL70" s="1">
        <v>51.757877897557194</v>
      </c>
      <c r="CM70" s="1">
        <v>-77.274321976434436</v>
      </c>
      <c r="CN70" s="1">
        <v>-159.87677321068639</v>
      </c>
      <c r="CO70" s="1">
        <v>44.062302263101294</v>
      </c>
      <c r="CP70" s="1">
        <v>-9.4974660189847135</v>
      </c>
      <c r="CQ70" s="1">
        <v>-34.564836244116577</v>
      </c>
      <c r="CR70" s="1">
        <v>-1.272589054458606</v>
      </c>
      <c r="CS70" s="1">
        <v>0.27190732366351283</v>
      </c>
      <c r="CT70" s="1">
        <v>1.0006817307950933</v>
      </c>
      <c r="CU70" s="1">
        <v>-31.400145040841366</v>
      </c>
      <c r="CV70" s="1">
        <v>-20.883916039888497</v>
      </c>
      <c r="CW70" s="1">
        <v>26.139799214302268</v>
      </c>
      <c r="CX70" s="1">
        <v>26.144261866427588</v>
      </c>
      <c r="CY70" s="1">
        <v>13.351215330653675</v>
      </c>
      <c r="CZ70" s="1">
        <v>-13.351215330653675</v>
      </c>
      <c r="DA70" s="1">
        <v>-27.296416417398561</v>
      </c>
      <c r="DB70" s="1">
        <v>11.393384926797953</v>
      </c>
      <c r="DC70" s="1">
        <v>15.903031490600609</v>
      </c>
      <c r="DD70" s="1">
        <v>-82.590898280699292</v>
      </c>
      <c r="DE70" s="1">
        <v>18.798481830695643</v>
      </c>
      <c r="DF70" s="1">
        <v>63.79241645000365</v>
      </c>
      <c r="DG70" s="1">
        <v>-197.35875105207535</v>
      </c>
      <c r="DH70" s="1">
        <v>0.49324284357178577</v>
      </c>
      <c r="DI70" s="1">
        <v>0.1123244835817398</v>
      </c>
      <c r="DJ70" s="1">
        <v>3.2475296932195706E-3</v>
      </c>
      <c r="DK70" s="1">
        <v>8.2206295581812791E-2</v>
      </c>
      <c r="DL70" s="1">
        <v>3.8146329516153356E-2</v>
      </c>
      <c r="DM70" s="1">
        <v>6.1713497011427386E-2</v>
      </c>
      <c r="DN70" s="1">
        <v>0.20911902104386135</v>
      </c>
      <c r="DO70" s="1"/>
      <c r="DP70" s="2">
        <f t="shared" si="47"/>
        <v>185.39321728956367</v>
      </c>
      <c r="DQ70" s="2">
        <f t="shared" si="48"/>
        <v>44.062302263101294</v>
      </c>
      <c r="DR70" s="2">
        <f t="shared" si="49"/>
        <v>-1.272589054458606</v>
      </c>
      <c r="DS70" s="2">
        <f t="shared" si="50"/>
        <v>-20.883916039888497</v>
      </c>
      <c r="DT70" s="2">
        <f t="shared" si="51"/>
        <v>-13.351215330653675</v>
      </c>
      <c r="DU70" s="2">
        <f t="shared" si="52"/>
        <v>11.393384926797953</v>
      </c>
      <c r="DV70" s="2">
        <f t="shared" si="53"/>
        <v>-82.590898280699292</v>
      </c>
      <c r="DX70" s="5">
        <f t="shared" si="54"/>
        <v>185.39321728956367</v>
      </c>
      <c r="DY70" s="5">
        <f t="shared" si="55"/>
        <v>44.062302263101294</v>
      </c>
      <c r="DZ70" s="5">
        <f t="shared" si="56"/>
        <v>-1.272589054458606</v>
      </c>
      <c r="EA70" s="5">
        <f t="shared" si="57"/>
        <v>-20.883916039888497</v>
      </c>
      <c r="EB70" s="5">
        <f t="shared" si="58"/>
        <v>-13.351215330653675</v>
      </c>
      <c r="EC70" s="5">
        <f t="shared" si="59"/>
        <v>11.393384926797953</v>
      </c>
      <c r="ED70" s="5">
        <f t="shared" si="60"/>
        <v>-82.590898280699292</v>
      </c>
      <c r="EF70" s="4">
        <f t="shared" si="61"/>
        <v>185.39321728956367</v>
      </c>
      <c r="EG70" s="4">
        <f t="shared" si="62"/>
        <v>44.062302263101294</v>
      </c>
      <c r="EH70" s="4">
        <f t="shared" si="63"/>
        <v>-1.272589054458606</v>
      </c>
      <c r="EI70" s="4">
        <f t="shared" si="64"/>
        <v>-20.883916039888497</v>
      </c>
      <c r="EJ70" s="4">
        <f t="shared" si="65"/>
        <v>-13.351215330653675</v>
      </c>
      <c r="EK70" s="4">
        <f t="shared" si="66"/>
        <v>11.393384926797953</v>
      </c>
      <c r="EL70" s="4">
        <f t="shared" si="67"/>
        <v>-82.590898280699292</v>
      </c>
      <c r="EN70" s="6">
        <f t="shared" si="68"/>
        <v>185.39321728956367</v>
      </c>
      <c r="EO70" s="6">
        <f t="shared" si="69"/>
        <v>44.062302263101294</v>
      </c>
      <c r="EP70" s="6">
        <f t="shared" si="70"/>
        <v>-1.272589054458606</v>
      </c>
      <c r="EQ70" s="6">
        <f t="shared" si="71"/>
        <v>-20.883916039888497</v>
      </c>
      <c r="ER70" s="6">
        <f t="shared" si="72"/>
        <v>-13.351215330653675</v>
      </c>
      <c r="ES70" s="6">
        <f t="shared" si="73"/>
        <v>11.393384926797953</v>
      </c>
      <c r="ET70" s="6">
        <f t="shared" si="74"/>
        <v>-82.590898280699292</v>
      </c>
      <c r="EV70" s="7">
        <f t="shared" si="75"/>
        <v>185.39321728956367</v>
      </c>
      <c r="EW70" s="7">
        <f t="shared" si="76"/>
        <v>44.062302263101294</v>
      </c>
      <c r="EX70" s="7">
        <f t="shared" si="77"/>
        <v>-1.272589054458606</v>
      </c>
      <c r="EY70" s="7">
        <f t="shared" si="78"/>
        <v>-20.883916039888497</v>
      </c>
      <c r="EZ70" s="7">
        <f t="shared" si="79"/>
        <v>-13.351215330653675</v>
      </c>
      <c r="FA70" s="7">
        <f t="shared" si="80"/>
        <v>11.393384926797953</v>
      </c>
      <c r="FB70" s="7">
        <f t="shared" si="81"/>
        <v>-82.590898280699292</v>
      </c>
      <c r="FD70" s="20">
        <f t="shared" si="82"/>
        <v>122.75028577376284</v>
      </c>
      <c r="FE70" s="20">
        <f t="shared" si="83"/>
        <v>122.75028577376284</v>
      </c>
      <c r="FF70" s="20">
        <f t="shared" si="84"/>
        <v>122.75028577376284</v>
      </c>
      <c r="FG70" s="20">
        <f t="shared" si="85"/>
        <v>122.75028577376284</v>
      </c>
      <c r="FH70" s="20">
        <f t="shared" si="86"/>
        <v>122.75028577376284</v>
      </c>
      <c r="FI70" s="20"/>
      <c r="FJ70" s="20">
        <f t="shared" si="87"/>
        <v>122.75028577376284</v>
      </c>
      <c r="FL70">
        <f t="shared" si="88"/>
        <v>1</v>
      </c>
    </row>
    <row r="71" spans="17:168">
      <c r="Q71" s="1">
        <v>39</v>
      </c>
      <c r="R71" s="1" t="s">
        <v>600</v>
      </c>
      <c r="S71" s="1" t="s">
        <v>601</v>
      </c>
      <c r="T71" s="1" t="s">
        <v>602</v>
      </c>
      <c r="U71" s="1" t="s">
        <v>603</v>
      </c>
      <c r="V71" s="1">
        <v>1598744135</v>
      </c>
      <c r="W71" s="1">
        <v>1598746936</v>
      </c>
      <c r="X71" s="1">
        <v>1</v>
      </c>
      <c r="Y71" s="1">
        <v>5</v>
      </c>
      <c r="Z71" s="1" t="s">
        <v>76</v>
      </c>
      <c r="AA71" s="1" t="s">
        <v>66</v>
      </c>
      <c r="AB71" s="1">
        <v>1</v>
      </c>
      <c r="AC71" s="1" t="s">
        <v>77</v>
      </c>
      <c r="AD71" s="1" t="s">
        <v>78</v>
      </c>
      <c r="AE71" s="1" t="s">
        <v>79</v>
      </c>
      <c r="AF71" s="1" t="s">
        <v>76</v>
      </c>
      <c r="AG71" s="1">
        <v>1536</v>
      </c>
      <c r="AH71" s="1" t="s">
        <v>76</v>
      </c>
      <c r="AI71" s="1" t="s">
        <v>146</v>
      </c>
      <c r="AJ71" s="1" t="s">
        <v>82</v>
      </c>
      <c r="AK71" s="1">
        <v>3</v>
      </c>
      <c r="AL71" s="1">
        <v>2</v>
      </c>
      <c r="AM71" s="1">
        <v>2</v>
      </c>
      <c r="AN71" s="1">
        <v>1</v>
      </c>
      <c r="AO71" s="1">
        <v>3</v>
      </c>
      <c r="AP71" s="1">
        <v>2</v>
      </c>
      <c r="AQ71" s="1">
        <v>1</v>
      </c>
      <c r="AR71" s="1">
        <v>2</v>
      </c>
      <c r="AS71" s="1">
        <v>2</v>
      </c>
      <c r="AT71" s="1">
        <v>2</v>
      </c>
      <c r="AU71" s="1">
        <v>1</v>
      </c>
      <c r="AV71" s="1">
        <v>3</v>
      </c>
      <c r="AW71" s="1">
        <v>1</v>
      </c>
      <c r="AX71" s="1">
        <v>3</v>
      </c>
      <c r="AY71" s="1">
        <v>3</v>
      </c>
      <c r="AZ71" s="1">
        <v>3</v>
      </c>
      <c r="BA71" s="1">
        <v>3</v>
      </c>
      <c r="BB71" s="1">
        <v>1</v>
      </c>
      <c r="BC71" s="1">
        <v>3</v>
      </c>
      <c r="BD71" s="1">
        <v>3</v>
      </c>
      <c r="BE71" s="1">
        <v>4</v>
      </c>
      <c r="BF71" s="1">
        <v>2</v>
      </c>
      <c r="BG71" s="1">
        <v>4</v>
      </c>
      <c r="BH71" s="1">
        <v>4</v>
      </c>
      <c r="BI71" s="1">
        <v>4</v>
      </c>
      <c r="BJ71" s="1">
        <v>2</v>
      </c>
      <c r="BK71" s="1">
        <v>3</v>
      </c>
      <c r="BL71" s="1">
        <v>3</v>
      </c>
      <c r="BM71" s="1">
        <v>2</v>
      </c>
      <c r="BN71" s="1">
        <v>5</v>
      </c>
      <c r="BO71" s="1">
        <v>2</v>
      </c>
      <c r="BP71" s="1">
        <v>4</v>
      </c>
      <c r="BQ71" s="1">
        <v>2</v>
      </c>
      <c r="BR71" s="1">
        <v>3</v>
      </c>
      <c r="BS71" s="1">
        <v>3</v>
      </c>
      <c r="BT71" s="1">
        <v>2</v>
      </c>
      <c r="BU71" s="1">
        <v>4</v>
      </c>
      <c r="BV71" s="1">
        <v>3</v>
      </c>
      <c r="BW71" s="1">
        <v>1</v>
      </c>
      <c r="BX71" s="1">
        <v>1</v>
      </c>
      <c r="BY71" s="1">
        <v>4</v>
      </c>
      <c r="BZ71" s="1">
        <v>3</v>
      </c>
      <c r="CA71" s="1">
        <v>4</v>
      </c>
      <c r="CB71" s="1">
        <v>1</v>
      </c>
      <c r="CC71" s="1" t="s">
        <v>604</v>
      </c>
      <c r="CD71" s="1">
        <v>2</v>
      </c>
      <c r="CE71" s="1">
        <v>24</v>
      </c>
      <c r="CF71" s="1">
        <v>2</v>
      </c>
      <c r="CG71">
        <f t="shared" si="45"/>
        <v>1</v>
      </c>
      <c r="CH71">
        <v>3</v>
      </c>
      <c r="CI71">
        <f t="shared" si="46"/>
        <v>0</v>
      </c>
      <c r="CJ71" s="1">
        <v>0.61871761410585757</v>
      </c>
      <c r="CK71" s="1">
        <v>106.64681923759427</v>
      </c>
      <c r="CL71" s="1">
        <v>24.168841729539242</v>
      </c>
      <c r="CM71" s="1">
        <v>-1.1441867736114735</v>
      </c>
      <c r="CN71" s="1">
        <v>-129.67147419352204</v>
      </c>
      <c r="CO71" s="1">
        <v>0.55238770229311973</v>
      </c>
      <c r="CP71" s="1">
        <v>0.45815211188398725</v>
      </c>
      <c r="CQ71" s="1">
        <v>-1.0105398141771069</v>
      </c>
      <c r="CR71" s="1">
        <v>-90.659229902182503</v>
      </c>
      <c r="CS71" s="1">
        <v>-6.2417633705070461</v>
      </c>
      <c r="CT71" s="1">
        <v>96.900993272689547</v>
      </c>
      <c r="CU71" s="1">
        <v>-38.307575212772875</v>
      </c>
      <c r="CV71" s="1">
        <v>-37.082267256902469</v>
      </c>
      <c r="CW71" s="1">
        <v>37.694701435885669</v>
      </c>
      <c r="CX71" s="1">
        <v>37.695141033789668</v>
      </c>
      <c r="CY71" s="1">
        <v>18.666043565101727</v>
      </c>
      <c r="CZ71" s="1">
        <v>-18.666043565101727</v>
      </c>
      <c r="DA71" s="1">
        <v>-49.488480174531126</v>
      </c>
      <c r="DB71" s="1">
        <v>-9.6194021754005892</v>
      </c>
      <c r="DC71" s="1">
        <v>59.107882349931721</v>
      </c>
      <c r="DD71" s="1">
        <v>-17.989773205983003</v>
      </c>
      <c r="DE71" s="1">
        <v>-16.647843564346591</v>
      </c>
      <c r="DF71" s="1">
        <v>34.637616770329601</v>
      </c>
      <c r="DG71" s="1">
        <v>-165.09296998377565</v>
      </c>
      <c r="DH71" s="1">
        <v>0.33759756204445185</v>
      </c>
      <c r="DI71" s="1">
        <v>2.2327535949574666E-3</v>
      </c>
      <c r="DJ71" s="1">
        <v>0.26794317596410294</v>
      </c>
      <c r="DK71" s="1">
        <v>0.10857530892366077</v>
      </c>
      <c r="DL71" s="1">
        <v>5.3331553043147788E-2</v>
      </c>
      <c r="DM71" s="1">
        <v>0.15513766074923263</v>
      </c>
      <c r="DN71" s="1">
        <v>7.5181985680446567E-2</v>
      </c>
      <c r="DO71" s="1"/>
      <c r="DP71" s="2">
        <f t="shared" si="47"/>
        <v>106.64681923759427</v>
      </c>
      <c r="DQ71" s="2">
        <f t="shared" si="48"/>
        <v>0.55238770229311973</v>
      </c>
      <c r="DR71" s="2">
        <f t="shared" si="49"/>
        <v>-90.659229902182503</v>
      </c>
      <c r="DS71" s="2">
        <f t="shared" si="50"/>
        <v>-37.082267256902469</v>
      </c>
      <c r="DT71" s="2">
        <f t="shared" si="51"/>
        <v>-18.666043565101727</v>
      </c>
      <c r="DU71" s="2">
        <f t="shared" si="52"/>
        <v>-9.6194021754005892</v>
      </c>
      <c r="DV71" s="2">
        <f t="shared" si="53"/>
        <v>-17.989773205983003</v>
      </c>
      <c r="DX71" s="5">
        <f t="shared" si="54"/>
        <v>106.64681923759427</v>
      </c>
      <c r="DY71" s="5">
        <f t="shared" si="55"/>
        <v>0.55238770229311973</v>
      </c>
      <c r="DZ71" s="5">
        <f t="shared" si="56"/>
        <v>-90.659229902182503</v>
      </c>
      <c r="EA71" s="5">
        <f t="shared" si="57"/>
        <v>-37.082267256902469</v>
      </c>
      <c r="EB71" s="5">
        <f t="shared" si="58"/>
        <v>-18.666043565101727</v>
      </c>
      <c r="EC71" s="5">
        <f t="shared" si="59"/>
        <v>-9.6194021754005892</v>
      </c>
      <c r="ED71" s="5">
        <f t="shared" si="60"/>
        <v>-17.989773205983003</v>
      </c>
      <c r="EF71" s="4">
        <f t="shared" si="61"/>
        <v>106.64681923759427</v>
      </c>
      <c r="EG71" s="4">
        <f t="shared" si="62"/>
        <v>0.55238770229311973</v>
      </c>
      <c r="EH71" s="4">
        <f t="shared" si="63"/>
        <v>-90.659229902182503</v>
      </c>
      <c r="EI71" s="4">
        <f t="shared" si="64"/>
        <v>-37.082267256902469</v>
      </c>
      <c r="EJ71" s="4">
        <f t="shared" si="65"/>
        <v>-18.666043565101727</v>
      </c>
      <c r="EK71" s="4">
        <f t="shared" si="66"/>
        <v>-9.6194021754005892</v>
      </c>
      <c r="EL71" s="4">
        <f t="shared" si="67"/>
        <v>-17.989773205983003</v>
      </c>
      <c r="EN71" s="6">
        <f t="shared" si="68"/>
        <v>106.64681923759427</v>
      </c>
      <c r="EO71" s="6">
        <f t="shared" si="69"/>
        <v>0.55238770229311973</v>
      </c>
      <c r="EP71" s="6">
        <f t="shared" si="70"/>
        <v>-90.659229902182503</v>
      </c>
      <c r="EQ71" s="6">
        <f t="shared" si="71"/>
        <v>-37.082267256902469</v>
      </c>
      <c r="ER71" s="6">
        <f t="shared" si="72"/>
        <v>-18.666043565101727</v>
      </c>
      <c r="ES71" s="6">
        <f t="shared" si="73"/>
        <v>-9.6194021754005892</v>
      </c>
      <c r="ET71" s="6">
        <f t="shared" si="74"/>
        <v>-17.989773205983003</v>
      </c>
      <c r="EV71" s="7">
        <f t="shared" si="75"/>
        <v>106.64681923759427</v>
      </c>
      <c r="EW71" s="7">
        <f t="shared" si="76"/>
        <v>0.55238770229311973</v>
      </c>
      <c r="EX71" s="7">
        <f t="shared" si="77"/>
        <v>-90.659229902182503</v>
      </c>
      <c r="EY71" s="7">
        <f t="shared" si="78"/>
        <v>-37.082267256902469</v>
      </c>
      <c r="EZ71" s="7">
        <f t="shared" si="79"/>
        <v>-18.666043565101727</v>
      </c>
      <c r="FA71" s="7">
        <f t="shared" si="80"/>
        <v>-9.6194021754005892</v>
      </c>
      <c r="FB71" s="7">
        <f t="shared" si="81"/>
        <v>-17.989773205983003</v>
      </c>
      <c r="FD71" s="20">
        <f t="shared" si="82"/>
        <v>-66.817509165682907</v>
      </c>
      <c r="FE71" s="20">
        <f t="shared" si="83"/>
        <v>-66.817509165682907</v>
      </c>
      <c r="FF71" s="20">
        <f t="shared" si="84"/>
        <v>-66.817509165682907</v>
      </c>
      <c r="FG71" s="20">
        <f t="shared" si="85"/>
        <v>-66.817509165682907</v>
      </c>
      <c r="FH71" s="20">
        <f t="shared" si="86"/>
        <v>-66.817509165682907</v>
      </c>
      <c r="FI71" s="20"/>
      <c r="FJ71" s="20">
        <f t="shared" si="87"/>
        <v>-66.817509165682907</v>
      </c>
      <c r="FL71">
        <f t="shared" si="88"/>
        <v>1</v>
      </c>
    </row>
    <row r="72" spans="17:168">
      <c r="Q72" s="1">
        <v>102</v>
      </c>
      <c r="R72" s="1" t="s">
        <v>605</v>
      </c>
      <c r="S72" s="1" t="s">
        <v>606</v>
      </c>
      <c r="T72" s="1" t="s">
        <v>607</v>
      </c>
      <c r="U72" s="1" t="s">
        <v>438</v>
      </c>
      <c r="V72" s="1">
        <v>1599059443</v>
      </c>
      <c r="W72" s="1">
        <v>1599060020</v>
      </c>
      <c r="X72" s="1">
        <v>1</v>
      </c>
      <c r="Y72" s="1">
        <v>5</v>
      </c>
      <c r="Z72" s="1" t="s">
        <v>76</v>
      </c>
      <c r="AA72" s="1" t="s">
        <v>66</v>
      </c>
      <c r="AB72" s="1">
        <v>1</v>
      </c>
      <c r="AC72" s="1" t="s">
        <v>166</v>
      </c>
      <c r="AD72" s="1" t="s">
        <v>78</v>
      </c>
      <c r="AE72" s="1" t="s">
        <v>167</v>
      </c>
      <c r="AF72" s="1" t="s">
        <v>76</v>
      </c>
      <c r="AG72" s="1">
        <v>1366</v>
      </c>
      <c r="AH72" s="1" t="s">
        <v>76</v>
      </c>
      <c r="AI72" s="1" t="s">
        <v>350</v>
      </c>
      <c r="AJ72" s="1" t="s">
        <v>82</v>
      </c>
      <c r="AK72" s="1">
        <v>3</v>
      </c>
      <c r="AL72" s="1">
        <v>3</v>
      </c>
      <c r="AM72" s="1">
        <v>1</v>
      </c>
      <c r="AN72" s="1">
        <v>3</v>
      </c>
      <c r="AO72" s="1">
        <v>2</v>
      </c>
      <c r="AP72" s="1">
        <v>3</v>
      </c>
      <c r="AQ72" s="1">
        <v>2</v>
      </c>
      <c r="AR72" s="1">
        <v>1</v>
      </c>
      <c r="AS72" s="1">
        <v>1</v>
      </c>
      <c r="AT72" s="1">
        <v>1</v>
      </c>
      <c r="AU72" s="1">
        <v>4</v>
      </c>
      <c r="AV72" s="1">
        <v>3</v>
      </c>
      <c r="AW72" s="1">
        <v>3</v>
      </c>
      <c r="AX72" s="1">
        <v>3</v>
      </c>
      <c r="AY72" s="1">
        <v>2</v>
      </c>
      <c r="AZ72" s="1">
        <v>2</v>
      </c>
      <c r="BA72" s="1">
        <v>2</v>
      </c>
      <c r="BB72" s="1">
        <v>1</v>
      </c>
      <c r="BC72" s="1">
        <v>3</v>
      </c>
      <c r="BD72" s="1">
        <v>1</v>
      </c>
      <c r="BE72" s="1">
        <v>4</v>
      </c>
      <c r="BF72" s="1">
        <v>4</v>
      </c>
      <c r="BG72" s="1">
        <v>4</v>
      </c>
      <c r="BH72" s="1">
        <v>4</v>
      </c>
      <c r="BI72" s="1">
        <v>4</v>
      </c>
      <c r="BJ72" s="1">
        <v>4</v>
      </c>
      <c r="BK72" s="1">
        <v>4</v>
      </c>
      <c r="BL72" s="1">
        <v>4</v>
      </c>
      <c r="BM72" s="1">
        <v>4</v>
      </c>
      <c r="BN72" s="1">
        <v>4</v>
      </c>
      <c r="BO72" s="1">
        <v>2</v>
      </c>
      <c r="BP72" s="1">
        <v>5</v>
      </c>
      <c r="BQ72" s="1">
        <v>4</v>
      </c>
      <c r="BR72" s="1">
        <v>4</v>
      </c>
      <c r="BS72" s="1">
        <v>5</v>
      </c>
      <c r="BT72" s="1">
        <v>4</v>
      </c>
      <c r="BU72" s="1">
        <v>5</v>
      </c>
      <c r="BV72" s="1">
        <v>4</v>
      </c>
      <c r="BW72" s="1">
        <v>2</v>
      </c>
      <c r="BX72" s="1">
        <v>4</v>
      </c>
      <c r="BY72" s="1">
        <v>5</v>
      </c>
      <c r="BZ72" s="1">
        <v>4</v>
      </c>
      <c r="CA72" s="1">
        <v>4</v>
      </c>
      <c r="CB72" s="1">
        <v>3</v>
      </c>
      <c r="CC72" s="1" t="s">
        <v>608</v>
      </c>
      <c r="CD72" s="1">
        <v>1</v>
      </c>
      <c r="CE72" s="1">
        <v>19</v>
      </c>
      <c r="CF72" s="1">
        <v>2</v>
      </c>
      <c r="CG72">
        <f t="shared" si="45"/>
        <v>1</v>
      </c>
      <c r="CH72">
        <v>5</v>
      </c>
      <c r="CI72">
        <f t="shared" si="46"/>
        <v>0</v>
      </c>
      <c r="CJ72" s="1">
        <v>0.52051199060627962</v>
      </c>
      <c r="CK72" s="1">
        <v>109.79885162612376</v>
      </c>
      <c r="CL72" s="1">
        <v>-1.0335389038677116</v>
      </c>
      <c r="CM72" s="1">
        <v>-1.0927577825101178</v>
      </c>
      <c r="CN72" s="1">
        <v>-107.67255493974592</v>
      </c>
      <c r="CO72" s="1">
        <v>59.186209239525908</v>
      </c>
      <c r="CP72" s="1">
        <v>10.535822040007281</v>
      </c>
      <c r="CQ72" s="1">
        <v>-69.722031279533184</v>
      </c>
      <c r="CR72" s="1">
        <v>-0.42162490671182251</v>
      </c>
      <c r="CS72" s="1">
        <v>-0.27385685744544935</v>
      </c>
      <c r="CT72" s="1">
        <v>0.69548176415727181</v>
      </c>
      <c r="CU72" s="1">
        <v>-135.25716389394316</v>
      </c>
      <c r="CV72" s="1">
        <v>36.908355799755149</v>
      </c>
      <c r="CW72" s="1">
        <v>37.663242683789136</v>
      </c>
      <c r="CX72" s="1">
        <v>60.685565410398873</v>
      </c>
      <c r="CY72" s="1">
        <v>20.86398669893828</v>
      </c>
      <c r="CZ72" s="1">
        <v>-20.86398669893828</v>
      </c>
      <c r="DA72" s="1">
        <v>-3.4071115906293978</v>
      </c>
      <c r="DB72" s="1">
        <v>-3.4068538374853645</v>
      </c>
      <c r="DC72" s="1">
        <v>6.8139654281147628</v>
      </c>
      <c r="DD72" s="1">
        <v>-55.546388220349598</v>
      </c>
      <c r="DE72" s="1">
        <v>6.4813099174599422</v>
      </c>
      <c r="DF72" s="1">
        <v>49.06507830288966</v>
      </c>
      <c r="DG72" s="1">
        <v>-78.643098421505186</v>
      </c>
      <c r="DH72" s="1">
        <v>0.31067343795124247</v>
      </c>
      <c r="DI72" s="1">
        <v>0.18415462931294158</v>
      </c>
      <c r="DJ72" s="1">
        <v>1.5958666726701349E-3</v>
      </c>
      <c r="DK72" s="1">
        <v>0.27991818472048863</v>
      </c>
      <c r="DL72" s="1">
        <v>5.9611390568395095E-2</v>
      </c>
      <c r="DM72" s="1">
        <v>1.4601538598205946E-2</v>
      </c>
      <c r="DN72" s="1">
        <v>0.14944495217605611</v>
      </c>
      <c r="DO72" s="1"/>
      <c r="DP72" s="2">
        <f t="shared" si="47"/>
        <v>109.79885162612376</v>
      </c>
      <c r="DQ72" s="2">
        <f t="shared" si="48"/>
        <v>59.186209239525908</v>
      </c>
      <c r="DR72" s="2">
        <f t="shared" si="49"/>
        <v>-0.42162490671182251</v>
      </c>
      <c r="DS72" s="2">
        <f t="shared" si="50"/>
        <v>36.908355799755149</v>
      </c>
      <c r="DT72" s="2">
        <f t="shared" si="51"/>
        <v>-20.86398669893828</v>
      </c>
      <c r="DU72" s="2">
        <f t="shared" si="52"/>
        <v>-3.4068538374853645</v>
      </c>
      <c r="DV72" s="2">
        <f t="shared" si="53"/>
        <v>-55.546388220349598</v>
      </c>
      <c r="DX72" s="5">
        <f t="shared" si="54"/>
        <v>109.79885162612376</v>
      </c>
      <c r="DY72" s="5">
        <f t="shared" si="55"/>
        <v>59.186209239525908</v>
      </c>
      <c r="DZ72" s="5">
        <f t="shared" si="56"/>
        <v>-0.42162490671182251</v>
      </c>
      <c r="EA72" s="5">
        <f t="shared" si="57"/>
        <v>36.908355799755149</v>
      </c>
      <c r="EB72" s="5">
        <f t="shared" si="58"/>
        <v>-20.86398669893828</v>
      </c>
      <c r="EC72" s="5">
        <f t="shared" si="59"/>
        <v>-3.4068538374853645</v>
      </c>
      <c r="ED72" s="5">
        <f t="shared" si="60"/>
        <v>-55.546388220349598</v>
      </c>
      <c r="EF72" s="4">
        <f t="shared" si="61"/>
        <v>109.79885162612376</v>
      </c>
      <c r="EG72" s="4">
        <f t="shared" si="62"/>
        <v>59.186209239525908</v>
      </c>
      <c r="EH72" s="4">
        <f t="shared" si="63"/>
        <v>-0.42162490671182251</v>
      </c>
      <c r="EI72" s="4">
        <f t="shared" si="64"/>
        <v>36.908355799755149</v>
      </c>
      <c r="EJ72" s="4">
        <f t="shared" si="65"/>
        <v>-20.86398669893828</v>
      </c>
      <c r="EK72" s="4">
        <f t="shared" si="66"/>
        <v>-3.4068538374853645</v>
      </c>
      <c r="EL72" s="4">
        <f t="shared" si="67"/>
        <v>-55.546388220349598</v>
      </c>
      <c r="EN72" s="6">
        <f t="shared" si="68"/>
        <v>109.79885162612376</v>
      </c>
      <c r="EO72" s="6">
        <f t="shared" si="69"/>
        <v>59.186209239525908</v>
      </c>
      <c r="EP72" s="6">
        <f t="shared" si="70"/>
        <v>-0.42162490671182251</v>
      </c>
      <c r="EQ72" s="6">
        <f t="shared" si="71"/>
        <v>36.908355799755149</v>
      </c>
      <c r="ER72" s="6">
        <f t="shared" si="72"/>
        <v>-20.86398669893828</v>
      </c>
      <c r="ES72" s="6">
        <f t="shared" si="73"/>
        <v>-3.4068538374853645</v>
      </c>
      <c r="ET72" s="6">
        <f t="shared" si="74"/>
        <v>-55.546388220349598</v>
      </c>
      <c r="EV72" s="7">
        <f t="shared" si="75"/>
        <v>109.79885162612376</v>
      </c>
      <c r="EW72" s="7">
        <f t="shared" si="76"/>
        <v>59.186209239525908</v>
      </c>
      <c r="EX72" s="7">
        <f t="shared" si="77"/>
        <v>-0.42162490671182251</v>
      </c>
      <c r="EY72" s="7">
        <f t="shared" si="78"/>
        <v>36.908355799755149</v>
      </c>
      <c r="EZ72" s="7">
        <f t="shared" si="79"/>
        <v>-20.86398669893828</v>
      </c>
      <c r="FA72" s="7">
        <f t="shared" si="80"/>
        <v>-3.4068538374853645</v>
      </c>
      <c r="FB72" s="7">
        <f t="shared" si="81"/>
        <v>-55.546388220349598</v>
      </c>
      <c r="FD72" s="20">
        <f t="shared" si="82"/>
        <v>125.65456300191977</v>
      </c>
      <c r="FE72" s="20">
        <f t="shared" si="83"/>
        <v>125.65456300191977</v>
      </c>
      <c r="FF72" s="20">
        <f t="shared" si="84"/>
        <v>125.65456300191977</v>
      </c>
      <c r="FG72" s="20">
        <f t="shared" si="85"/>
        <v>125.65456300191977</v>
      </c>
      <c r="FH72" s="20">
        <f t="shared" si="86"/>
        <v>125.65456300191977</v>
      </c>
      <c r="FI72" s="20"/>
      <c r="FJ72" s="20">
        <f t="shared" si="87"/>
        <v>125.65456300191977</v>
      </c>
      <c r="FL72">
        <f t="shared" si="88"/>
        <v>1</v>
      </c>
    </row>
    <row r="73" spans="17:168">
      <c r="Q73" s="1">
        <v>114</v>
      </c>
      <c r="R73" s="1" t="s">
        <v>609</v>
      </c>
      <c r="S73" s="1" t="s">
        <v>610</v>
      </c>
      <c r="T73" s="1" t="s">
        <v>611</v>
      </c>
      <c r="U73" s="1" t="s">
        <v>612</v>
      </c>
      <c r="V73" s="1">
        <v>1599076351</v>
      </c>
      <c r="W73" s="1">
        <v>1599076799</v>
      </c>
      <c r="X73" s="1">
        <v>1</v>
      </c>
      <c r="Y73" s="1">
        <v>5</v>
      </c>
      <c r="Z73" s="1" t="s">
        <v>76</v>
      </c>
      <c r="AA73" s="1" t="s">
        <v>66</v>
      </c>
      <c r="AB73" s="1">
        <v>1</v>
      </c>
      <c r="AC73" s="1" t="s">
        <v>122</v>
      </c>
      <c r="AD73" s="1" t="s">
        <v>78</v>
      </c>
      <c r="AE73" s="1" t="s">
        <v>123</v>
      </c>
      <c r="AF73" s="1" t="s">
        <v>76</v>
      </c>
      <c r="AG73" s="1">
        <v>1879</v>
      </c>
      <c r="AH73" s="1" t="s">
        <v>76</v>
      </c>
      <c r="AI73" s="1" t="s">
        <v>375</v>
      </c>
      <c r="AJ73" s="1" t="s">
        <v>82</v>
      </c>
      <c r="AK73" s="1">
        <v>2</v>
      </c>
      <c r="AL73" s="1">
        <v>1</v>
      </c>
      <c r="AM73" s="1">
        <v>2</v>
      </c>
      <c r="AN73" s="1">
        <v>2</v>
      </c>
      <c r="AO73" s="1">
        <v>2</v>
      </c>
      <c r="AP73" s="1">
        <v>2</v>
      </c>
      <c r="AQ73" s="1">
        <v>3</v>
      </c>
      <c r="AR73" s="1">
        <v>1</v>
      </c>
      <c r="AS73" s="1">
        <v>2</v>
      </c>
      <c r="AT73" s="1">
        <v>2</v>
      </c>
      <c r="AU73" s="1">
        <v>2</v>
      </c>
      <c r="AV73" s="1">
        <v>2</v>
      </c>
      <c r="AW73" s="1">
        <v>3</v>
      </c>
      <c r="AX73" s="1">
        <v>3</v>
      </c>
      <c r="AY73" s="1">
        <v>1</v>
      </c>
      <c r="AZ73" s="1">
        <v>3</v>
      </c>
      <c r="BA73" s="1">
        <v>2</v>
      </c>
      <c r="BB73" s="1">
        <v>1</v>
      </c>
      <c r="BC73" s="1">
        <v>2</v>
      </c>
      <c r="BD73" s="1">
        <v>1</v>
      </c>
      <c r="BE73" s="1">
        <v>5</v>
      </c>
      <c r="BF73" s="1">
        <v>4</v>
      </c>
      <c r="BG73" s="1">
        <v>5</v>
      </c>
      <c r="BH73" s="1">
        <v>4</v>
      </c>
      <c r="BI73" s="1">
        <v>2</v>
      </c>
      <c r="BJ73" s="1">
        <v>4</v>
      </c>
      <c r="BK73" s="1">
        <v>3</v>
      </c>
      <c r="BL73" s="1">
        <v>4</v>
      </c>
      <c r="BM73" s="1">
        <v>5</v>
      </c>
      <c r="BN73" s="1">
        <v>4</v>
      </c>
      <c r="BO73" s="1">
        <v>3</v>
      </c>
      <c r="BP73" s="1">
        <v>1</v>
      </c>
      <c r="BQ73" s="1">
        <v>3</v>
      </c>
      <c r="BR73" s="1">
        <v>4</v>
      </c>
      <c r="BS73" s="1">
        <v>4</v>
      </c>
      <c r="BT73" s="1">
        <v>2</v>
      </c>
      <c r="BU73" s="1">
        <v>4</v>
      </c>
      <c r="BV73" s="1">
        <v>4</v>
      </c>
      <c r="BW73" s="1">
        <v>4</v>
      </c>
      <c r="BX73" s="1">
        <v>4</v>
      </c>
      <c r="BY73" s="1">
        <v>4</v>
      </c>
      <c r="BZ73" s="1">
        <v>4</v>
      </c>
      <c r="CA73" s="1">
        <v>5</v>
      </c>
      <c r="CB73" s="1">
        <v>4</v>
      </c>
      <c r="CC73" s="1" t="s">
        <v>613</v>
      </c>
      <c r="CD73" s="1">
        <v>1</v>
      </c>
      <c r="CE73" s="1">
        <v>20</v>
      </c>
      <c r="CF73" s="1">
        <v>2</v>
      </c>
      <c r="CG73">
        <f t="shared" si="45"/>
        <v>1</v>
      </c>
      <c r="CH73">
        <v>5</v>
      </c>
      <c r="CI73">
        <f t="shared" si="46"/>
        <v>0</v>
      </c>
      <c r="CJ73" s="1">
        <v>0.47591153365446065</v>
      </c>
      <c r="CK73" s="1">
        <v>80.936883422124978</v>
      </c>
      <c r="CL73" s="1">
        <v>63.263917364863154</v>
      </c>
      <c r="CM73" s="1">
        <v>-51.852318597834717</v>
      </c>
      <c r="CN73" s="1">
        <v>-92.348482189153415</v>
      </c>
      <c r="CO73" s="1">
        <v>93.410206495490399</v>
      </c>
      <c r="CP73" s="1">
        <v>-26.080059408128605</v>
      </c>
      <c r="CQ73" s="1">
        <v>-67.330147087361794</v>
      </c>
      <c r="CR73" s="1">
        <v>-1.0199716672557535</v>
      </c>
      <c r="CS73" s="1">
        <v>0.48330647483200534</v>
      </c>
      <c r="CT73" s="1">
        <v>0.53666519242374822</v>
      </c>
      <c r="CU73" s="1">
        <v>-104.80971430309829</v>
      </c>
      <c r="CV73" s="1">
        <v>31.323830963369051</v>
      </c>
      <c r="CW73" s="1">
        <v>31.396558684705752</v>
      </c>
      <c r="CX73" s="1">
        <v>42.089324655023482</v>
      </c>
      <c r="CY73" s="1">
        <v>17.976264500337294</v>
      </c>
      <c r="CZ73" s="1">
        <v>-17.976264500337294</v>
      </c>
      <c r="DA73" s="1">
        <v>-22.374620017401416</v>
      </c>
      <c r="DB73" s="1">
        <v>11.18705070551761</v>
      </c>
      <c r="DC73" s="1">
        <v>11.187569311883806</v>
      </c>
      <c r="DD73" s="1">
        <v>-98.165620026722451</v>
      </c>
      <c r="DE73" s="1">
        <v>48.327353395336623</v>
      </c>
      <c r="DF73" s="1">
        <v>49.838266631385835</v>
      </c>
      <c r="DG73" s="1">
        <v>-209.69302903235408</v>
      </c>
      <c r="DH73" s="1">
        <v>0.24755052230182625</v>
      </c>
      <c r="DI73" s="1">
        <v>0.22962907654693171</v>
      </c>
      <c r="DJ73" s="1">
        <v>2.2237669423992882E-3</v>
      </c>
      <c r="DK73" s="1">
        <v>0.20985576994017396</v>
      </c>
      <c r="DL73" s="1">
        <v>5.1360755715249409E-2</v>
      </c>
      <c r="DM73" s="1">
        <v>4.7945984756121753E-2</v>
      </c>
      <c r="DN73" s="1">
        <v>0.21143412379729756</v>
      </c>
      <c r="DO73" s="1"/>
      <c r="DP73" s="2">
        <f t="shared" si="47"/>
        <v>80.936883422124978</v>
      </c>
      <c r="DQ73" s="2">
        <f t="shared" si="48"/>
        <v>93.410206495490399</v>
      </c>
      <c r="DR73" s="2">
        <f t="shared" si="49"/>
        <v>-1.0199716672557535</v>
      </c>
      <c r="DS73" s="2">
        <f t="shared" si="50"/>
        <v>31.323830963369051</v>
      </c>
      <c r="DT73" s="2">
        <f t="shared" si="51"/>
        <v>-17.976264500337294</v>
      </c>
      <c r="DU73" s="2">
        <f t="shared" si="52"/>
        <v>11.18705070551761</v>
      </c>
      <c r="DV73" s="2">
        <f t="shared" si="53"/>
        <v>-98.165620026722451</v>
      </c>
      <c r="DX73" s="5">
        <f t="shared" si="54"/>
        <v>80.936883422124978</v>
      </c>
      <c r="DY73" s="5">
        <f t="shared" si="55"/>
        <v>93.410206495490399</v>
      </c>
      <c r="DZ73" s="5">
        <f t="shared" si="56"/>
        <v>-1.0199716672557535</v>
      </c>
      <c r="EA73" s="5">
        <f t="shared" si="57"/>
        <v>31.323830963369051</v>
      </c>
      <c r="EB73" s="5">
        <f t="shared" si="58"/>
        <v>-17.976264500337294</v>
      </c>
      <c r="EC73" s="5">
        <f t="shared" si="59"/>
        <v>11.18705070551761</v>
      </c>
      <c r="ED73" s="5">
        <f t="shared" si="60"/>
        <v>-98.165620026722451</v>
      </c>
      <c r="EF73" s="4">
        <f t="shared" si="61"/>
        <v>80.936883422124978</v>
      </c>
      <c r="EG73" s="4">
        <f t="shared" si="62"/>
        <v>93.410206495490399</v>
      </c>
      <c r="EH73" s="4">
        <f t="shared" si="63"/>
        <v>-1.0199716672557535</v>
      </c>
      <c r="EI73" s="4">
        <f t="shared" si="64"/>
        <v>31.323830963369051</v>
      </c>
      <c r="EJ73" s="4">
        <f t="shared" si="65"/>
        <v>-17.976264500337294</v>
      </c>
      <c r="EK73" s="4">
        <f t="shared" si="66"/>
        <v>11.18705070551761</v>
      </c>
      <c r="EL73" s="4">
        <f t="shared" si="67"/>
        <v>-98.165620026722451</v>
      </c>
      <c r="EN73" s="6">
        <f t="shared" si="68"/>
        <v>80.936883422124978</v>
      </c>
      <c r="EO73" s="6">
        <f t="shared" si="69"/>
        <v>93.410206495490399</v>
      </c>
      <c r="EP73" s="6">
        <f t="shared" si="70"/>
        <v>-1.0199716672557535</v>
      </c>
      <c r="EQ73" s="6">
        <f t="shared" si="71"/>
        <v>31.323830963369051</v>
      </c>
      <c r="ER73" s="6">
        <f t="shared" si="72"/>
        <v>-17.976264500337294</v>
      </c>
      <c r="ES73" s="6">
        <f t="shared" si="73"/>
        <v>11.18705070551761</v>
      </c>
      <c r="ET73" s="6">
        <f t="shared" si="74"/>
        <v>-98.165620026722451</v>
      </c>
      <c r="EV73" s="7">
        <f t="shared" si="75"/>
        <v>80.936883422124978</v>
      </c>
      <c r="EW73" s="7">
        <f t="shared" si="76"/>
        <v>93.410206495490399</v>
      </c>
      <c r="EX73" s="7">
        <f t="shared" si="77"/>
        <v>-1.0199716672557535</v>
      </c>
      <c r="EY73" s="7">
        <f t="shared" si="78"/>
        <v>31.323830963369051</v>
      </c>
      <c r="EZ73" s="7">
        <f t="shared" si="79"/>
        <v>-17.976264500337294</v>
      </c>
      <c r="FA73" s="7">
        <f t="shared" si="80"/>
        <v>11.18705070551761</v>
      </c>
      <c r="FB73" s="7">
        <f t="shared" si="81"/>
        <v>-98.165620026722451</v>
      </c>
      <c r="FD73" s="20">
        <f t="shared" si="82"/>
        <v>99.696115392186556</v>
      </c>
      <c r="FE73" s="20">
        <f t="shared" si="83"/>
        <v>99.696115392186556</v>
      </c>
      <c r="FF73" s="20">
        <f t="shared" si="84"/>
        <v>99.696115392186556</v>
      </c>
      <c r="FG73" s="20">
        <f t="shared" si="85"/>
        <v>99.696115392186556</v>
      </c>
      <c r="FH73" s="20">
        <f t="shared" si="86"/>
        <v>99.696115392186556</v>
      </c>
      <c r="FI73" s="20"/>
      <c r="FJ73" s="20">
        <f t="shared" si="87"/>
        <v>99.696115392186556</v>
      </c>
      <c r="FL73">
        <f t="shared" si="88"/>
        <v>1</v>
      </c>
    </row>
    <row r="74" spans="17:168">
      <c r="Q74" s="1">
        <v>89</v>
      </c>
      <c r="R74" s="1" t="s">
        <v>614</v>
      </c>
      <c r="S74" s="1" t="s">
        <v>615</v>
      </c>
      <c r="T74" s="1" t="s">
        <v>616</v>
      </c>
      <c r="U74" s="1" t="s">
        <v>617</v>
      </c>
      <c r="V74" s="1">
        <v>1599011211</v>
      </c>
      <c r="W74" s="1">
        <v>1599012668</v>
      </c>
      <c r="X74" s="1">
        <v>1</v>
      </c>
      <c r="Y74" s="1">
        <v>5</v>
      </c>
      <c r="Z74" s="1" t="s">
        <v>76</v>
      </c>
      <c r="AA74" s="1" t="s">
        <v>66</v>
      </c>
      <c r="AB74" s="1">
        <v>1</v>
      </c>
      <c r="AC74" s="1" t="s">
        <v>166</v>
      </c>
      <c r="AD74" s="1" t="s">
        <v>78</v>
      </c>
      <c r="AE74" s="1" t="s">
        <v>167</v>
      </c>
      <c r="AF74" s="1" t="s">
        <v>76</v>
      </c>
      <c r="AG74" s="1">
        <v>1536</v>
      </c>
      <c r="AH74" s="1" t="s">
        <v>76</v>
      </c>
      <c r="AI74" s="1" t="s">
        <v>304</v>
      </c>
      <c r="AJ74" s="1" t="s">
        <v>82</v>
      </c>
      <c r="AK74" s="1">
        <v>1</v>
      </c>
      <c r="AL74" s="1">
        <v>2</v>
      </c>
      <c r="AM74" s="1">
        <v>2</v>
      </c>
      <c r="AN74" s="1">
        <v>2</v>
      </c>
      <c r="AO74" s="1">
        <v>3</v>
      </c>
      <c r="AP74" s="1">
        <v>3</v>
      </c>
      <c r="AQ74" s="1">
        <v>1</v>
      </c>
      <c r="AR74" s="1">
        <v>3</v>
      </c>
      <c r="AS74" s="1">
        <v>2</v>
      </c>
      <c r="AT74" s="1">
        <v>2</v>
      </c>
      <c r="AU74" s="1">
        <v>3</v>
      </c>
      <c r="AV74" s="1">
        <v>3</v>
      </c>
      <c r="AW74" s="1">
        <v>2</v>
      </c>
      <c r="AX74" s="1">
        <v>2</v>
      </c>
      <c r="AY74" s="1">
        <v>3</v>
      </c>
      <c r="AZ74" s="1">
        <v>2</v>
      </c>
      <c r="BA74" s="1">
        <v>3</v>
      </c>
      <c r="BB74" s="1">
        <v>2</v>
      </c>
      <c r="BC74" s="1">
        <v>1</v>
      </c>
      <c r="BD74" s="1">
        <v>3</v>
      </c>
      <c r="BE74" s="1">
        <v>5</v>
      </c>
      <c r="BF74" s="1">
        <v>5</v>
      </c>
      <c r="BG74" s="1">
        <v>4</v>
      </c>
      <c r="BH74" s="1">
        <v>5</v>
      </c>
      <c r="BI74" s="1">
        <v>2</v>
      </c>
      <c r="BJ74" s="1">
        <v>4</v>
      </c>
      <c r="BK74" s="1">
        <v>4</v>
      </c>
      <c r="BL74" s="1">
        <v>5</v>
      </c>
      <c r="BM74" s="1">
        <v>5</v>
      </c>
      <c r="BN74" s="1">
        <v>2</v>
      </c>
      <c r="BO74" s="1">
        <v>3</v>
      </c>
      <c r="BP74" s="1">
        <v>3</v>
      </c>
      <c r="BQ74" s="1">
        <v>2</v>
      </c>
      <c r="BR74" s="1">
        <v>1</v>
      </c>
      <c r="BS74" s="1">
        <v>4</v>
      </c>
      <c r="BT74" s="1">
        <v>4</v>
      </c>
      <c r="BU74" s="1">
        <v>1</v>
      </c>
      <c r="BV74" s="1">
        <v>1</v>
      </c>
      <c r="BW74" s="1">
        <v>2</v>
      </c>
      <c r="BX74" s="1">
        <v>5</v>
      </c>
      <c r="BY74" s="1">
        <v>4</v>
      </c>
      <c r="BZ74" s="1">
        <v>4</v>
      </c>
      <c r="CA74" s="1">
        <v>5</v>
      </c>
      <c r="CB74" s="1">
        <v>5</v>
      </c>
      <c r="CC74" s="1" t="s">
        <v>618</v>
      </c>
      <c r="CD74" s="1">
        <v>1</v>
      </c>
      <c r="CE74" s="1">
        <v>21</v>
      </c>
      <c r="CF74" s="1">
        <v>2</v>
      </c>
      <c r="CG74">
        <f t="shared" si="45"/>
        <v>1</v>
      </c>
      <c r="CH74">
        <v>3</v>
      </c>
      <c r="CI74">
        <f t="shared" si="46"/>
        <v>0</v>
      </c>
      <c r="CJ74" s="1">
        <v>0.63022649248113882</v>
      </c>
      <c r="CK74" s="1">
        <v>128.91247250188545</v>
      </c>
      <c r="CL74" s="1">
        <v>96.00331323671459</v>
      </c>
      <c r="CM74" s="1">
        <v>-81.848699401882769</v>
      </c>
      <c r="CN74" s="1">
        <v>-143.06708633671727</v>
      </c>
      <c r="CO74" s="1">
        <v>51.906674010396038</v>
      </c>
      <c r="CP74" s="1">
        <v>40.749427910784348</v>
      </c>
      <c r="CQ74" s="1">
        <v>-92.656101921180394</v>
      </c>
      <c r="CR74" s="1">
        <v>-52.450635100287911</v>
      </c>
      <c r="CS74" s="1">
        <v>-29.784264252455539</v>
      </c>
      <c r="CT74" s="1">
        <v>82.23489935274344</v>
      </c>
      <c r="CU74" s="1">
        <v>-11.089119245188813</v>
      </c>
      <c r="CV74" s="1">
        <v>-9.7334422766615845</v>
      </c>
      <c r="CW74" s="1">
        <v>9.7334422766615845</v>
      </c>
      <c r="CX74" s="1">
        <v>11.089119245188813</v>
      </c>
      <c r="CY74" s="1">
        <v>3.618504398567485</v>
      </c>
      <c r="CZ74" s="1">
        <v>-3.618504398567485</v>
      </c>
      <c r="DA74" s="1">
        <v>-24.726917709599942</v>
      </c>
      <c r="DB74" s="1">
        <v>-14.375754228509724</v>
      </c>
      <c r="DC74" s="1">
        <v>39.102671938109665</v>
      </c>
      <c r="DD74" s="1">
        <v>-36.566303571535748</v>
      </c>
      <c r="DE74" s="1">
        <v>17.60531330150426</v>
      </c>
      <c r="DF74" s="1">
        <v>18.960990270031488</v>
      </c>
      <c r="DG74" s="1">
        <v>-170.25147787520876</v>
      </c>
      <c r="DH74" s="1">
        <v>0.38854222691228957</v>
      </c>
      <c r="DI74" s="1">
        <v>0.20651825133082344</v>
      </c>
      <c r="DJ74" s="1">
        <v>0.19240790636147334</v>
      </c>
      <c r="DK74" s="1">
        <v>3.1683197843396606E-2</v>
      </c>
      <c r="DL74" s="1">
        <v>1.0338583995907098E-2</v>
      </c>
      <c r="DM74" s="1">
        <v>9.1185128068156582E-2</v>
      </c>
      <c r="DN74" s="1">
        <v>7.9324705487953201E-2</v>
      </c>
      <c r="DO74" s="1"/>
      <c r="DP74" s="2">
        <f t="shared" si="47"/>
        <v>128.91247250188545</v>
      </c>
      <c r="DQ74" s="2">
        <f t="shared" si="48"/>
        <v>51.906674010396038</v>
      </c>
      <c r="DR74" s="2">
        <f t="shared" si="49"/>
        <v>-52.450635100287911</v>
      </c>
      <c r="DS74" s="2">
        <f t="shared" si="50"/>
        <v>-9.7334422766615845</v>
      </c>
      <c r="DT74" s="2">
        <f t="shared" si="51"/>
        <v>-3.618504398567485</v>
      </c>
      <c r="DU74" s="2">
        <f t="shared" si="52"/>
        <v>-14.375754228509724</v>
      </c>
      <c r="DV74" s="2">
        <f t="shared" si="53"/>
        <v>-36.566303571535748</v>
      </c>
      <c r="DX74" s="5">
        <f t="shared" si="54"/>
        <v>128.91247250188545</v>
      </c>
      <c r="DY74" s="5">
        <f t="shared" si="55"/>
        <v>51.906674010396038</v>
      </c>
      <c r="DZ74" s="5">
        <f t="shared" si="56"/>
        <v>-52.450635100287911</v>
      </c>
      <c r="EA74" s="5">
        <f t="shared" si="57"/>
        <v>-9.7334422766615845</v>
      </c>
      <c r="EB74" s="5">
        <f t="shared" si="58"/>
        <v>-3.618504398567485</v>
      </c>
      <c r="EC74" s="5">
        <f t="shared" si="59"/>
        <v>-14.375754228509724</v>
      </c>
      <c r="ED74" s="5">
        <f t="shared" si="60"/>
        <v>-36.566303571535748</v>
      </c>
      <c r="EF74" s="4">
        <f t="shared" si="61"/>
        <v>128.91247250188545</v>
      </c>
      <c r="EG74" s="4">
        <f t="shared" si="62"/>
        <v>51.906674010396038</v>
      </c>
      <c r="EH74" s="4">
        <f t="shared" si="63"/>
        <v>-52.450635100287911</v>
      </c>
      <c r="EI74" s="4">
        <f t="shared" si="64"/>
        <v>-9.7334422766615845</v>
      </c>
      <c r="EJ74" s="4">
        <f t="shared" si="65"/>
        <v>-3.618504398567485</v>
      </c>
      <c r="EK74" s="4">
        <f t="shared" si="66"/>
        <v>-14.375754228509724</v>
      </c>
      <c r="EL74" s="4">
        <f t="shared" si="67"/>
        <v>-36.566303571535748</v>
      </c>
      <c r="EN74" s="6">
        <f t="shared" si="68"/>
        <v>128.91247250188545</v>
      </c>
      <c r="EO74" s="6">
        <f t="shared" si="69"/>
        <v>51.906674010396038</v>
      </c>
      <c r="EP74" s="6">
        <f t="shared" si="70"/>
        <v>-52.450635100287911</v>
      </c>
      <c r="EQ74" s="6">
        <f t="shared" si="71"/>
        <v>-9.7334422766615845</v>
      </c>
      <c r="ER74" s="6">
        <f t="shared" si="72"/>
        <v>-3.618504398567485</v>
      </c>
      <c r="ES74" s="6">
        <f t="shared" si="73"/>
        <v>-14.375754228509724</v>
      </c>
      <c r="ET74" s="6">
        <f t="shared" si="74"/>
        <v>-36.566303571535748</v>
      </c>
      <c r="EV74" s="7">
        <f t="shared" si="75"/>
        <v>128.91247250188545</v>
      </c>
      <c r="EW74" s="7">
        <f t="shared" si="76"/>
        <v>51.906674010396038</v>
      </c>
      <c r="EX74" s="7">
        <f t="shared" si="77"/>
        <v>-52.450635100287911</v>
      </c>
      <c r="EY74" s="7">
        <f t="shared" si="78"/>
        <v>-9.7334422766615845</v>
      </c>
      <c r="EZ74" s="7">
        <f t="shared" si="79"/>
        <v>-3.618504398567485</v>
      </c>
      <c r="FA74" s="7">
        <f t="shared" si="80"/>
        <v>-14.375754228509724</v>
      </c>
      <c r="FB74" s="7">
        <f t="shared" si="81"/>
        <v>-36.566303571535748</v>
      </c>
      <c r="FD74" s="20">
        <f t="shared" si="82"/>
        <v>64.074506936719047</v>
      </c>
      <c r="FE74" s="20">
        <f t="shared" si="83"/>
        <v>64.074506936719047</v>
      </c>
      <c r="FF74" s="20">
        <f t="shared" si="84"/>
        <v>64.074506936719047</v>
      </c>
      <c r="FG74" s="20">
        <f t="shared" si="85"/>
        <v>64.074506936719047</v>
      </c>
      <c r="FH74" s="20">
        <f t="shared" si="86"/>
        <v>64.074506936719047</v>
      </c>
      <c r="FI74" s="20"/>
      <c r="FJ74" s="20">
        <f t="shared" si="87"/>
        <v>64.074506936719047</v>
      </c>
      <c r="FL74">
        <f t="shared" si="88"/>
        <v>1</v>
      </c>
    </row>
    <row r="75" spans="17:168">
      <c r="Q75" s="1">
        <v>55</v>
      </c>
      <c r="R75" s="1" t="s">
        <v>619</v>
      </c>
      <c r="S75" s="1" t="s">
        <v>620</v>
      </c>
      <c r="T75" s="1" t="s">
        <v>621</v>
      </c>
      <c r="U75" s="1" t="s">
        <v>622</v>
      </c>
      <c r="V75" s="1">
        <v>1598915769</v>
      </c>
      <c r="W75" s="1">
        <v>1598917115</v>
      </c>
      <c r="X75" s="1">
        <v>1</v>
      </c>
      <c r="Y75" s="1">
        <v>5</v>
      </c>
      <c r="Z75" s="1" t="s">
        <v>76</v>
      </c>
      <c r="AA75" s="1" t="s">
        <v>66</v>
      </c>
      <c r="AB75" s="1">
        <v>1</v>
      </c>
      <c r="AC75" s="1" t="s">
        <v>623</v>
      </c>
      <c r="AD75" s="1" t="s">
        <v>78</v>
      </c>
      <c r="AE75" s="1" t="s">
        <v>197</v>
      </c>
      <c r="AF75" s="1" t="s">
        <v>76</v>
      </c>
      <c r="AG75" s="1">
        <v>1366</v>
      </c>
      <c r="AH75" s="1" t="s">
        <v>76</v>
      </c>
      <c r="AI75" s="1" t="s">
        <v>624</v>
      </c>
      <c r="AJ75" s="1" t="s">
        <v>82</v>
      </c>
      <c r="AK75" s="1">
        <v>3</v>
      </c>
      <c r="AL75" s="1">
        <v>1</v>
      </c>
      <c r="AM75" s="1">
        <v>1</v>
      </c>
      <c r="AN75" s="1">
        <v>3</v>
      </c>
      <c r="AO75" s="1">
        <v>4</v>
      </c>
      <c r="AP75" s="1">
        <v>2</v>
      </c>
      <c r="AQ75" s="1">
        <v>2</v>
      </c>
      <c r="AR75" s="1">
        <v>3</v>
      </c>
      <c r="AS75" s="1">
        <v>3</v>
      </c>
      <c r="AT75" s="1">
        <v>1</v>
      </c>
      <c r="AU75" s="1">
        <v>3</v>
      </c>
      <c r="AV75" s="1">
        <v>3</v>
      </c>
      <c r="AW75" s="1">
        <v>3</v>
      </c>
      <c r="AX75" s="1">
        <v>1</v>
      </c>
      <c r="AY75" s="1">
        <v>1</v>
      </c>
      <c r="AZ75" s="1">
        <v>1</v>
      </c>
      <c r="BA75" s="1">
        <v>1</v>
      </c>
      <c r="BB75" s="1">
        <v>2</v>
      </c>
      <c r="BC75" s="1">
        <v>3</v>
      </c>
      <c r="BD75" s="1">
        <v>2</v>
      </c>
      <c r="BE75" s="1">
        <v>5</v>
      </c>
      <c r="BF75" s="1">
        <v>3</v>
      </c>
      <c r="BG75" s="1">
        <v>4</v>
      </c>
      <c r="BH75" s="1">
        <v>2</v>
      </c>
      <c r="BI75" s="1">
        <v>4</v>
      </c>
      <c r="BJ75" s="1">
        <v>3</v>
      </c>
      <c r="BK75" s="1">
        <v>2</v>
      </c>
      <c r="BL75" s="1">
        <v>4</v>
      </c>
      <c r="BM75" s="1">
        <v>4</v>
      </c>
      <c r="BN75" s="1">
        <v>4</v>
      </c>
      <c r="BO75" s="1">
        <v>3</v>
      </c>
      <c r="BP75" s="1">
        <v>4</v>
      </c>
      <c r="BQ75" s="1">
        <v>2</v>
      </c>
      <c r="BR75" s="1">
        <v>3</v>
      </c>
      <c r="BS75" s="1">
        <v>2</v>
      </c>
      <c r="BT75" s="1">
        <v>2</v>
      </c>
      <c r="BU75" s="1">
        <v>1</v>
      </c>
      <c r="BV75" s="1">
        <v>2</v>
      </c>
      <c r="BW75" s="1">
        <v>1</v>
      </c>
      <c r="BX75" s="1">
        <v>2</v>
      </c>
      <c r="BY75" s="1">
        <v>3</v>
      </c>
      <c r="BZ75" s="1">
        <v>2</v>
      </c>
      <c r="CA75" s="1">
        <v>4</v>
      </c>
      <c r="CB75" s="1">
        <v>1</v>
      </c>
      <c r="CC75" s="1" t="s">
        <v>625</v>
      </c>
      <c r="CD75" s="1">
        <v>2</v>
      </c>
      <c r="CE75" s="1">
        <v>27</v>
      </c>
      <c r="CF75" s="1">
        <v>2</v>
      </c>
      <c r="CG75">
        <f t="shared" si="45"/>
        <v>1</v>
      </c>
      <c r="CH75">
        <v>2</v>
      </c>
      <c r="CI75">
        <f t="shared" si="46"/>
        <v>0</v>
      </c>
      <c r="CJ75" s="1">
        <v>0.41493521501634523</v>
      </c>
      <c r="CK75" s="1">
        <v>102.87040776675816</v>
      </c>
      <c r="CL75" s="1">
        <v>44.308373756444041</v>
      </c>
      <c r="CM75" s="1">
        <v>-43.361371676342387</v>
      </c>
      <c r="CN75" s="1">
        <v>-103.81740984685982</v>
      </c>
      <c r="CO75" s="1">
        <v>26.710762213743639</v>
      </c>
      <c r="CP75" s="1">
        <v>-12.875960490385213</v>
      </c>
      <c r="CQ75" s="1">
        <v>-13.834801723358426</v>
      </c>
      <c r="CR75" s="1">
        <v>-1.2154122153354139</v>
      </c>
      <c r="CS75" s="1">
        <v>0.60533701743749313</v>
      </c>
      <c r="CT75" s="1">
        <v>0.61007519789792086</v>
      </c>
      <c r="CU75" s="1">
        <v>-174.95181153108209</v>
      </c>
      <c r="CV75" s="1">
        <v>57.133735493798198</v>
      </c>
      <c r="CW75" s="1">
        <v>58.005071824436207</v>
      </c>
      <c r="CX75" s="1">
        <v>59.813004212847666</v>
      </c>
      <c r="CY75" s="1">
        <v>37.782301471851611</v>
      </c>
      <c r="CZ75" s="1">
        <v>-37.782301471851611</v>
      </c>
      <c r="DA75" s="1">
        <v>-82.00452677559997</v>
      </c>
      <c r="DB75" s="1">
        <v>30.230859392550975</v>
      </c>
      <c r="DC75" s="1">
        <v>51.773667383048981</v>
      </c>
      <c r="DD75" s="1">
        <v>-2.727631996176116</v>
      </c>
      <c r="DE75" s="1">
        <v>-1.3782541974124078</v>
      </c>
      <c r="DF75" s="1">
        <v>4.1058861935885238</v>
      </c>
      <c r="DG75" s="1">
        <v>-124.73022292665708</v>
      </c>
      <c r="DH75" s="1">
        <v>0.29526831087659711</v>
      </c>
      <c r="DI75" s="1">
        <v>5.7922234195860095E-2</v>
      </c>
      <c r="DJ75" s="1">
        <v>2.6078391617619066E-3</v>
      </c>
      <c r="DK75" s="1">
        <v>0.33537830820561393</v>
      </c>
      <c r="DL75" s="1">
        <v>0.10794943277671888</v>
      </c>
      <c r="DM75" s="1">
        <v>0.19111170594092708</v>
      </c>
      <c r="DN75" s="1">
        <v>9.762168842520914E-3</v>
      </c>
      <c r="DO75" s="1"/>
      <c r="DP75" s="2">
        <f t="shared" si="47"/>
        <v>102.87040776675816</v>
      </c>
      <c r="DQ75" s="2">
        <f t="shared" si="48"/>
        <v>26.710762213743639</v>
      </c>
      <c r="DR75" s="2">
        <f t="shared" si="49"/>
        <v>-1.2154122153354139</v>
      </c>
      <c r="DS75" s="2">
        <f t="shared" si="50"/>
        <v>57.133735493798198</v>
      </c>
      <c r="DT75" s="2">
        <f t="shared" si="51"/>
        <v>-37.782301471851611</v>
      </c>
      <c r="DU75" s="2">
        <f t="shared" si="52"/>
        <v>30.230859392550975</v>
      </c>
      <c r="DV75" s="2">
        <f t="shared" si="53"/>
        <v>-2.727631996176116</v>
      </c>
      <c r="DX75" s="5">
        <f t="shared" si="54"/>
        <v>102.87040776675816</v>
      </c>
      <c r="DY75" s="5">
        <f t="shared" si="55"/>
        <v>26.710762213743639</v>
      </c>
      <c r="DZ75" s="5">
        <f t="shared" si="56"/>
        <v>-1.2154122153354139</v>
      </c>
      <c r="EA75" s="5">
        <f t="shared" si="57"/>
        <v>57.133735493798198</v>
      </c>
      <c r="EB75" s="5">
        <f t="shared" si="58"/>
        <v>-37.782301471851611</v>
      </c>
      <c r="EC75" s="5">
        <f t="shared" si="59"/>
        <v>30.230859392550975</v>
      </c>
      <c r="ED75" s="5">
        <f t="shared" si="60"/>
        <v>-2.727631996176116</v>
      </c>
      <c r="EF75" s="4">
        <f t="shared" si="61"/>
        <v>102.87040776675816</v>
      </c>
      <c r="EG75" s="4">
        <f t="shared" si="62"/>
        <v>26.710762213743639</v>
      </c>
      <c r="EH75" s="4">
        <f t="shared" si="63"/>
        <v>-1.2154122153354139</v>
      </c>
      <c r="EI75" s="4">
        <f t="shared" si="64"/>
        <v>57.133735493798198</v>
      </c>
      <c r="EJ75" s="4">
        <f t="shared" si="65"/>
        <v>-37.782301471851611</v>
      </c>
      <c r="EK75" s="4">
        <f t="shared" si="66"/>
        <v>30.230859392550975</v>
      </c>
      <c r="EL75" s="4">
        <f t="shared" si="67"/>
        <v>-2.727631996176116</v>
      </c>
      <c r="EN75" s="6">
        <f t="shared" si="68"/>
        <v>102.87040776675816</v>
      </c>
      <c r="EO75" s="6">
        <f t="shared" si="69"/>
        <v>26.710762213743639</v>
      </c>
      <c r="EP75" s="6">
        <f t="shared" si="70"/>
        <v>-1.2154122153354139</v>
      </c>
      <c r="EQ75" s="6">
        <f t="shared" si="71"/>
        <v>57.133735493798198</v>
      </c>
      <c r="ER75" s="6">
        <f t="shared" si="72"/>
        <v>-37.782301471851611</v>
      </c>
      <c r="ES75" s="6">
        <f t="shared" si="73"/>
        <v>30.230859392550975</v>
      </c>
      <c r="ET75" s="6">
        <f t="shared" si="74"/>
        <v>-2.727631996176116</v>
      </c>
      <c r="EV75" s="7">
        <f t="shared" si="75"/>
        <v>102.87040776675816</v>
      </c>
      <c r="EW75" s="7">
        <f t="shared" si="76"/>
        <v>26.710762213743639</v>
      </c>
      <c r="EX75" s="7">
        <f t="shared" si="77"/>
        <v>-1.2154122153354139</v>
      </c>
      <c r="EY75" s="7">
        <f t="shared" si="78"/>
        <v>57.133735493798198</v>
      </c>
      <c r="EZ75" s="7">
        <f t="shared" si="79"/>
        <v>-37.782301471851611</v>
      </c>
      <c r="FA75" s="7">
        <f t="shared" si="80"/>
        <v>30.230859392550975</v>
      </c>
      <c r="FB75" s="7">
        <f t="shared" si="81"/>
        <v>-2.727631996176116</v>
      </c>
      <c r="FD75" s="20">
        <f t="shared" si="82"/>
        <v>175.22041918348785</v>
      </c>
      <c r="FE75" s="20">
        <f t="shared" si="83"/>
        <v>175.22041918348785</v>
      </c>
      <c r="FF75" s="20">
        <f t="shared" si="84"/>
        <v>175.22041918348785</v>
      </c>
      <c r="FG75" s="20">
        <f t="shared" si="85"/>
        <v>175.22041918348785</v>
      </c>
      <c r="FH75" s="20">
        <f t="shared" si="86"/>
        <v>175.22041918348785</v>
      </c>
      <c r="FI75" s="20"/>
      <c r="FJ75" s="20">
        <f t="shared" si="87"/>
        <v>175.22041918348785</v>
      </c>
      <c r="FL75">
        <f t="shared" si="88"/>
        <v>1</v>
      </c>
    </row>
    <row r="76" spans="17:168">
      <c r="Q76" s="1">
        <v>54</v>
      </c>
      <c r="R76" s="1" t="s">
        <v>626</v>
      </c>
      <c r="S76" s="1" t="s">
        <v>627</v>
      </c>
      <c r="T76" s="1" t="s">
        <v>628</v>
      </c>
      <c r="U76" s="1" t="s">
        <v>629</v>
      </c>
      <c r="V76" s="1">
        <v>1598914715</v>
      </c>
      <c r="W76" s="1">
        <v>1598916570</v>
      </c>
      <c r="X76" s="1">
        <v>1</v>
      </c>
      <c r="Y76" s="1">
        <v>5</v>
      </c>
      <c r="Z76" s="1" t="s">
        <v>76</v>
      </c>
      <c r="AA76" s="1" t="s">
        <v>66</v>
      </c>
      <c r="AB76" s="1">
        <v>1</v>
      </c>
      <c r="AC76" s="1" t="s">
        <v>77</v>
      </c>
      <c r="AD76" s="1" t="s">
        <v>78</v>
      </c>
      <c r="AE76" s="1" t="s">
        <v>79</v>
      </c>
      <c r="AF76" s="1" t="s">
        <v>76</v>
      </c>
      <c r="AG76" s="1">
        <v>1280</v>
      </c>
      <c r="AH76" s="1" t="s">
        <v>76</v>
      </c>
      <c r="AI76" s="1" t="s">
        <v>630</v>
      </c>
      <c r="AJ76" s="1" t="s">
        <v>82</v>
      </c>
      <c r="AK76" s="1">
        <v>2</v>
      </c>
      <c r="AL76" s="1">
        <v>3</v>
      </c>
      <c r="AM76" s="1">
        <v>1</v>
      </c>
      <c r="AN76" s="1">
        <v>3</v>
      </c>
      <c r="AO76" s="1">
        <v>3</v>
      </c>
      <c r="AP76" s="1">
        <v>2</v>
      </c>
      <c r="AQ76" s="1">
        <v>3</v>
      </c>
      <c r="AR76" s="1">
        <v>1</v>
      </c>
      <c r="AS76" s="1">
        <v>3</v>
      </c>
      <c r="AT76" s="1">
        <v>2</v>
      </c>
      <c r="AU76" s="1">
        <v>3</v>
      </c>
      <c r="AV76" s="1">
        <v>1</v>
      </c>
      <c r="AW76" s="1">
        <v>3</v>
      </c>
      <c r="AX76" s="1">
        <v>3</v>
      </c>
      <c r="AY76" s="1">
        <v>2</v>
      </c>
      <c r="AZ76" s="1">
        <v>1</v>
      </c>
      <c r="BA76" s="1">
        <v>1</v>
      </c>
      <c r="BB76" s="1">
        <v>2</v>
      </c>
      <c r="BC76" s="1">
        <v>3</v>
      </c>
      <c r="BD76" s="1">
        <v>4</v>
      </c>
      <c r="BE76" s="1">
        <v>5</v>
      </c>
      <c r="BF76" s="1">
        <v>4</v>
      </c>
      <c r="BG76" s="1">
        <v>4</v>
      </c>
      <c r="BH76" s="1">
        <v>5</v>
      </c>
      <c r="BI76" s="1">
        <v>3</v>
      </c>
      <c r="BJ76" s="1">
        <v>3</v>
      </c>
      <c r="BK76" s="1">
        <v>4</v>
      </c>
      <c r="BL76" s="1">
        <v>4</v>
      </c>
      <c r="BM76" s="1">
        <v>5</v>
      </c>
      <c r="BN76" s="1">
        <v>5</v>
      </c>
      <c r="BO76" s="1">
        <v>4</v>
      </c>
      <c r="BP76" s="1">
        <v>3</v>
      </c>
      <c r="BQ76" s="1">
        <v>2</v>
      </c>
      <c r="BR76" s="1">
        <v>2</v>
      </c>
      <c r="BS76" s="1">
        <v>4</v>
      </c>
      <c r="BT76" s="1">
        <v>4</v>
      </c>
      <c r="BU76" s="1">
        <v>3</v>
      </c>
      <c r="BV76" s="1">
        <v>3</v>
      </c>
      <c r="BW76" s="1">
        <v>2</v>
      </c>
      <c r="BX76" s="1">
        <v>4</v>
      </c>
      <c r="BY76" s="1">
        <v>4</v>
      </c>
      <c r="BZ76" s="1">
        <v>1</v>
      </c>
      <c r="CA76" s="1">
        <v>2</v>
      </c>
      <c r="CB76" s="1">
        <v>5</v>
      </c>
      <c r="CC76" s="1" t="s">
        <v>631</v>
      </c>
      <c r="CD76" s="1">
        <v>2</v>
      </c>
      <c r="CE76" s="1">
        <v>19</v>
      </c>
      <c r="CF76" s="1">
        <v>2</v>
      </c>
      <c r="CG76">
        <f t="shared" si="45"/>
        <v>1</v>
      </c>
      <c r="CH76">
        <v>1</v>
      </c>
      <c r="CI76">
        <f t="shared" si="46"/>
        <v>1</v>
      </c>
      <c r="CJ76" s="1">
        <v>0.60970728991502432</v>
      </c>
      <c r="CK76" s="1">
        <v>111.37150777617461</v>
      </c>
      <c r="CL76" s="1">
        <v>60.381226619109498</v>
      </c>
      <c r="CM76" s="1">
        <v>-2.484792843970741</v>
      </c>
      <c r="CN76" s="1">
        <v>-169.26794155131338</v>
      </c>
      <c r="CO76" s="1">
        <v>4.6563691024350815</v>
      </c>
      <c r="CP76" s="1">
        <v>4.655704581163981</v>
      </c>
      <c r="CQ76" s="1">
        <v>-9.3120736835990616</v>
      </c>
      <c r="CR76" s="1">
        <v>-24.230150690878634</v>
      </c>
      <c r="CS76" s="1">
        <v>-5.6866874892524564</v>
      </c>
      <c r="CT76" s="1">
        <v>29.916838180131087</v>
      </c>
      <c r="CU76" s="1">
        <v>-32.876037289223078</v>
      </c>
      <c r="CV76" s="1">
        <v>2.0725496536916328</v>
      </c>
      <c r="CW76" s="1">
        <v>2.2499492581002301</v>
      </c>
      <c r="CX76" s="1">
        <v>28.553538377431213</v>
      </c>
      <c r="CY76" s="1">
        <v>27.721534429485569</v>
      </c>
      <c r="CZ76" s="1">
        <v>-27.721534429485569</v>
      </c>
      <c r="DA76" s="1">
        <v>-76.278586110740889</v>
      </c>
      <c r="DB76" s="1">
        <v>37.632683387409152</v>
      </c>
      <c r="DC76" s="1">
        <v>38.645902723331737</v>
      </c>
      <c r="DD76" s="1">
        <v>-61.448782064992635</v>
      </c>
      <c r="DE76" s="1">
        <v>3.4495784742151367</v>
      </c>
      <c r="DF76" s="1">
        <v>57.999203590777491</v>
      </c>
      <c r="DG76" s="1">
        <v>-56.326480671932877</v>
      </c>
      <c r="DH76" s="1">
        <v>0.40091349903926859</v>
      </c>
      <c r="DI76" s="1">
        <v>1.9954918265763063E-2</v>
      </c>
      <c r="DJ76" s="1">
        <v>7.7352841244299614E-2</v>
      </c>
      <c r="DK76" s="1">
        <v>8.7756536666648996E-2</v>
      </c>
      <c r="DL76" s="1">
        <v>7.9204384084244489E-2</v>
      </c>
      <c r="DM76" s="1">
        <v>0.16417784119153231</v>
      </c>
      <c r="DN76" s="1">
        <v>0.17063997950824306</v>
      </c>
      <c r="DO76" s="1"/>
      <c r="DP76" s="2">
        <f t="shared" si="47"/>
        <v>111.37150777617461</v>
      </c>
      <c r="DQ76" s="2">
        <f t="shared" si="48"/>
        <v>4.6563691024350815</v>
      </c>
      <c r="DR76" s="2">
        <f t="shared" si="49"/>
        <v>-24.230150690878634</v>
      </c>
      <c r="DS76" s="2">
        <f t="shared" si="50"/>
        <v>2.0725496536916328</v>
      </c>
      <c r="DT76" s="2">
        <f t="shared" si="51"/>
        <v>-27.721534429485569</v>
      </c>
      <c r="DU76" s="2">
        <f t="shared" si="52"/>
        <v>37.632683387409152</v>
      </c>
      <c r="DV76" s="2">
        <f t="shared" si="53"/>
        <v>-61.448782064992635</v>
      </c>
      <c r="DX76" s="5">
        <f t="shared" si="54"/>
        <v>111.37150777617461</v>
      </c>
      <c r="DY76" s="5">
        <f t="shared" si="55"/>
        <v>4.6563691024350815</v>
      </c>
      <c r="DZ76" s="5">
        <f t="shared" si="56"/>
        <v>-24.230150690878634</v>
      </c>
      <c r="EA76" s="5">
        <f t="shared" si="57"/>
        <v>2.0725496536916328</v>
      </c>
      <c r="EB76" s="5">
        <f t="shared" si="58"/>
        <v>-27.721534429485569</v>
      </c>
      <c r="EC76" s="5">
        <f t="shared" si="59"/>
        <v>37.632683387409152</v>
      </c>
      <c r="ED76" s="5">
        <f t="shared" si="60"/>
        <v>-61.448782064992635</v>
      </c>
      <c r="EF76" s="4">
        <f t="shared" si="61"/>
        <v>111.37150777617461</v>
      </c>
      <c r="EG76" s="4">
        <f t="shared" si="62"/>
        <v>4.6563691024350815</v>
      </c>
      <c r="EH76" s="4">
        <f t="shared" si="63"/>
        <v>-24.230150690878634</v>
      </c>
      <c r="EI76" s="4">
        <f t="shared" si="64"/>
        <v>2.0725496536916328</v>
      </c>
      <c r="EJ76" s="4">
        <f t="shared" si="65"/>
        <v>-27.721534429485569</v>
      </c>
      <c r="EK76" s="4">
        <f t="shared" si="66"/>
        <v>37.632683387409152</v>
      </c>
      <c r="EL76" s="4">
        <f t="shared" si="67"/>
        <v>-61.448782064992635</v>
      </c>
      <c r="EN76" s="6">
        <f t="shared" si="68"/>
        <v>111.37150777617461</v>
      </c>
      <c r="EO76" s="6">
        <f t="shared" si="69"/>
        <v>4.6563691024350815</v>
      </c>
      <c r="EP76" s="6">
        <f t="shared" si="70"/>
        <v>-24.230150690878634</v>
      </c>
      <c r="EQ76" s="6">
        <f t="shared" si="71"/>
        <v>2.0725496536916328</v>
      </c>
      <c r="ER76" s="6">
        <f t="shared" si="72"/>
        <v>-27.721534429485569</v>
      </c>
      <c r="ES76" s="6">
        <f t="shared" si="73"/>
        <v>37.632683387409152</v>
      </c>
      <c r="ET76" s="6">
        <f t="shared" si="74"/>
        <v>-61.448782064992635</v>
      </c>
      <c r="EV76" s="7">
        <f t="shared" si="75"/>
        <v>111.37150777617461</v>
      </c>
      <c r="EW76" s="7">
        <f t="shared" si="76"/>
        <v>4.6563691024350815</v>
      </c>
      <c r="EX76" s="7">
        <f t="shared" si="77"/>
        <v>-24.230150690878634</v>
      </c>
      <c r="EY76" s="7">
        <f t="shared" si="78"/>
        <v>2.0725496536916328</v>
      </c>
      <c r="EZ76" s="7">
        <f t="shared" si="79"/>
        <v>-27.721534429485569</v>
      </c>
      <c r="FA76" s="7">
        <f t="shared" si="80"/>
        <v>37.632683387409152</v>
      </c>
      <c r="FB76" s="7">
        <f t="shared" si="81"/>
        <v>-61.448782064992635</v>
      </c>
      <c r="FD76" s="20">
        <f t="shared" si="82"/>
        <v>42.332642734353634</v>
      </c>
      <c r="FE76" s="20">
        <f t="shared" si="83"/>
        <v>42.332642734353634</v>
      </c>
      <c r="FF76" s="20">
        <f t="shared" si="84"/>
        <v>42.332642734353634</v>
      </c>
      <c r="FG76" s="20">
        <f t="shared" si="85"/>
        <v>42.332642734353634</v>
      </c>
      <c r="FH76" s="20">
        <f t="shared" si="86"/>
        <v>42.332642734353634</v>
      </c>
      <c r="FI76" s="20"/>
      <c r="FJ76" s="20">
        <f t="shared" si="87"/>
        <v>42.332642734353634</v>
      </c>
      <c r="FL76">
        <f t="shared" si="88"/>
        <v>1</v>
      </c>
    </row>
    <row r="77" spans="17:168">
      <c r="Q77" s="1">
        <v>105</v>
      </c>
      <c r="R77" s="1" t="s">
        <v>632</v>
      </c>
      <c r="S77" s="1" t="s">
        <v>633</v>
      </c>
      <c r="T77" s="1" t="s">
        <v>597</v>
      </c>
      <c r="U77" s="1" t="s">
        <v>634</v>
      </c>
      <c r="V77" s="1">
        <v>1599062689</v>
      </c>
      <c r="W77" s="1">
        <v>1599063305</v>
      </c>
      <c r="X77" s="1">
        <v>1</v>
      </c>
      <c r="Y77" s="1">
        <v>5</v>
      </c>
      <c r="Z77" s="1" t="s">
        <v>76</v>
      </c>
      <c r="AA77" s="1" t="s">
        <v>66</v>
      </c>
      <c r="AB77" s="1">
        <v>1</v>
      </c>
      <c r="AC77" s="1" t="s">
        <v>166</v>
      </c>
      <c r="AD77" s="1" t="s">
        <v>78</v>
      </c>
      <c r="AE77" s="1" t="s">
        <v>167</v>
      </c>
      <c r="AF77" s="1" t="s">
        <v>76</v>
      </c>
      <c r="AG77" s="1">
        <v>1366</v>
      </c>
      <c r="AH77" s="1" t="s">
        <v>76</v>
      </c>
      <c r="AI77" s="1" t="s">
        <v>635</v>
      </c>
      <c r="AJ77" s="1" t="s">
        <v>82</v>
      </c>
      <c r="AK77" s="1">
        <v>1</v>
      </c>
      <c r="AL77" s="1">
        <v>3</v>
      </c>
      <c r="AM77" s="1">
        <v>1</v>
      </c>
      <c r="AN77" s="1">
        <v>1</v>
      </c>
      <c r="AO77" s="1">
        <v>1</v>
      </c>
      <c r="AP77" s="1">
        <v>3</v>
      </c>
      <c r="AQ77" s="1">
        <v>2</v>
      </c>
      <c r="AR77" s="1">
        <v>2</v>
      </c>
      <c r="AS77" s="1">
        <v>2</v>
      </c>
      <c r="AT77" s="1">
        <v>2</v>
      </c>
      <c r="AU77" s="1">
        <v>1</v>
      </c>
      <c r="AV77" s="1">
        <v>2</v>
      </c>
      <c r="AW77" s="1">
        <v>1</v>
      </c>
      <c r="AX77" s="1">
        <v>1</v>
      </c>
      <c r="AY77" s="1">
        <v>2</v>
      </c>
      <c r="AZ77" s="1">
        <v>3</v>
      </c>
      <c r="BA77" s="1">
        <v>1</v>
      </c>
      <c r="BB77" s="1">
        <v>1</v>
      </c>
      <c r="BC77" s="1">
        <v>3</v>
      </c>
      <c r="BD77" s="1">
        <v>1</v>
      </c>
      <c r="BE77" s="1">
        <v>4</v>
      </c>
      <c r="BF77" s="1">
        <v>2</v>
      </c>
      <c r="BG77" s="1">
        <v>4</v>
      </c>
      <c r="BH77" s="1">
        <v>4</v>
      </c>
      <c r="BI77" s="1">
        <v>5</v>
      </c>
      <c r="BJ77" s="1">
        <v>5</v>
      </c>
      <c r="BK77" s="1">
        <v>4</v>
      </c>
      <c r="BL77" s="1">
        <v>4</v>
      </c>
      <c r="BM77" s="1">
        <v>4</v>
      </c>
      <c r="BN77" s="1">
        <v>4</v>
      </c>
      <c r="BO77" s="1">
        <v>4</v>
      </c>
      <c r="BP77" s="1">
        <v>3</v>
      </c>
      <c r="BQ77" s="1">
        <v>4</v>
      </c>
      <c r="BR77" s="1">
        <v>3</v>
      </c>
      <c r="BS77" s="1">
        <v>4</v>
      </c>
      <c r="BT77" s="1">
        <v>3</v>
      </c>
      <c r="BU77" s="1">
        <v>5</v>
      </c>
      <c r="BV77" s="1">
        <v>4</v>
      </c>
      <c r="BW77" s="1">
        <v>2</v>
      </c>
      <c r="BX77" s="1">
        <v>4</v>
      </c>
      <c r="BY77" s="1">
        <v>5</v>
      </c>
      <c r="BZ77" s="1">
        <v>2</v>
      </c>
      <c r="CA77" s="1">
        <v>5</v>
      </c>
      <c r="CB77" s="1">
        <v>3</v>
      </c>
      <c r="CC77" s="1" t="s">
        <v>636</v>
      </c>
      <c r="CD77" s="1">
        <v>1</v>
      </c>
      <c r="CE77" s="1">
        <v>20</v>
      </c>
      <c r="CF77" s="1">
        <v>2</v>
      </c>
      <c r="CG77">
        <f t="shared" si="45"/>
        <v>1</v>
      </c>
      <c r="CH77">
        <v>4</v>
      </c>
      <c r="CI77">
        <f t="shared" si="46"/>
        <v>0</v>
      </c>
      <c r="CJ77" s="1">
        <v>0.61508750116304345</v>
      </c>
      <c r="CK77" s="1">
        <v>165.20573982444776</v>
      </c>
      <c r="CL77" s="1">
        <v>89.23021289138353</v>
      </c>
      <c r="CM77" s="1">
        <v>-126.47197178689736</v>
      </c>
      <c r="CN77" s="1">
        <v>-127.96398092893394</v>
      </c>
      <c r="CO77" s="1">
        <v>29.112914245448231</v>
      </c>
      <c r="CP77" s="1">
        <v>18.216916539274195</v>
      </c>
      <c r="CQ77" s="1">
        <v>-47.329830784722425</v>
      </c>
      <c r="CR77" s="1">
        <v>-0.82823517333972141</v>
      </c>
      <c r="CS77" s="1">
        <v>-0.33188698434842551</v>
      </c>
      <c r="CT77" s="1">
        <v>1.1601221576881469</v>
      </c>
      <c r="CU77" s="1">
        <v>-64.834938209816372</v>
      </c>
      <c r="CV77" s="1">
        <v>20.844748943194251</v>
      </c>
      <c r="CW77" s="1">
        <v>21.249090062292776</v>
      </c>
      <c r="CX77" s="1">
        <v>22.741099204329348</v>
      </c>
      <c r="CY77" s="1">
        <v>41.849808529343385</v>
      </c>
      <c r="CZ77" s="1">
        <v>-41.849808529343385</v>
      </c>
      <c r="DA77" s="1">
        <v>-1.0232602587339594</v>
      </c>
      <c r="DB77" s="1">
        <v>0.46874888330261311</v>
      </c>
      <c r="DC77" s="1">
        <v>0.55451137543134632</v>
      </c>
      <c r="DD77" s="1">
        <v>-85.826176841851165</v>
      </c>
      <c r="DE77" s="1">
        <v>16.106602905280404</v>
      </c>
      <c r="DF77" s="1">
        <v>69.719573936570768</v>
      </c>
      <c r="DG77" s="1">
        <v>-199.80220580590321</v>
      </c>
      <c r="DH77" s="1">
        <v>0.41881388679054526</v>
      </c>
      <c r="DI77" s="1">
        <v>0.10920392147167236</v>
      </c>
      <c r="DJ77" s="1">
        <v>2.8405104728969543E-3</v>
      </c>
      <c r="DK77" s="1">
        <v>0.12510862487735103</v>
      </c>
      <c r="DL77" s="1">
        <v>0.11957088151240967</v>
      </c>
      <c r="DM77" s="1">
        <v>2.2539594773790077E-3</v>
      </c>
      <c r="DN77" s="1">
        <v>0.22220821539774563</v>
      </c>
      <c r="DO77" s="1"/>
      <c r="DP77" s="2">
        <f t="shared" si="47"/>
        <v>165.20573982444776</v>
      </c>
      <c r="DQ77" s="2">
        <f t="shared" si="48"/>
        <v>29.112914245448231</v>
      </c>
      <c r="DR77" s="2">
        <f t="shared" si="49"/>
        <v>-0.82823517333972141</v>
      </c>
      <c r="DS77" s="2">
        <f t="shared" si="50"/>
        <v>20.844748943194251</v>
      </c>
      <c r="DT77" s="2">
        <f t="shared" si="51"/>
        <v>-41.849808529343385</v>
      </c>
      <c r="DU77" s="2">
        <f t="shared" si="52"/>
        <v>0.46874888330261311</v>
      </c>
      <c r="DV77" s="2">
        <f t="shared" si="53"/>
        <v>-85.826176841851165</v>
      </c>
      <c r="DX77" s="5">
        <f t="shared" si="54"/>
        <v>165.20573982444776</v>
      </c>
      <c r="DY77" s="5">
        <f t="shared" si="55"/>
        <v>29.112914245448231</v>
      </c>
      <c r="DZ77" s="5">
        <f t="shared" si="56"/>
        <v>-0.82823517333972141</v>
      </c>
      <c r="EA77" s="5">
        <f t="shared" si="57"/>
        <v>20.844748943194251</v>
      </c>
      <c r="EB77" s="5">
        <f t="shared" si="58"/>
        <v>-41.849808529343385</v>
      </c>
      <c r="EC77" s="5">
        <f t="shared" si="59"/>
        <v>0.46874888330261311</v>
      </c>
      <c r="ED77" s="5">
        <f t="shared" si="60"/>
        <v>-85.826176841851165</v>
      </c>
      <c r="EF77" s="4">
        <f t="shared" si="61"/>
        <v>165.20573982444776</v>
      </c>
      <c r="EG77" s="4">
        <f t="shared" si="62"/>
        <v>29.112914245448231</v>
      </c>
      <c r="EH77" s="4">
        <f t="shared" si="63"/>
        <v>-0.82823517333972141</v>
      </c>
      <c r="EI77" s="4">
        <f t="shared" si="64"/>
        <v>20.844748943194251</v>
      </c>
      <c r="EJ77" s="4">
        <f t="shared" si="65"/>
        <v>-41.849808529343385</v>
      </c>
      <c r="EK77" s="4">
        <f t="shared" si="66"/>
        <v>0.46874888330261311</v>
      </c>
      <c r="EL77" s="4">
        <f t="shared" si="67"/>
        <v>-85.826176841851165</v>
      </c>
      <c r="EN77" s="6">
        <f t="shared" si="68"/>
        <v>165.20573982444776</v>
      </c>
      <c r="EO77" s="6">
        <f t="shared" si="69"/>
        <v>29.112914245448231</v>
      </c>
      <c r="EP77" s="6">
        <f t="shared" si="70"/>
        <v>-0.82823517333972141</v>
      </c>
      <c r="EQ77" s="6">
        <f t="shared" si="71"/>
        <v>20.844748943194251</v>
      </c>
      <c r="ER77" s="6">
        <f t="shared" si="72"/>
        <v>-41.849808529343385</v>
      </c>
      <c r="ES77" s="6">
        <f t="shared" si="73"/>
        <v>0.46874888330261311</v>
      </c>
      <c r="ET77" s="6">
        <f t="shared" si="74"/>
        <v>-85.826176841851165</v>
      </c>
      <c r="EV77" s="7">
        <f t="shared" si="75"/>
        <v>165.20573982444776</v>
      </c>
      <c r="EW77" s="7">
        <f t="shared" si="76"/>
        <v>29.112914245448231</v>
      </c>
      <c r="EX77" s="7">
        <f t="shared" si="77"/>
        <v>-0.82823517333972141</v>
      </c>
      <c r="EY77" s="7">
        <f t="shared" si="78"/>
        <v>20.844748943194251</v>
      </c>
      <c r="EZ77" s="7">
        <f t="shared" si="79"/>
        <v>-41.849808529343385</v>
      </c>
      <c r="FA77" s="7">
        <f t="shared" si="80"/>
        <v>0.46874888330261311</v>
      </c>
      <c r="FB77" s="7">
        <f t="shared" si="81"/>
        <v>-85.826176841851165</v>
      </c>
      <c r="FD77" s="20">
        <f t="shared" si="82"/>
        <v>87.127931351858578</v>
      </c>
      <c r="FE77" s="20">
        <f t="shared" si="83"/>
        <v>87.127931351858578</v>
      </c>
      <c r="FF77" s="20">
        <f t="shared" si="84"/>
        <v>87.127931351858578</v>
      </c>
      <c r="FG77" s="20">
        <f t="shared" si="85"/>
        <v>87.127931351858578</v>
      </c>
      <c r="FH77" s="20">
        <f t="shared" si="86"/>
        <v>87.127931351858578</v>
      </c>
      <c r="FI77" s="20"/>
      <c r="FJ77" s="20">
        <f t="shared" si="87"/>
        <v>87.127931351858578</v>
      </c>
      <c r="FL77">
        <f t="shared" si="88"/>
        <v>1</v>
      </c>
    </row>
    <row r="78" spans="17:168">
      <c r="Q78" s="1">
        <v>71</v>
      </c>
      <c r="R78" s="1" t="s">
        <v>637</v>
      </c>
      <c r="S78" s="1" t="s">
        <v>638</v>
      </c>
      <c r="T78" s="1" t="s">
        <v>639</v>
      </c>
      <c r="U78" s="1" t="s">
        <v>640</v>
      </c>
      <c r="V78" s="1">
        <v>1598985312</v>
      </c>
      <c r="W78" s="1">
        <v>1598986230</v>
      </c>
      <c r="X78" s="1">
        <v>1</v>
      </c>
      <c r="Y78" s="1">
        <v>5</v>
      </c>
      <c r="Z78" s="1" t="s">
        <v>76</v>
      </c>
      <c r="AA78" s="1" t="s">
        <v>66</v>
      </c>
      <c r="AB78" s="1">
        <v>1</v>
      </c>
      <c r="AC78" s="1" t="s">
        <v>641</v>
      </c>
      <c r="AD78" s="1" t="s">
        <v>78</v>
      </c>
      <c r="AE78" s="1" t="s">
        <v>197</v>
      </c>
      <c r="AF78" s="1" t="s">
        <v>76</v>
      </c>
      <c r="AG78" s="1">
        <v>1280</v>
      </c>
      <c r="AH78" s="1" t="s">
        <v>76</v>
      </c>
      <c r="AI78" s="1" t="s">
        <v>241</v>
      </c>
      <c r="AJ78" s="1" t="s">
        <v>82</v>
      </c>
      <c r="AK78" s="1">
        <v>2</v>
      </c>
      <c r="AL78" s="1">
        <v>3</v>
      </c>
      <c r="AM78" s="1">
        <v>1</v>
      </c>
      <c r="AN78" s="1">
        <v>1</v>
      </c>
      <c r="AO78" s="1">
        <v>2</v>
      </c>
      <c r="AP78" s="1">
        <v>3</v>
      </c>
      <c r="AQ78" s="1">
        <v>1</v>
      </c>
      <c r="AR78" s="1">
        <v>1</v>
      </c>
      <c r="AS78" s="1">
        <v>1</v>
      </c>
      <c r="AT78" s="1">
        <v>3</v>
      </c>
      <c r="AU78" s="1">
        <v>1</v>
      </c>
      <c r="AV78" s="1">
        <v>1</v>
      </c>
      <c r="AW78" s="1">
        <v>3</v>
      </c>
      <c r="AX78" s="1">
        <v>2</v>
      </c>
      <c r="AY78" s="1">
        <v>2</v>
      </c>
      <c r="AZ78" s="1">
        <v>3</v>
      </c>
      <c r="BA78" s="1">
        <v>2</v>
      </c>
      <c r="BB78" s="1">
        <v>2</v>
      </c>
      <c r="BC78" s="1">
        <v>1</v>
      </c>
      <c r="BD78" s="1">
        <v>3</v>
      </c>
      <c r="BE78" s="1">
        <v>5</v>
      </c>
      <c r="BF78" s="1">
        <v>3</v>
      </c>
      <c r="BG78" s="1">
        <v>5</v>
      </c>
      <c r="BH78" s="1">
        <v>4</v>
      </c>
      <c r="BI78" s="1">
        <v>5</v>
      </c>
      <c r="BJ78" s="1">
        <v>2</v>
      </c>
      <c r="BK78" s="1">
        <v>5</v>
      </c>
      <c r="BL78" s="1">
        <v>5</v>
      </c>
      <c r="BM78" s="1">
        <v>4</v>
      </c>
      <c r="BN78" s="1">
        <v>5</v>
      </c>
      <c r="BO78" s="1">
        <v>2</v>
      </c>
      <c r="BP78" s="1">
        <v>3</v>
      </c>
      <c r="BQ78" s="1">
        <v>4</v>
      </c>
      <c r="BR78" s="1">
        <v>2</v>
      </c>
      <c r="BS78" s="1">
        <v>4</v>
      </c>
      <c r="BT78" s="1">
        <v>2</v>
      </c>
      <c r="BU78" s="1">
        <v>5</v>
      </c>
      <c r="BV78" s="1">
        <v>1</v>
      </c>
      <c r="BW78" s="1">
        <v>1</v>
      </c>
      <c r="BX78" s="1">
        <v>2</v>
      </c>
      <c r="BY78" s="1">
        <v>2</v>
      </c>
      <c r="BZ78" s="1">
        <v>2</v>
      </c>
      <c r="CA78" s="1">
        <v>5</v>
      </c>
      <c r="CB78" s="1">
        <v>4</v>
      </c>
      <c r="CC78" s="1" t="s">
        <v>642</v>
      </c>
      <c r="CD78" s="1">
        <v>2</v>
      </c>
      <c r="CE78" s="1">
        <v>22</v>
      </c>
      <c r="CF78" s="1">
        <v>2</v>
      </c>
      <c r="CG78">
        <f t="shared" si="45"/>
        <v>1</v>
      </c>
      <c r="CH78">
        <v>3</v>
      </c>
      <c r="CI78">
        <f t="shared" si="46"/>
        <v>0</v>
      </c>
      <c r="CJ78" s="1">
        <v>0.46365492381636242</v>
      </c>
      <c r="CK78" s="1">
        <v>84.660764793586992</v>
      </c>
      <c r="CL78" s="1">
        <v>83.306627941308463</v>
      </c>
      <c r="CM78" s="1">
        <v>-38.390386403169309</v>
      </c>
      <c r="CN78" s="1">
        <v>-129.57700633172615</v>
      </c>
      <c r="CO78" s="1">
        <v>45.940292411587677</v>
      </c>
      <c r="CP78" s="1">
        <v>-22.280319388067934</v>
      </c>
      <c r="CQ78" s="1">
        <v>-23.659973023519747</v>
      </c>
      <c r="CR78" s="1">
        <v>-62.277510274079013</v>
      </c>
      <c r="CS78" s="1">
        <v>19.709200708307954</v>
      </c>
      <c r="CT78" s="1">
        <v>42.568309565771067</v>
      </c>
      <c r="CU78" s="1">
        <v>-73.072419458714151</v>
      </c>
      <c r="CV78" s="1">
        <v>23.40989866079375</v>
      </c>
      <c r="CW78" s="1">
        <v>24.828903708202297</v>
      </c>
      <c r="CX78" s="1">
        <v>24.8336170897181</v>
      </c>
      <c r="CY78" s="1">
        <v>40.373418942977828</v>
      </c>
      <c r="CZ78" s="1">
        <v>-40.373418942977828</v>
      </c>
      <c r="DA78" s="1">
        <v>-28.71700229179114</v>
      </c>
      <c r="DB78" s="1">
        <v>-17.81608233450547</v>
      </c>
      <c r="DC78" s="1">
        <v>46.533084626296613</v>
      </c>
      <c r="DD78" s="1">
        <v>-22.003607924553521</v>
      </c>
      <c r="DE78" s="1">
        <v>-13.405966398146511</v>
      </c>
      <c r="DF78" s="1">
        <v>35.409574322700031</v>
      </c>
      <c r="DG78" s="1">
        <v>-198.9045593327466</v>
      </c>
      <c r="DH78" s="1">
        <v>0.30605395875044739</v>
      </c>
      <c r="DI78" s="1">
        <v>9.9428950621582038E-2</v>
      </c>
      <c r="DJ78" s="1">
        <v>0.14977974262835725</v>
      </c>
      <c r="DK78" s="1">
        <v>0.13986576649776036</v>
      </c>
      <c r="DL78" s="1">
        <v>0.11535262555136523</v>
      </c>
      <c r="DM78" s="1">
        <v>0.1075001241686968</v>
      </c>
      <c r="DN78" s="1">
        <v>8.2018831781790799E-2</v>
      </c>
      <c r="DO78" s="1"/>
      <c r="DP78" s="2">
        <f t="shared" si="47"/>
        <v>84.660764793586992</v>
      </c>
      <c r="DQ78" s="2">
        <f t="shared" si="48"/>
        <v>45.940292411587677</v>
      </c>
      <c r="DR78" s="2">
        <f t="shared" si="49"/>
        <v>-62.277510274079013</v>
      </c>
      <c r="DS78" s="2">
        <f t="shared" si="50"/>
        <v>23.40989866079375</v>
      </c>
      <c r="DT78" s="2">
        <f t="shared" si="51"/>
        <v>-40.373418942977828</v>
      </c>
      <c r="DU78" s="2">
        <f t="shared" si="52"/>
        <v>-17.81608233450547</v>
      </c>
      <c r="DV78" s="2">
        <f t="shared" si="53"/>
        <v>-22.003607924553521</v>
      </c>
      <c r="DX78" s="5">
        <f t="shared" si="54"/>
        <v>84.660764793586992</v>
      </c>
      <c r="DY78" s="5">
        <f t="shared" si="55"/>
        <v>45.940292411587677</v>
      </c>
      <c r="DZ78" s="5">
        <f t="shared" si="56"/>
        <v>-62.277510274079013</v>
      </c>
      <c r="EA78" s="5">
        <f t="shared" si="57"/>
        <v>23.40989866079375</v>
      </c>
      <c r="EB78" s="5">
        <f t="shared" si="58"/>
        <v>-40.373418942977828</v>
      </c>
      <c r="EC78" s="5">
        <f t="shared" si="59"/>
        <v>-17.81608233450547</v>
      </c>
      <c r="ED78" s="5">
        <f t="shared" si="60"/>
        <v>-22.003607924553521</v>
      </c>
      <c r="EF78" s="4">
        <f t="shared" si="61"/>
        <v>84.660764793586992</v>
      </c>
      <c r="EG78" s="4">
        <f t="shared" si="62"/>
        <v>45.940292411587677</v>
      </c>
      <c r="EH78" s="4">
        <f t="shared" si="63"/>
        <v>-62.277510274079013</v>
      </c>
      <c r="EI78" s="4">
        <f t="shared" si="64"/>
        <v>23.40989866079375</v>
      </c>
      <c r="EJ78" s="4">
        <f t="shared" si="65"/>
        <v>-40.373418942977828</v>
      </c>
      <c r="EK78" s="4">
        <f t="shared" si="66"/>
        <v>-17.81608233450547</v>
      </c>
      <c r="EL78" s="4">
        <f t="shared" si="67"/>
        <v>-22.003607924553521</v>
      </c>
      <c r="EN78" s="6">
        <f t="shared" si="68"/>
        <v>84.660764793586992</v>
      </c>
      <c r="EO78" s="6">
        <f t="shared" si="69"/>
        <v>45.940292411587677</v>
      </c>
      <c r="EP78" s="6">
        <f t="shared" si="70"/>
        <v>-62.277510274079013</v>
      </c>
      <c r="EQ78" s="6">
        <f t="shared" si="71"/>
        <v>23.40989866079375</v>
      </c>
      <c r="ER78" s="6">
        <f t="shared" si="72"/>
        <v>-40.373418942977828</v>
      </c>
      <c r="ES78" s="6">
        <f t="shared" si="73"/>
        <v>-17.81608233450547</v>
      </c>
      <c r="ET78" s="6">
        <f t="shared" si="74"/>
        <v>-22.003607924553521</v>
      </c>
      <c r="EV78" s="7">
        <f t="shared" si="75"/>
        <v>84.660764793586992</v>
      </c>
      <c r="EW78" s="7">
        <f t="shared" si="76"/>
        <v>45.940292411587677</v>
      </c>
      <c r="EX78" s="7">
        <f t="shared" si="77"/>
        <v>-62.277510274079013</v>
      </c>
      <c r="EY78" s="7">
        <f t="shared" si="78"/>
        <v>23.40989866079375</v>
      </c>
      <c r="EZ78" s="7">
        <f t="shared" si="79"/>
        <v>-40.373418942977828</v>
      </c>
      <c r="FA78" s="7">
        <f t="shared" si="80"/>
        <v>-17.81608233450547</v>
      </c>
      <c r="FB78" s="7">
        <f t="shared" si="81"/>
        <v>-22.003607924553521</v>
      </c>
      <c r="FD78" s="20">
        <f t="shared" si="82"/>
        <v>11.54033638985257</v>
      </c>
      <c r="FE78" s="20">
        <f t="shared" si="83"/>
        <v>11.54033638985257</v>
      </c>
      <c r="FF78" s="20">
        <f t="shared" si="84"/>
        <v>11.54033638985257</v>
      </c>
      <c r="FG78" s="20">
        <f t="shared" si="85"/>
        <v>11.54033638985257</v>
      </c>
      <c r="FH78" s="20">
        <f t="shared" si="86"/>
        <v>11.54033638985257</v>
      </c>
      <c r="FI78" s="20"/>
      <c r="FJ78" s="20">
        <f t="shared" si="87"/>
        <v>11.54033638985257</v>
      </c>
      <c r="FL78">
        <f t="shared" si="88"/>
        <v>1</v>
      </c>
    </row>
    <row r="79" spans="17:168">
      <c r="Q79" s="1">
        <v>107</v>
      </c>
      <c r="R79" s="1" t="s">
        <v>643</v>
      </c>
      <c r="S79" s="1" t="s">
        <v>644</v>
      </c>
      <c r="T79" s="1" t="s">
        <v>645</v>
      </c>
      <c r="U79" s="1" t="s">
        <v>646</v>
      </c>
      <c r="V79" s="1">
        <v>1599070346</v>
      </c>
      <c r="W79" s="1">
        <v>1599071220</v>
      </c>
      <c r="X79" s="1">
        <v>1</v>
      </c>
      <c r="Y79" s="1">
        <v>5</v>
      </c>
      <c r="Z79" s="1" t="s">
        <v>76</v>
      </c>
      <c r="AA79" s="1" t="s">
        <v>66</v>
      </c>
      <c r="AB79" s="1">
        <v>1</v>
      </c>
      <c r="AC79" s="1" t="s">
        <v>166</v>
      </c>
      <c r="AD79" s="1" t="s">
        <v>78</v>
      </c>
      <c r="AE79" s="1" t="s">
        <v>167</v>
      </c>
      <c r="AF79" s="1" t="s">
        <v>76</v>
      </c>
      <c r="AG79" s="1">
        <v>1366</v>
      </c>
      <c r="AH79" s="1" t="s">
        <v>76</v>
      </c>
      <c r="AI79" s="1" t="s">
        <v>647</v>
      </c>
      <c r="AJ79" s="1" t="s">
        <v>82</v>
      </c>
      <c r="AK79" s="1">
        <v>2</v>
      </c>
      <c r="AL79" s="1">
        <v>2</v>
      </c>
      <c r="AM79" s="1">
        <v>3</v>
      </c>
      <c r="AN79" s="1">
        <v>2</v>
      </c>
      <c r="AO79" s="1">
        <v>3</v>
      </c>
      <c r="AP79" s="1">
        <v>2</v>
      </c>
      <c r="AQ79" s="1">
        <v>3</v>
      </c>
      <c r="AR79" s="1">
        <v>1</v>
      </c>
      <c r="AS79" s="1">
        <v>2</v>
      </c>
      <c r="AT79" s="1">
        <v>2</v>
      </c>
      <c r="AU79" s="1">
        <v>2</v>
      </c>
      <c r="AV79" s="1">
        <v>2</v>
      </c>
      <c r="AW79" s="1">
        <v>1</v>
      </c>
      <c r="AX79" s="1">
        <v>1</v>
      </c>
      <c r="AY79" s="1">
        <v>1</v>
      </c>
      <c r="AZ79" s="1">
        <v>1</v>
      </c>
      <c r="BA79" s="1">
        <v>2</v>
      </c>
      <c r="BB79" s="1">
        <v>1</v>
      </c>
      <c r="BC79" s="1">
        <v>2</v>
      </c>
      <c r="BD79" s="1">
        <v>1</v>
      </c>
      <c r="BE79" s="1">
        <v>4</v>
      </c>
      <c r="BF79" s="1">
        <v>4</v>
      </c>
      <c r="BG79" s="1">
        <v>4</v>
      </c>
      <c r="BH79" s="1">
        <v>5</v>
      </c>
      <c r="BI79" s="1">
        <v>5</v>
      </c>
      <c r="BJ79" s="1">
        <v>1</v>
      </c>
      <c r="BK79" s="1">
        <v>4</v>
      </c>
      <c r="BL79" s="1">
        <v>4</v>
      </c>
      <c r="BM79" s="1">
        <v>5</v>
      </c>
      <c r="BN79" s="1">
        <v>4</v>
      </c>
      <c r="BO79" s="1">
        <v>2</v>
      </c>
      <c r="BP79" s="1">
        <v>5</v>
      </c>
      <c r="BQ79" s="1">
        <v>5</v>
      </c>
      <c r="BR79" s="1">
        <v>5</v>
      </c>
      <c r="BS79" s="1">
        <v>5</v>
      </c>
      <c r="BT79" s="1">
        <v>4</v>
      </c>
      <c r="BU79" s="1">
        <v>5</v>
      </c>
      <c r="BV79" s="1">
        <v>3</v>
      </c>
      <c r="BW79" s="1">
        <v>2</v>
      </c>
      <c r="BX79" s="1">
        <v>3</v>
      </c>
      <c r="BY79" s="1">
        <v>5</v>
      </c>
      <c r="BZ79" s="1">
        <v>5</v>
      </c>
      <c r="CA79" s="1">
        <v>5</v>
      </c>
      <c r="CB79" s="1">
        <v>3</v>
      </c>
      <c r="CC79" s="1" t="s">
        <v>648</v>
      </c>
      <c r="CD79" s="1">
        <v>2</v>
      </c>
      <c r="CE79" s="1">
        <v>24</v>
      </c>
      <c r="CF79" s="1">
        <v>2</v>
      </c>
      <c r="CG79">
        <f t="shared" si="45"/>
        <v>1</v>
      </c>
      <c r="CH79">
        <v>3</v>
      </c>
      <c r="CI79">
        <f t="shared" si="46"/>
        <v>0</v>
      </c>
      <c r="CJ79" s="1">
        <v>0.64771064264688882</v>
      </c>
      <c r="CK79" s="1">
        <v>84.026138144339754</v>
      </c>
      <c r="CL79" s="1">
        <v>66.194105226666451</v>
      </c>
      <c r="CM79" s="1">
        <v>-8.3606359205959269</v>
      </c>
      <c r="CN79" s="1">
        <v>-141.85960745041029</v>
      </c>
      <c r="CO79" s="1">
        <v>60.71064119356771</v>
      </c>
      <c r="CP79" s="1">
        <v>0.23400619258599936</v>
      </c>
      <c r="CQ79" s="1">
        <v>-60.944647386153719</v>
      </c>
      <c r="CR79" s="1">
        <v>-59.674960109361322</v>
      </c>
      <c r="CS79" s="1">
        <v>-6.1770765376517245</v>
      </c>
      <c r="CT79" s="1">
        <v>65.852036647013037</v>
      </c>
      <c r="CU79" s="1">
        <v>-39.97762900645391</v>
      </c>
      <c r="CV79" s="1">
        <v>-6.9755254449658812</v>
      </c>
      <c r="CW79" s="1">
        <v>-5.1896908765994327</v>
      </c>
      <c r="CX79" s="1">
        <v>52.14284532801922</v>
      </c>
      <c r="CY79" s="1">
        <v>19.16610594054692</v>
      </c>
      <c r="CZ79" s="1">
        <v>-19.16610594054692</v>
      </c>
      <c r="DA79" s="1">
        <v>-0.35083331984416927</v>
      </c>
      <c r="DB79" s="1">
        <v>-0.34907381265778731</v>
      </c>
      <c r="DC79" s="1">
        <v>0.69990713250195657</v>
      </c>
      <c r="DD79" s="1">
        <v>-43.547622607228028</v>
      </c>
      <c r="DE79" s="1">
        <v>-8.3332971867849199</v>
      </c>
      <c r="DF79" s="1">
        <v>51.880919794012939</v>
      </c>
      <c r="DG79" s="1">
        <v>-141.93173024581128</v>
      </c>
      <c r="DH79" s="1">
        <v>0.32269392227821436</v>
      </c>
      <c r="DI79" s="1">
        <v>0.17379326939960207</v>
      </c>
      <c r="DJ79" s="1">
        <v>0.17932428108053483</v>
      </c>
      <c r="DK79" s="1">
        <v>0.1316006776206759</v>
      </c>
      <c r="DL79" s="1">
        <v>5.4760302687276927E-2</v>
      </c>
      <c r="DM79" s="1">
        <v>1.5010577890658943E-3</v>
      </c>
      <c r="DN79" s="1">
        <v>0.13632648914462997</v>
      </c>
      <c r="DO79" s="1"/>
      <c r="DP79" s="2">
        <f t="shared" si="47"/>
        <v>84.026138144339754</v>
      </c>
      <c r="DQ79" s="2">
        <f t="shared" si="48"/>
        <v>60.71064119356771</v>
      </c>
      <c r="DR79" s="2">
        <f t="shared" si="49"/>
        <v>-59.674960109361322</v>
      </c>
      <c r="DS79" s="2">
        <f t="shared" si="50"/>
        <v>-6.9755254449658812</v>
      </c>
      <c r="DT79" s="2">
        <f t="shared" si="51"/>
        <v>-19.16610594054692</v>
      </c>
      <c r="DU79" s="2">
        <f t="shared" si="52"/>
        <v>-0.34907381265778731</v>
      </c>
      <c r="DV79" s="2">
        <f t="shared" si="53"/>
        <v>-43.547622607228028</v>
      </c>
      <c r="DX79" s="5">
        <f t="shared" si="54"/>
        <v>84.026138144339754</v>
      </c>
      <c r="DY79" s="5">
        <f t="shared" si="55"/>
        <v>60.71064119356771</v>
      </c>
      <c r="DZ79" s="5">
        <f t="shared" si="56"/>
        <v>-59.674960109361322</v>
      </c>
      <c r="EA79" s="5">
        <f t="shared" si="57"/>
        <v>-6.9755254449658812</v>
      </c>
      <c r="EB79" s="5">
        <f t="shared" si="58"/>
        <v>-19.16610594054692</v>
      </c>
      <c r="EC79" s="5">
        <f t="shared" si="59"/>
        <v>-0.34907381265778731</v>
      </c>
      <c r="ED79" s="5">
        <f t="shared" si="60"/>
        <v>-43.547622607228028</v>
      </c>
      <c r="EF79" s="4">
        <f t="shared" si="61"/>
        <v>84.026138144339754</v>
      </c>
      <c r="EG79" s="4">
        <f t="shared" si="62"/>
        <v>60.71064119356771</v>
      </c>
      <c r="EH79" s="4">
        <f t="shared" si="63"/>
        <v>-59.674960109361322</v>
      </c>
      <c r="EI79" s="4">
        <f t="shared" si="64"/>
        <v>-6.9755254449658812</v>
      </c>
      <c r="EJ79" s="4">
        <f t="shared" si="65"/>
        <v>-19.16610594054692</v>
      </c>
      <c r="EK79" s="4">
        <f t="shared" si="66"/>
        <v>-0.34907381265778731</v>
      </c>
      <c r="EL79" s="4">
        <f t="shared" si="67"/>
        <v>-43.547622607228028</v>
      </c>
      <c r="EN79" s="6">
        <f t="shared" si="68"/>
        <v>84.026138144339754</v>
      </c>
      <c r="EO79" s="6">
        <f t="shared" si="69"/>
        <v>60.71064119356771</v>
      </c>
      <c r="EP79" s="6">
        <f t="shared" si="70"/>
        <v>-59.674960109361322</v>
      </c>
      <c r="EQ79" s="6">
        <f t="shared" si="71"/>
        <v>-6.9755254449658812</v>
      </c>
      <c r="ER79" s="6">
        <f t="shared" si="72"/>
        <v>-19.16610594054692</v>
      </c>
      <c r="ES79" s="6">
        <f t="shared" si="73"/>
        <v>-0.34907381265778731</v>
      </c>
      <c r="ET79" s="6">
        <f t="shared" si="74"/>
        <v>-43.547622607228028</v>
      </c>
      <c r="EV79" s="7">
        <f t="shared" si="75"/>
        <v>84.026138144339754</v>
      </c>
      <c r="EW79" s="7">
        <f t="shared" si="76"/>
        <v>60.71064119356771</v>
      </c>
      <c r="EX79" s="7">
        <f t="shared" si="77"/>
        <v>-59.674960109361322</v>
      </c>
      <c r="EY79" s="7">
        <f t="shared" si="78"/>
        <v>-6.9755254449658812</v>
      </c>
      <c r="EZ79" s="7">
        <f t="shared" si="79"/>
        <v>-19.16610594054692</v>
      </c>
      <c r="FA79" s="7">
        <f t="shared" si="80"/>
        <v>-0.34907381265778731</v>
      </c>
      <c r="FB79" s="7">
        <f t="shared" si="81"/>
        <v>-43.547622607228028</v>
      </c>
      <c r="FD79" s="20">
        <f t="shared" si="82"/>
        <v>15.02349142314754</v>
      </c>
      <c r="FE79" s="20">
        <f t="shared" si="83"/>
        <v>15.02349142314754</v>
      </c>
      <c r="FF79" s="20">
        <f t="shared" si="84"/>
        <v>15.02349142314754</v>
      </c>
      <c r="FG79" s="20">
        <f t="shared" si="85"/>
        <v>15.02349142314754</v>
      </c>
      <c r="FH79" s="20">
        <f t="shared" si="86"/>
        <v>15.02349142314754</v>
      </c>
      <c r="FI79" s="20"/>
      <c r="FJ79" s="20">
        <f t="shared" si="87"/>
        <v>15.02349142314754</v>
      </c>
      <c r="FL79">
        <f t="shared" si="88"/>
        <v>1</v>
      </c>
    </row>
    <row r="80" spans="17:168">
      <c r="Q80" s="1">
        <v>98</v>
      </c>
      <c r="R80" s="1" t="s">
        <v>649</v>
      </c>
      <c r="S80" s="1" t="s">
        <v>650</v>
      </c>
      <c r="T80" s="1" t="s">
        <v>246</v>
      </c>
      <c r="U80" s="1" t="s">
        <v>651</v>
      </c>
      <c r="V80" s="1">
        <v>1599056314</v>
      </c>
      <c r="W80" s="1">
        <v>1599057193</v>
      </c>
      <c r="X80" s="1">
        <v>1</v>
      </c>
      <c r="Y80" s="1">
        <v>5</v>
      </c>
      <c r="Z80" s="1" t="s">
        <v>76</v>
      </c>
      <c r="AA80" s="1" t="s">
        <v>66</v>
      </c>
      <c r="AB80" s="1">
        <v>1</v>
      </c>
      <c r="AC80" s="1" t="s">
        <v>77</v>
      </c>
      <c r="AD80" s="1" t="s">
        <v>78</v>
      </c>
      <c r="AE80" s="1" t="s">
        <v>79</v>
      </c>
      <c r="AF80" s="1" t="s">
        <v>76</v>
      </c>
      <c r="AG80" s="1">
        <v>1366</v>
      </c>
      <c r="AH80" s="1" t="s">
        <v>76</v>
      </c>
      <c r="AI80" s="1" t="s">
        <v>652</v>
      </c>
      <c r="AJ80" s="1" t="s">
        <v>82</v>
      </c>
      <c r="AK80" s="1">
        <v>2</v>
      </c>
      <c r="AL80" s="1">
        <v>3</v>
      </c>
      <c r="AM80" s="1">
        <v>3</v>
      </c>
      <c r="AN80" s="1">
        <v>2</v>
      </c>
      <c r="AO80" s="1">
        <v>3</v>
      </c>
      <c r="AP80" s="1">
        <v>2</v>
      </c>
      <c r="AQ80" s="1">
        <v>2</v>
      </c>
      <c r="AR80" s="1">
        <v>3</v>
      </c>
      <c r="AS80" s="1">
        <v>3</v>
      </c>
      <c r="AT80" s="1">
        <v>2</v>
      </c>
      <c r="AU80" s="1">
        <v>2</v>
      </c>
      <c r="AV80" s="1">
        <v>3</v>
      </c>
      <c r="AW80" s="1">
        <v>3</v>
      </c>
      <c r="AX80" s="1">
        <v>3</v>
      </c>
      <c r="AY80" s="1">
        <v>2</v>
      </c>
      <c r="AZ80" s="1">
        <v>2</v>
      </c>
      <c r="BA80" s="1">
        <v>3</v>
      </c>
      <c r="BB80" s="1">
        <v>3</v>
      </c>
      <c r="BC80" s="1">
        <v>3</v>
      </c>
      <c r="BD80" s="1">
        <v>1</v>
      </c>
      <c r="BE80" s="1">
        <v>5</v>
      </c>
      <c r="BF80" s="1">
        <v>4</v>
      </c>
      <c r="BG80" s="1">
        <v>5</v>
      </c>
      <c r="BH80" s="1">
        <v>4</v>
      </c>
      <c r="BI80" s="1">
        <v>5</v>
      </c>
      <c r="BJ80" s="1">
        <v>2</v>
      </c>
      <c r="BK80" s="1">
        <v>4</v>
      </c>
      <c r="BL80" s="1">
        <v>4</v>
      </c>
      <c r="BM80" s="1">
        <v>2</v>
      </c>
      <c r="BN80" s="1">
        <v>5</v>
      </c>
      <c r="BO80" s="1">
        <v>4</v>
      </c>
      <c r="BP80" s="1">
        <v>5</v>
      </c>
      <c r="BQ80" s="1">
        <v>1</v>
      </c>
      <c r="BR80" s="1">
        <v>4</v>
      </c>
      <c r="BS80" s="1">
        <v>2</v>
      </c>
      <c r="BT80" s="1">
        <v>2</v>
      </c>
      <c r="BU80" s="1">
        <v>1</v>
      </c>
      <c r="BV80" s="1">
        <v>1</v>
      </c>
      <c r="BW80" s="1">
        <v>1</v>
      </c>
      <c r="BX80" s="1">
        <v>1</v>
      </c>
      <c r="BY80" s="1">
        <v>4</v>
      </c>
      <c r="BZ80" s="1">
        <v>2</v>
      </c>
      <c r="CA80" s="1">
        <v>4</v>
      </c>
      <c r="CB80" s="1">
        <v>1</v>
      </c>
      <c r="CC80" s="1" t="s">
        <v>653</v>
      </c>
      <c r="CD80" s="1">
        <v>2</v>
      </c>
      <c r="CE80" s="1">
        <v>24</v>
      </c>
      <c r="CF80" s="1">
        <v>2</v>
      </c>
      <c r="CG80">
        <f t="shared" si="45"/>
        <v>1</v>
      </c>
      <c r="CH80">
        <v>3</v>
      </c>
      <c r="CI80">
        <f t="shared" si="46"/>
        <v>0</v>
      </c>
      <c r="CJ80" s="1">
        <v>0.60170110721429271</v>
      </c>
      <c r="CK80" s="1">
        <v>98.393455393485752</v>
      </c>
      <c r="CL80" s="1">
        <v>46.939221404881927</v>
      </c>
      <c r="CM80" s="1">
        <v>-50.692190431001443</v>
      </c>
      <c r="CN80" s="1">
        <v>-94.64048636736625</v>
      </c>
      <c r="CO80" s="1">
        <v>3.4546651032000071</v>
      </c>
      <c r="CP80" s="1">
        <v>3.1700446849787385</v>
      </c>
      <c r="CQ80" s="1">
        <v>-6.6247097881787456</v>
      </c>
      <c r="CR80" s="1">
        <v>-56.389788535113333</v>
      </c>
      <c r="CS80" s="1">
        <v>15.835873556401108</v>
      </c>
      <c r="CT80" s="1">
        <v>40.553914978712228</v>
      </c>
      <c r="CU80" s="1">
        <v>-72.743997397688233</v>
      </c>
      <c r="CV80" s="1">
        <v>23.787461073417948</v>
      </c>
      <c r="CW80" s="1">
        <v>23.932082419458084</v>
      </c>
      <c r="CX80" s="1">
        <v>25.024453904812201</v>
      </c>
      <c r="CY80" s="1">
        <v>45.060402008519333</v>
      </c>
      <c r="CZ80" s="1">
        <v>-45.060402008519333</v>
      </c>
      <c r="DA80" s="1">
        <v>-84.967807786381755</v>
      </c>
      <c r="DB80" s="1">
        <v>42.483727124155202</v>
      </c>
      <c r="DC80" s="1">
        <v>42.48408066222656</v>
      </c>
      <c r="DD80" s="1">
        <v>-40.415855459475182</v>
      </c>
      <c r="DE80" s="1">
        <v>-3.7701251468458055</v>
      </c>
      <c r="DF80" s="1">
        <v>44.185980606320982</v>
      </c>
      <c r="DG80" s="1">
        <v>-146.16656889926026</v>
      </c>
      <c r="DH80" s="1">
        <v>0.27576277394407434</v>
      </c>
      <c r="DI80" s="1">
        <v>1.4399106987683933E-2</v>
      </c>
      <c r="DJ80" s="1">
        <v>0.13849100501975081</v>
      </c>
      <c r="DK80" s="1">
        <v>0.13966921614642921</v>
      </c>
      <c r="DL80" s="1">
        <v>0.12874400573862668</v>
      </c>
      <c r="DM80" s="1">
        <v>0.18207412635515477</v>
      </c>
      <c r="DN80" s="1">
        <v>0.12085976580828026</v>
      </c>
      <c r="DO80" s="1"/>
      <c r="DP80" s="2">
        <f t="shared" si="47"/>
        <v>98.393455393485752</v>
      </c>
      <c r="DQ80" s="2">
        <f t="shared" si="48"/>
        <v>3.4546651032000071</v>
      </c>
      <c r="DR80" s="2">
        <f t="shared" si="49"/>
        <v>-56.389788535113333</v>
      </c>
      <c r="DS80" s="2">
        <f t="shared" si="50"/>
        <v>23.787461073417948</v>
      </c>
      <c r="DT80" s="2">
        <f t="shared" si="51"/>
        <v>-45.060402008519333</v>
      </c>
      <c r="DU80" s="2">
        <f t="shared" si="52"/>
        <v>42.483727124155202</v>
      </c>
      <c r="DV80" s="2">
        <f t="shared" si="53"/>
        <v>-40.415855459475182</v>
      </c>
      <c r="DX80" s="5">
        <f t="shared" si="54"/>
        <v>98.393455393485752</v>
      </c>
      <c r="DY80" s="5">
        <f t="shared" si="55"/>
        <v>3.4546651032000071</v>
      </c>
      <c r="DZ80" s="5">
        <f t="shared" si="56"/>
        <v>-56.389788535113333</v>
      </c>
      <c r="EA80" s="5">
        <f t="shared" si="57"/>
        <v>23.787461073417948</v>
      </c>
      <c r="EB80" s="5">
        <f t="shared" si="58"/>
        <v>-45.060402008519333</v>
      </c>
      <c r="EC80" s="5">
        <f t="shared" si="59"/>
        <v>42.483727124155202</v>
      </c>
      <c r="ED80" s="5">
        <f t="shared" si="60"/>
        <v>-40.415855459475182</v>
      </c>
      <c r="EF80" s="4">
        <f t="shared" si="61"/>
        <v>98.393455393485752</v>
      </c>
      <c r="EG80" s="4">
        <f t="shared" si="62"/>
        <v>3.4546651032000071</v>
      </c>
      <c r="EH80" s="4">
        <f t="shared" si="63"/>
        <v>-56.389788535113333</v>
      </c>
      <c r="EI80" s="4">
        <f t="shared" si="64"/>
        <v>23.787461073417948</v>
      </c>
      <c r="EJ80" s="4">
        <f t="shared" si="65"/>
        <v>-45.060402008519333</v>
      </c>
      <c r="EK80" s="4">
        <f t="shared" si="66"/>
        <v>42.483727124155202</v>
      </c>
      <c r="EL80" s="4">
        <f t="shared" si="67"/>
        <v>-40.415855459475182</v>
      </c>
      <c r="EN80" s="6">
        <f t="shared" si="68"/>
        <v>98.393455393485752</v>
      </c>
      <c r="EO80" s="6">
        <f t="shared" si="69"/>
        <v>3.4546651032000071</v>
      </c>
      <c r="EP80" s="6">
        <f t="shared" si="70"/>
        <v>-56.389788535113333</v>
      </c>
      <c r="EQ80" s="6">
        <f t="shared" si="71"/>
        <v>23.787461073417948</v>
      </c>
      <c r="ER80" s="6">
        <f t="shared" si="72"/>
        <v>-45.060402008519333</v>
      </c>
      <c r="ES80" s="6">
        <f t="shared" si="73"/>
        <v>42.483727124155202</v>
      </c>
      <c r="ET80" s="6">
        <f t="shared" si="74"/>
        <v>-40.415855459475182</v>
      </c>
      <c r="EV80" s="7">
        <f t="shared" si="75"/>
        <v>98.393455393485752</v>
      </c>
      <c r="EW80" s="7">
        <f t="shared" si="76"/>
        <v>3.4546651032000071</v>
      </c>
      <c r="EX80" s="7">
        <f t="shared" si="77"/>
        <v>-56.389788535113333</v>
      </c>
      <c r="EY80" s="7">
        <f t="shared" si="78"/>
        <v>23.787461073417948</v>
      </c>
      <c r="EZ80" s="7">
        <f t="shared" si="79"/>
        <v>-45.060402008519333</v>
      </c>
      <c r="FA80" s="7">
        <f t="shared" si="80"/>
        <v>42.483727124155202</v>
      </c>
      <c r="FB80" s="7">
        <f t="shared" si="81"/>
        <v>-40.415855459475182</v>
      </c>
      <c r="FD80" s="20">
        <f t="shared" si="82"/>
        <v>26.253262691151065</v>
      </c>
      <c r="FE80" s="20">
        <f t="shared" si="83"/>
        <v>26.253262691151065</v>
      </c>
      <c r="FF80" s="20">
        <f t="shared" si="84"/>
        <v>26.253262691151065</v>
      </c>
      <c r="FG80" s="20">
        <f t="shared" si="85"/>
        <v>26.253262691151065</v>
      </c>
      <c r="FH80" s="20">
        <f t="shared" si="86"/>
        <v>26.253262691151065</v>
      </c>
      <c r="FI80" s="20"/>
      <c r="FJ80" s="20">
        <f t="shared" si="87"/>
        <v>26.253262691151065</v>
      </c>
      <c r="FL80">
        <f t="shared" si="88"/>
        <v>1</v>
      </c>
    </row>
    <row r="81" spans="17:168">
      <c r="Q81" s="1">
        <v>42</v>
      </c>
      <c r="R81" s="1" t="s">
        <v>654</v>
      </c>
      <c r="S81" s="1" t="s">
        <v>655</v>
      </c>
      <c r="T81" s="1" t="s">
        <v>656</v>
      </c>
      <c r="U81" s="1" t="s">
        <v>657</v>
      </c>
      <c r="V81" s="1">
        <v>1598753159</v>
      </c>
      <c r="W81" s="1">
        <v>1598753824</v>
      </c>
      <c r="X81" s="1">
        <v>1</v>
      </c>
      <c r="Y81" s="1">
        <v>5</v>
      </c>
      <c r="Z81" s="1" t="s">
        <v>76</v>
      </c>
      <c r="AA81" s="1" t="s">
        <v>66</v>
      </c>
      <c r="AB81" s="1">
        <v>1</v>
      </c>
      <c r="AC81" s="1" t="s">
        <v>166</v>
      </c>
      <c r="AD81" s="1" t="s">
        <v>78</v>
      </c>
      <c r="AE81" s="1" t="s">
        <v>167</v>
      </c>
      <c r="AF81" s="1" t="s">
        <v>76</v>
      </c>
      <c r="AG81" s="1">
        <v>1280</v>
      </c>
      <c r="AH81" s="1" t="s">
        <v>76</v>
      </c>
      <c r="AI81" s="1" t="s">
        <v>157</v>
      </c>
      <c r="AJ81" s="1" t="s">
        <v>82</v>
      </c>
      <c r="AK81" s="1">
        <v>1</v>
      </c>
      <c r="AL81" s="1">
        <v>2</v>
      </c>
      <c r="AM81" s="1">
        <v>3</v>
      </c>
      <c r="AN81" s="1">
        <v>3</v>
      </c>
      <c r="AO81" s="1">
        <v>3</v>
      </c>
      <c r="AP81" s="1">
        <v>2</v>
      </c>
      <c r="AQ81" s="1">
        <v>3</v>
      </c>
      <c r="AR81" s="1">
        <v>2</v>
      </c>
      <c r="AS81" s="1">
        <v>1</v>
      </c>
      <c r="AT81" s="1">
        <v>2</v>
      </c>
      <c r="AU81" s="1">
        <v>2</v>
      </c>
      <c r="AV81" s="1">
        <v>3</v>
      </c>
      <c r="AW81" s="1">
        <v>1</v>
      </c>
      <c r="AX81" s="1">
        <v>3</v>
      </c>
      <c r="AY81" s="1">
        <v>2</v>
      </c>
      <c r="AZ81" s="1">
        <v>4</v>
      </c>
      <c r="BA81" s="1">
        <v>3</v>
      </c>
      <c r="BB81" s="1">
        <v>2</v>
      </c>
      <c r="BC81" s="1">
        <v>2</v>
      </c>
      <c r="BD81" s="1">
        <v>2</v>
      </c>
      <c r="BE81" s="1">
        <v>5</v>
      </c>
      <c r="BF81" s="1">
        <v>5</v>
      </c>
      <c r="BG81" s="1">
        <v>5</v>
      </c>
      <c r="BH81" s="1">
        <v>4</v>
      </c>
      <c r="BI81" s="1">
        <v>5</v>
      </c>
      <c r="BJ81" s="1">
        <v>3</v>
      </c>
      <c r="BK81" s="1">
        <v>2</v>
      </c>
      <c r="BL81" s="1">
        <v>3</v>
      </c>
      <c r="BM81" s="1">
        <v>3</v>
      </c>
      <c r="BN81" s="1">
        <v>4</v>
      </c>
      <c r="BO81" s="1">
        <v>4</v>
      </c>
      <c r="BP81" s="1">
        <v>5</v>
      </c>
      <c r="BQ81" s="1">
        <v>4</v>
      </c>
      <c r="BR81" s="1">
        <v>5</v>
      </c>
      <c r="BS81" s="1">
        <v>4</v>
      </c>
      <c r="BT81" s="1">
        <v>4</v>
      </c>
      <c r="BU81" s="1">
        <v>5</v>
      </c>
      <c r="BV81" s="1">
        <v>5</v>
      </c>
      <c r="BW81" s="1">
        <v>3</v>
      </c>
      <c r="BX81" s="1">
        <v>4</v>
      </c>
      <c r="BY81" s="1">
        <v>5</v>
      </c>
      <c r="BZ81" s="1">
        <v>3</v>
      </c>
      <c r="CA81" s="1">
        <v>5</v>
      </c>
      <c r="CB81" s="1">
        <v>3</v>
      </c>
      <c r="CC81" s="1" t="s">
        <v>658</v>
      </c>
      <c r="CD81" s="1">
        <v>1</v>
      </c>
      <c r="CE81" s="1">
        <v>19</v>
      </c>
      <c r="CF81" s="1">
        <v>2</v>
      </c>
      <c r="CG81">
        <f t="shared" si="45"/>
        <v>1</v>
      </c>
      <c r="CH81">
        <v>3</v>
      </c>
      <c r="CI81">
        <f t="shared" si="46"/>
        <v>0</v>
      </c>
      <c r="CJ81" s="1">
        <v>0.47097481457531831</v>
      </c>
      <c r="CK81" s="1">
        <v>91.582171651970825</v>
      </c>
      <c r="CL81" s="1">
        <v>-8.1140923073063664</v>
      </c>
      <c r="CM81" s="1">
        <v>-10.141044103281473</v>
      </c>
      <c r="CN81" s="1">
        <v>-73.327035241382987</v>
      </c>
      <c r="CO81" s="1">
        <v>1.4848489914597165</v>
      </c>
      <c r="CP81" s="1">
        <v>-0.58278889901473063</v>
      </c>
      <c r="CQ81" s="1">
        <v>-0.90206009244498586</v>
      </c>
      <c r="CR81" s="1">
        <v>-128.30461317432597</v>
      </c>
      <c r="CS81" s="1">
        <v>-68.930118977851734</v>
      </c>
      <c r="CT81" s="1">
        <v>197.23473215217771</v>
      </c>
      <c r="CU81" s="1">
        <v>-36.622309310550193</v>
      </c>
      <c r="CV81" s="1">
        <v>-36.621595819594013</v>
      </c>
      <c r="CW81" s="1">
        <v>26.169519701708289</v>
      </c>
      <c r="CX81" s="1">
        <v>47.074385428435917</v>
      </c>
      <c r="CY81" s="1">
        <v>24.543994055181148</v>
      </c>
      <c r="CZ81" s="1">
        <v>-24.543994055181148</v>
      </c>
      <c r="DA81" s="1">
        <v>-17.040857760573587</v>
      </c>
      <c r="DB81" s="1">
        <v>-10.204361923566564</v>
      </c>
      <c r="DC81" s="1">
        <v>27.245219684140153</v>
      </c>
      <c r="DD81" s="1">
        <v>-17.489578961188386</v>
      </c>
      <c r="DE81" s="1">
        <v>4.885379520201039</v>
      </c>
      <c r="DF81" s="1">
        <v>12.604199440987344</v>
      </c>
      <c r="DG81" s="1">
        <v>-136.78066110331173</v>
      </c>
      <c r="DH81" s="1">
        <v>0.23558458127621973</v>
      </c>
      <c r="DI81" s="1">
        <v>3.4098701198638608E-3</v>
      </c>
      <c r="DJ81" s="1">
        <v>0.46505620760929095</v>
      </c>
      <c r="DK81" s="1">
        <v>0.11956670676998016</v>
      </c>
      <c r="DL81" s="1">
        <v>7.012569730051757E-2</v>
      </c>
      <c r="DM81" s="1">
        <v>6.326582492101962E-2</v>
      </c>
      <c r="DN81" s="1">
        <v>4.2991112003108192E-2</v>
      </c>
      <c r="DO81" s="1"/>
      <c r="DP81" s="2">
        <f t="shared" si="47"/>
        <v>91.582171651970825</v>
      </c>
      <c r="DQ81" s="2">
        <f t="shared" si="48"/>
        <v>1.4848489914597165</v>
      </c>
      <c r="DR81" s="2">
        <f t="shared" si="49"/>
        <v>-128.30461317432597</v>
      </c>
      <c r="DS81" s="2">
        <f t="shared" si="50"/>
        <v>-36.621595819594013</v>
      </c>
      <c r="DT81" s="2">
        <f t="shared" si="51"/>
        <v>-24.543994055181148</v>
      </c>
      <c r="DU81" s="2">
        <f t="shared" si="52"/>
        <v>-10.204361923566564</v>
      </c>
      <c r="DV81" s="2">
        <f t="shared" si="53"/>
        <v>-17.489578961188386</v>
      </c>
      <c r="DX81" s="5">
        <f t="shared" si="54"/>
        <v>91.582171651970825</v>
      </c>
      <c r="DY81" s="5">
        <f t="shared" si="55"/>
        <v>1.4848489914597165</v>
      </c>
      <c r="DZ81" s="5">
        <f t="shared" si="56"/>
        <v>-128.30461317432597</v>
      </c>
      <c r="EA81" s="5">
        <f t="shared" si="57"/>
        <v>-36.621595819594013</v>
      </c>
      <c r="EB81" s="5">
        <f t="shared" si="58"/>
        <v>-24.543994055181148</v>
      </c>
      <c r="EC81" s="5">
        <f t="shared" si="59"/>
        <v>-10.204361923566564</v>
      </c>
      <c r="ED81" s="5">
        <f t="shared" si="60"/>
        <v>-17.489578961188386</v>
      </c>
      <c r="EF81" s="4">
        <f t="shared" si="61"/>
        <v>91.582171651970825</v>
      </c>
      <c r="EG81" s="4">
        <f t="shared" si="62"/>
        <v>1.4848489914597165</v>
      </c>
      <c r="EH81" s="4">
        <f t="shared" si="63"/>
        <v>-128.30461317432597</v>
      </c>
      <c r="EI81" s="4">
        <f t="shared" si="64"/>
        <v>-36.621595819594013</v>
      </c>
      <c r="EJ81" s="4">
        <f t="shared" si="65"/>
        <v>-24.543994055181148</v>
      </c>
      <c r="EK81" s="4">
        <f t="shared" si="66"/>
        <v>-10.204361923566564</v>
      </c>
      <c r="EL81" s="4">
        <f t="shared" si="67"/>
        <v>-17.489578961188386</v>
      </c>
      <c r="EN81" s="6">
        <f t="shared" si="68"/>
        <v>91.582171651970825</v>
      </c>
      <c r="EO81" s="6">
        <f t="shared" si="69"/>
        <v>1.4848489914597165</v>
      </c>
      <c r="EP81" s="6">
        <f t="shared" si="70"/>
        <v>-128.30461317432597</v>
      </c>
      <c r="EQ81" s="6">
        <f t="shared" si="71"/>
        <v>-36.621595819594013</v>
      </c>
      <c r="ER81" s="6">
        <f t="shared" si="72"/>
        <v>-24.543994055181148</v>
      </c>
      <c r="ES81" s="6">
        <f t="shared" si="73"/>
        <v>-10.204361923566564</v>
      </c>
      <c r="ET81" s="6">
        <f t="shared" si="74"/>
        <v>-17.489578961188386</v>
      </c>
      <c r="EV81" s="7">
        <f t="shared" si="75"/>
        <v>91.582171651970825</v>
      </c>
      <c r="EW81" s="7">
        <f t="shared" si="76"/>
        <v>1.4848489914597165</v>
      </c>
      <c r="EX81" s="7">
        <f t="shared" si="77"/>
        <v>-128.30461317432597</v>
      </c>
      <c r="EY81" s="7">
        <f t="shared" si="78"/>
        <v>-36.621595819594013</v>
      </c>
      <c r="EZ81" s="7">
        <f t="shared" si="79"/>
        <v>-24.543994055181148</v>
      </c>
      <c r="FA81" s="7">
        <f t="shared" si="80"/>
        <v>-10.204361923566564</v>
      </c>
      <c r="FB81" s="7">
        <f t="shared" si="81"/>
        <v>-17.489578961188386</v>
      </c>
      <c r="FD81" s="20">
        <f t="shared" si="82"/>
        <v>-124.09712329042553</v>
      </c>
      <c r="FE81" s="20">
        <f t="shared" si="83"/>
        <v>-124.09712329042553</v>
      </c>
      <c r="FF81" s="20">
        <f t="shared" si="84"/>
        <v>-124.09712329042553</v>
      </c>
      <c r="FG81" s="20">
        <f t="shared" si="85"/>
        <v>-124.09712329042553</v>
      </c>
      <c r="FH81" s="20">
        <f t="shared" si="86"/>
        <v>-124.09712329042553</v>
      </c>
      <c r="FI81" s="20"/>
      <c r="FJ81" s="20">
        <f t="shared" si="87"/>
        <v>-124.09712329042553</v>
      </c>
      <c r="FL81">
        <f t="shared" si="88"/>
        <v>1</v>
      </c>
    </row>
    <row r="82" spans="17:168">
      <c r="Q82" s="1">
        <v>94</v>
      </c>
      <c r="R82" s="1" t="s">
        <v>659</v>
      </c>
      <c r="S82" s="1" t="s">
        <v>660</v>
      </c>
      <c r="T82" s="1" t="s">
        <v>349</v>
      </c>
      <c r="U82" s="1" t="s">
        <v>661</v>
      </c>
      <c r="V82" s="1">
        <v>1599051515</v>
      </c>
      <c r="W82" s="1">
        <v>1599052172</v>
      </c>
      <c r="X82" s="1">
        <v>1</v>
      </c>
      <c r="Y82" s="1">
        <v>5</v>
      </c>
      <c r="Z82" s="1" t="s">
        <v>76</v>
      </c>
      <c r="AA82" s="1" t="s">
        <v>66</v>
      </c>
      <c r="AB82" s="1">
        <v>1</v>
      </c>
      <c r="AC82" s="1" t="s">
        <v>166</v>
      </c>
      <c r="AD82" s="1" t="s">
        <v>78</v>
      </c>
      <c r="AE82" s="1" t="s">
        <v>167</v>
      </c>
      <c r="AF82" s="1" t="s">
        <v>76</v>
      </c>
      <c r="AG82" s="1">
        <v>1920</v>
      </c>
      <c r="AH82" s="1" t="s">
        <v>76</v>
      </c>
      <c r="AI82" s="1" t="s">
        <v>324</v>
      </c>
      <c r="AJ82" s="1" t="s">
        <v>82</v>
      </c>
      <c r="AK82" s="1">
        <v>2</v>
      </c>
      <c r="AL82" s="1">
        <v>2</v>
      </c>
      <c r="AM82" s="1">
        <v>3</v>
      </c>
      <c r="AN82" s="1">
        <v>2</v>
      </c>
      <c r="AO82" s="1">
        <v>2</v>
      </c>
      <c r="AP82" s="1">
        <v>2</v>
      </c>
      <c r="AQ82" s="1">
        <v>3</v>
      </c>
      <c r="AR82" s="1">
        <v>3</v>
      </c>
      <c r="AS82" s="1">
        <v>4</v>
      </c>
      <c r="AT82" s="1">
        <v>4</v>
      </c>
      <c r="AU82" s="1">
        <v>1</v>
      </c>
      <c r="AV82" s="1">
        <v>4</v>
      </c>
      <c r="AW82" s="1">
        <v>2</v>
      </c>
      <c r="AX82" s="1">
        <v>2</v>
      </c>
      <c r="AY82" s="1">
        <v>2</v>
      </c>
      <c r="AZ82" s="1">
        <v>2</v>
      </c>
      <c r="BA82" s="1">
        <v>4</v>
      </c>
      <c r="BB82" s="1">
        <v>3</v>
      </c>
      <c r="BC82" s="1">
        <v>1</v>
      </c>
      <c r="BD82" s="1">
        <v>3</v>
      </c>
      <c r="BE82" s="1">
        <v>3</v>
      </c>
      <c r="BF82" s="1">
        <v>1</v>
      </c>
      <c r="BG82" s="1">
        <v>5</v>
      </c>
      <c r="BH82" s="1">
        <v>4</v>
      </c>
      <c r="BI82" s="1">
        <v>3</v>
      </c>
      <c r="BJ82" s="1">
        <v>3</v>
      </c>
      <c r="BK82" s="1">
        <v>3</v>
      </c>
      <c r="BL82" s="1">
        <v>4</v>
      </c>
      <c r="BM82" s="1">
        <v>5</v>
      </c>
      <c r="BN82" s="1">
        <v>4</v>
      </c>
      <c r="BO82" s="1">
        <v>2</v>
      </c>
      <c r="BP82" s="1">
        <v>2</v>
      </c>
      <c r="BQ82" s="1">
        <v>3</v>
      </c>
      <c r="BR82" s="1">
        <v>4</v>
      </c>
      <c r="BS82" s="1">
        <v>4</v>
      </c>
      <c r="BT82" s="1">
        <v>2</v>
      </c>
      <c r="BU82" s="1">
        <v>2</v>
      </c>
      <c r="BV82" s="1">
        <v>2</v>
      </c>
      <c r="BW82" s="1">
        <v>2</v>
      </c>
      <c r="BX82" s="1">
        <v>4</v>
      </c>
      <c r="BY82" s="1">
        <v>3</v>
      </c>
      <c r="BZ82" s="1">
        <v>5</v>
      </c>
      <c r="CA82" s="1">
        <v>5</v>
      </c>
      <c r="CB82" s="1">
        <v>4</v>
      </c>
      <c r="CC82" s="1" t="s">
        <v>662</v>
      </c>
      <c r="CD82" s="1">
        <v>1</v>
      </c>
      <c r="CE82" s="1">
        <v>27</v>
      </c>
      <c r="CF82" s="1">
        <v>2</v>
      </c>
      <c r="CG82">
        <f t="shared" si="45"/>
        <v>1</v>
      </c>
      <c r="CH82">
        <v>3</v>
      </c>
      <c r="CI82">
        <f t="shared" si="46"/>
        <v>0</v>
      </c>
      <c r="CJ82" s="1">
        <v>0.37712405426456613</v>
      </c>
      <c r="CK82" s="1">
        <v>26.318765244444887</v>
      </c>
      <c r="CL82" s="1">
        <v>5.6471534062671305</v>
      </c>
      <c r="CM82" s="1">
        <v>-8.6200998178487644</v>
      </c>
      <c r="CN82" s="1">
        <v>-23.345818832863252</v>
      </c>
      <c r="CO82" s="1">
        <v>52.59706922706242</v>
      </c>
      <c r="CP82" s="1">
        <v>19.582171970893775</v>
      </c>
      <c r="CQ82" s="1">
        <v>-72.179241197956202</v>
      </c>
      <c r="CR82" s="1">
        <v>-90.224109420518005</v>
      </c>
      <c r="CS82" s="1">
        <v>-45.104563656544364</v>
      </c>
      <c r="CT82" s="1">
        <v>135.32867307706235</v>
      </c>
      <c r="CU82" s="1">
        <v>-49.875350548793612</v>
      </c>
      <c r="CV82" s="1">
        <v>-49.181859321592391</v>
      </c>
      <c r="CW82" s="1">
        <v>48.729991383356356</v>
      </c>
      <c r="CX82" s="1">
        <v>50.327218487029654</v>
      </c>
      <c r="CY82" s="1">
        <v>41.655655015357993</v>
      </c>
      <c r="CZ82" s="1">
        <v>-41.655655015357993</v>
      </c>
      <c r="DA82" s="1">
        <v>-5.9506662540311765</v>
      </c>
      <c r="DB82" s="1">
        <v>-5.9458044394352205</v>
      </c>
      <c r="DC82" s="1">
        <v>11.896470693466398</v>
      </c>
      <c r="DD82" s="1">
        <v>-52.631696026181451</v>
      </c>
      <c r="DE82" s="1">
        <v>6.6180850663067163</v>
      </c>
      <c r="DF82" s="1">
        <v>46.013610959874732</v>
      </c>
      <c r="DG82" s="1">
        <v>-5.4631367539055908</v>
      </c>
      <c r="DH82" s="1">
        <v>7.0949405824725906E-2</v>
      </c>
      <c r="DI82" s="1">
        <v>0.17825187203574089</v>
      </c>
      <c r="DJ82" s="1">
        <v>0.3222182607108291</v>
      </c>
      <c r="DK82" s="1">
        <v>0.14314652719403323</v>
      </c>
      <c r="DL82" s="1">
        <v>0.11901615718673712</v>
      </c>
      <c r="DM82" s="1">
        <v>2.5495909924996535E-2</v>
      </c>
      <c r="DN82" s="1">
        <v>0.14092186712293742</v>
      </c>
      <c r="DO82" s="1"/>
      <c r="DP82" s="2">
        <f t="shared" si="47"/>
        <v>26.318765244444887</v>
      </c>
      <c r="DQ82" s="2">
        <f t="shared" si="48"/>
        <v>52.59706922706242</v>
      </c>
      <c r="DR82" s="2">
        <f t="shared" si="49"/>
        <v>-90.224109420518005</v>
      </c>
      <c r="DS82" s="2">
        <f t="shared" si="50"/>
        <v>-49.181859321592391</v>
      </c>
      <c r="DT82" s="2">
        <f t="shared" si="51"/>
        <v>-41.655655015357993</v>
      </c>
      <c r="DU82" s="2">
        <f t="shared" si="52"/>
        <v>-5.9458044394352205</v>
      </c>
      <c r="DV82" s="2">
        <f t="shared" si="53"/>
        <v>-52.631696026181451</v>
      </c>
      <c r="DX82" s="5">
        <f t="shared" si="54"/>
        <v>26.318765244444887</v>
      </c>
      <c r="DY82" s="5">
        <f t="shared" si="55"/>
        <v>52.59706922706242</v>
      </c>
      <c r="DZ82" s="5">
        <f t="shared" si="56"/>
        <v>-90.224109420518005</v>
      </c>
      <c r="EA82" s="5">
        <f t="shared" si="57"/>
        <v>-49.181859321592391</v>
      </c>
      <c r="EB82" s="5">
        <f t="shared" si="58"/>
        <v>-41.655655015357993</v>
      </c>
      <c r="EC82" s="5">
        <f t="shared" si="59"/>
        <v>-5.9458044394352205</v>
      </c>
      <c r="ED82" s="5">
        <f t="shared" si="60"/>
        <v>-52.631696026181451</v>
      </c>
      <c r="EF82" s="4">
        <f t="shared" si="61"/>
        <v>26.318765244444887</v>
      </c>
      <c r="EG82" s="4">
        <f t="shared" si="62"/>
        <v>52.59706922706242</v>
      </c>
      <c r="EH82" s="4">
        <f t="shared" si="63"/>
        <v>-90.224109420518005</v>
      </c>
      <c r="EI82" s="4">
        <f t="shared" si="64"/>
        <v>-49.181859321592391</v>
      </c>
      <c r="EJ82" s="4">
        <f t="shared" si="65"/>
        <v>-41.655655015357993</v>
      </c>
      <c r="EK82" s="4">
        <f t="shared" si="66"/>
        <v>-5.9458044394352205</v>
      </c>
      <c r="EL82" s="4">
        <f t="shared" si="67"/>
        <v>-52.631696026181451</v>
      </c>
      <c r="EN82" s="6">
        <f t="shared" si="68"/>
        <v>26.318765244444887</v>
      </c>
      <c r="EO82" s="6">
        <f t="shared" si="69"/>
        <v>52.59706922706242</v>
      </c>
      <c r="EP82" s="6">
        <f t="shared" si="70"/>
        <v>-90.224109420518005</v>
      </c>
      <c r="EQ82" s="6">
        <f t="shared" si="71"/>
        <v>-49.181859321592391</v>
      </c>
      <c r="ER82" s="6">
        <f t="shared" si="72"/>
        <v>-41.655655015357993</v>
      </c>
      <c r="ES82" s="6">
        <f t="shared" si="73"/>
        <v>-5.9458044394352205</v>
      </c>
      <c r="ET82" s="6">
        <f t="shared" si="74"/>
        <v>-52.631696026181451</v>
      </c>
      <c r="EV82" s="7">
        <f t="shared" si="75"/>
        <v>26.318765244444887</v>
      </c>
      <c r="EW82" s="7">
        <f t="shared" si="76"/>
        <v>52.59706922706242</v>
      </c>
      <c r="EX82" s="7">
        <f t="shared" si="77"/>
        <v>-90.224109420518005</v>
      </c>
      <c r="EY82" s="7">
        <f t="shared" si="78"/>
        <v>-49.181859321592391</v>
      </c>
      <c r="EZ82" s="7">
        <f t="shared" si="79"/>
        <v>-41.655655015357993</v>
      </c>
      <c r="FA82" s="7">
        <f t="shared" si="80"/>
        <v>-5.9458044394352205</v>
      </c>
      <c r="FB82" s="7">
        <f t="shared" si="81"/>
        <v>-52.631696026181451</v>
      </c>
      <c r="FD82" s="20">
        <f t="shared" si="82"/>
        <v>-160.72328975157777</v>
      </c>
      <c r="FE82" s="20">
        <f t="shared" si="83"/>
        <v>-160.72328975157777</v>
      </c>
      <c r="FF82" s="20">
        <f t="shared" si="84"/>
        <v>-160.72328975157777</v>
      </c>
      <c r="FG82" s="20">
        <f t="shared" si="85"/>
        <v>-160.72328975157777</v>
      </c>
      <c r="FH82" s="20">
        <f t="shared" si="86"/>
        <v>-160.72328975157777</v>
      </c>
      <c r="FI82" s="20"/>
      <c r="FJ82" s="20">
        <f t="shared" si="87"/>
        <v>-160.72328975157777</v>
      </c>
      <c r="FL82">
        <f t="shared" si="88"/>
        <v>1</v>
      </c>
    </row>
    <row r="83" spans="17:168">
      <c r="Q83" s="1">
        <v>58</v>
      </c>
      <c r="R83" s="1" t="s">
        <v>663</v>
      </c>
      <c r="S83" s="1" t="s">
        <v>664</v>
      </c>
      <c r="T83" s="1" t="s">
        <v>665</v>
      </c>
      <c r="U83" s="1" t="s">
        <v>656</v>
      </c>
      <c r="V83" s="1">
        <v>1598928657</v>
      </c>
      <c r="W83" s="1">
        <v>1598929325</v>
      </c>
      <c r="X83" s="1">
        <v>1</v>
      </c>
      <c r="Y83" s="1">
        <v>5</v>
      </c>
      <c r="Z83" s="1" t="s">
        <v>76</v>
      </c>
      <c r="AA83" s="1" t="s">
        <v>66</v>
      </c>
      <c r="AB83" s="1">
        <v>1</v>
      </c>
      <c r="AC83" s="1" t="s">
        <v>222</v>
      </c>
      <c r="AD83" s="1" t="s">
        <v>76</v>
      </c>
      <c r="AE83" s="1" t="s">
        <v>121</v>
      </c>
      <c r="AF83" s="1" t="s">
        <v>76</v>
      </c>
      <c r="AG83" s="1">
        <v>414</v>
      </c>
      <c r="AH83" s="1" t="s">
        <v>76</v>
      </c>
      <c r="AI83" s="1" t="s">
        <v>180</v>
      </c>
      <c r="AJ83" s="1" t="s">
        <v>82</v>
      </c>
      <c r="AK83" s="1">
        <v>3</v>
      </c>
      <c r="AL83" s="1">
        <v>1</v>
      </c>
      <c r="AM83" s="1">
        <v>3</v>
      </c>
      <c r="AN83" s="1">
        <v>2</v>
      </c>
      <c r="AO83" s="1">
        <v>2</v>
      </c>
      <c r="AP83" s="1">
        <v>2</v>
      </c>
      <c r="AQ83" s="1">
        <v>3</v>
      </c>
      <c r="AR83" s="1">
        <v>3</v>
      </c>
      <c r="AS83" s="1">
        <v>1</v>
      </c>
      <c r="AT83" s="1">
        <v>3</v>
      </c>
      <c r="AU83" s="1">
        <v>2</v>
      </c>
      <c r="AV83" s="1">
        <v>1</v>
      </c>
      <c r="AW83" s="1">
        <v>1</v>
      </c>
      <c r="AX83" s="1">
        <v>3</v>
      </c>
      <c r="AY83" s="1">
        <v>3</v>
      </c>
      <c r="AZ83" s="1">
        <v>1</v>
      </c>
      <c r="BA83" s="1">
        <v>1</v>
      </c>
      <c r="BB83" s="1">
        <v>3</v>
      </c>
      <c r="BC83" s="1">
        <v>1</v>
      </c>
      <c r="BD83" s="1">
        <v>2</v>
      </c>
      <c r="BE83" s="1">
        <v>3</v>
      </c>
      <c r="BF83" s="1">
        <v>4</v>
      </c>
      <c r="BG83" s="1">
        <v>4</v>
      </c>
      <c r="BH83" s="1">
        <v>4</v>
      </c>
      <c r="BI83" s="1">
        <v>2</v>
      </c>
      <c r="BJ83" s="1">
        <v>5</v>
      </c>
      <c r="BK83" s="1">
        <v>4</v>
      </c>
      <c r="BL83" s="1">
        <v>5</v>
      </c>
      <c r="BM83" s="1">
        <v>5</v>
      </c>
      <c r="BN83" s="1">
        <v>4</v>
      </c>
      <c r="BO83" s="1">
        <v>5</v>
      </c>
      <c r="BP83" s="1">
        <v>5</v>
      </c>
      <c r="BQ83" s="1">
        <v>4</v>
      </c>
      <c r="BR83" s="1">
        <v>5</v>
      </c>
      <c r="BS83" s="1">
        <v>5</v>
      </c>
      <c r="BT83" s="1">
        <v>3</v>
      </c>
      <c r="BU83" s="1">
        <v>4</v>
      </c>
      <c r="BV83" s="1">
        <v>4</v>
      </c>
      <c r="BW83" s="1">
        <v>4</v>
      </c>
      <c r="BX83" s="1">
        <v>3</v>
      </c>
      <c r="BY83" s="1">
        <v>4</v>
      </c>
      <c r="BZ83" s="1">
        <v>5</v>
      </c>
      <c r="CA83" s="1">
        <v>5</v>
      </c>
      <c r="CB83" s="1">
        <v>4</v>
      </c>
      <c r="CC83" s="1" t="s">
        <v>666</v>
      </c>
      <c r="CD83" s="1">
        <v>1</v>
      </c>
      <c r="CE83" s="1">
        <v>19</v>
      </c>
      <c r="CF83" s="1">
        <v>2</v>
      </c>
      <c r="CG83">
        <f t="shared" si="45"/>
        <v>1</v>
      </c>
      <c r="CH83">
        <v>4</v>
      </c>
      <c r="CI83">
        <f t="shared" si="46"/>
        <v>0</v>
      </c>
      <c r="CJ83" s="1">
        <v>0.58431137399725774</v>
      </c>
      <c r="CK83" s="1">
        <v>164.54587555892218</v>
      </c>
      <c r="CL83" s="1">
        <v>23.548961920617611</v>
      </c>
      <c r="CM83" s="1">
        <v>1.6625365856369927</v>
      </c>
      <c r="CN83" s="1">
        <v>-189.75737406517678</v>
      </c>
      <c r="CO83" s="1">
        <v>47.716573822316825</v>
      </c>
      <c r="CP83" s="1">
        <v>-13.986305082894161</v>
      </c>
      <c r="CQ83" s="1">
        <v>-33.730268739422662</v>
      </c>
      <c r="CR83" s="1">
        <v>-0.41994831719108927</v>
      </c>
      <c r="CS83" s="1">
        <v>0.20150531624059811</v>
      </c>
      <c r="CT83" s="1">
        <v>0.21844300095049118</v>
      </c>
      <c r="CU83" s="1">
        <v>-39.665746297597089</v>
      </c>
      <c r="CV83" s="1">
        <v>-19.61670134713831</v>
      </c>
      <c r="CW83" s="1">
        <v>-9.3307556062169432</v>
      </c>
      <c r="CX83" s="1">
        <v>68.613203250952353</v>
      </c>
      <c r="CY83" s="1">
        <v>33.612643390968984</v>
      </c>
      <c r="CZ83" s="1">
        <v>-33.612643390968984</v>
      </c>
      <c r="DA83" s="1">
        <v>-26.387050851974948</v>
      </c>
      <c r="DB83" s="1">
        <v>-25.164808525316282</v>
      </c>
      <c r="DC83" s="1">
        <v>51.55185937729123</v>
      </c>
      <c r="DD83" s="1">
        <v>-3.3903403187439811</v>
      </c>
      <c r="DE83" s="1">
        <v>-3.3876892987786005</v>
      </c>
      <c r="DF83" s="1">
        <v>6.7780296175225816</v>
      </c>
      <c r="DG83" s="1">
        <v>-181.06015920582507</v>
      </c>
      <c r="DH83" s="1">
        <v>0.50614749946299842</v>
      </c>
      <c r="DI83" s="1">
        <v>0.11635263223105641</v>
      </c>
      <c r="DJ83" s="1">
        <v>9.1198759734511495E-4</v>
      </c>
      <c r="DK83" s="1">
        <v>0.15468421364078488</v>
      </c>
      <c r="DL83" s="1">
        <v>9.6036123974197099E-2</v>
      </c>
      <c r="DM83" s="1">
        <v>0.11134130032752311</v>
      </c>
      <c r="DN83" s="1">
        <v>1.452624276609509E-2</v>
      </c>
      <c r="DO83" s="1"/>
      <c r="DP83" s="2">
        <f t="shared" si="47"/>
        <v>164.54587555892218</v>
      </c>
      <c r="DQ83" s="2">
        <f t="shared" si="48"/>
        <v>47.716573822316825</v>
      </c>
      <c r="DR83" s="2">
        <f t="shared" si="49"/>
        <v>-0.41994831719108927</v>
      </c>
      <c r="DS83" s="2">
        <f t="shared" si="50"/>
        <v>-19.61670134713831</v>
      </c>
      <c r="DT83" s="2">
        <f t="shared" si="51"/>
        <v>-33.612643390968984</v>
      </c>
      <c r="DU83" s="2">
        <f t="shared" si="52"/>
        <v>-25.164808525316282</v>
      </c>
      <c r="DV83" s="2">
        <f t="shared" si="53"/>
        <v>-3.3903403187439811</v>
      </c>
      <c r="DX83" s="5">
        <f t="shared" si="54"/>
        <v>164.54587555892218</v>
      </c>
      <c r="DY83" s="5">
        <f t="shared" si="55"/>
        <v>47.716573822316825</v>
      </c>
      <c r="DZ83" s="5">
        <f t="shared" si="56"/>
        <v>-0.41994831719108927</v>
      </c>
      <c r="EA83" s="5">
        <f t="shared" si="57"/>
        <v>-19.61670134713831</v>
      </c>
      <c r="EB83" s="5">
        <f t="shared" si="58"/>
        <v>-33.612643390968984</v>
      </c>
      <c r="EC83" s="5">
        <f t="shared" si="59"/>
        <v>-25.164808525316282</v>
      </c>
      <c r="ED83" s="5">
        <f t="shared" si="60"/>
        <v>-3.3903403187439811</v>
      </c>
      <c r="EF83" s="4">
        <f t="shared" si="61"/>
        <v>164.54587555892218</v>
      </c>
      <c r="EG83" s="4">
        <f t="shared" si="62"/>
        <v>47.716573822316825</v>
      </c>
      <c r="EH83" s="4">
        <f t="shared" si="63"/>
        <v>-0.41994831719108927</v>
      </c>
      <c r="EI83" s="4">
        <f t="shared" si="64"/>
        <v>-19.61670134713831</v>
      </c>
      <c r="EJ83" s="4">
        <f t="shared" si="65"/>
        <v>-33.612643390968984</v>
      </c>
      <c r="EK83" s="4">
        <f t="shared" si="66"/>
        <v>-25.164808525316282</v>
      </c>
      <c r="EL83" s="4">
        <f t="shared" si="67"/>
        <v>-3.3903403187439811</v>
      </c>
      <c r="EN83" s="6">
        <f t="shared" si="68"/>
        <v>164.54587555892218</v>
      </c>
      <c r="EO83" s="6">
        <f t="shared" si="69"/>
        <v>47.716573822316825</v>
      </c>
      <c r="EP83" s="6">
        <f t="shared" si="70"/>
        <v>-0.41994831719108927</v>
      </c>
      <c r="EQ83" s="6">
        <f t="shared" si="71"/>
        <v>-19.61670134713831</v>
      </c>
      <c r="ER83" s="6">
        <f t="shared" si="72"/>
        <v>-33.612643390968984</v>
      </c>
      <c r="ES83" s="6">
        <f t="shared" si="73"/>
        <v>-25.164808525316282</v>
      </c>
      <c r="ET83" s="6">
        <f t="shared" si="74"/>
        <v>-3.3903403187439811</v>
      </c>
      <c r="EV83" s="7">
        <f t="shared" si="75"/>
        <v>164.54587555892218</v>
      </c>
      <c r="EW83" s="7">
        <f t="shared" si="76"/>
        <v>47.716573822316825</v>
      </c>
      <c r="EX83" s="7">
        <f t="shared" si="77"/>
        <v>-0.41994831719108927</v>
      </c>
      <c r="EY83" s="7">
        <f t="shared" si="78"/>
        <v>-19.61670134713831</v>
      </c>
      <c r="EZ83" s="7">
        <f t="shared" si="79"/>
        <v>-33.612643390968984</v>
      </c>
      <c r="FA83" s="7">
        <f t="shared" si="80"/>
        <v>-25.164808525316282</v>
      </c>
      <c r="FB83" s="7">
        <f t="shared" si="81"/>
        <v>-3.3903403187439811</v>
      </c>
      <c r="FD83" s="20">
        <f t="shared" si="82"/>
        <v>130.05800748188034</v>
      </c>
      <c r="FE83" s="20">
        <f t="shared" si="83"/>
        <v>130.05800748188034</v>
      </c>
      <c r="FF83" s="20">
        <f t="shared" si="84"/>
        <v>130.05800748188034</v>
      </c>
      <c r="FG83" s="20">
        <f t="shared" si="85"/>
        <v>130.05800748188034</v>
      </c>
      <c r="FH83" s="20">
        <f t="shared" si="86"/>
        <v>130.05800748188034</v>
      </c>
      <c r="FI83" s="20"/>
      <c r="FJ83" s="20">
        <f t="shared" si="87"/>
        <v>130.05800748188034</v>
      </c>
      <c r="FL83">
        <f t="shared" si="88"/>
        <v>1</v>
      </c>
    </row>
    <row r="84" spans="17:168">
      <c r="Q84" s="1">
        <v>60</v>
      </c>
      <c r="R84" s="1" t="s">
        <v>667</v>
      </c>
      <c r="S84" s="1" t="s">
        <v>668</v>
      </c>
      <c r="T84" s="1" t="s">
        <v>570</v>
      </c>
      <c r="U84" s="1" t="s">
        <v>669</v>
      </c>
      <c r="V84" s="1">
        <v>1598934178</v>
      </c>
      <c r="W84" s="1">
        <v>1598934777</v>
      </c>
      <c r="X84" s="1">
        <v>1</v>
      </c>
      <c r="Y84" s="1">
        <v>5</v>
      </c>
      <c r="Z84" s="1" t="s">
        <v>76</v>
      </c>
      <c r="AA84" s="1" t="s">
        <v>66</v>
      </c>
      <c r="AB84" s="1">
        <v>1</v>
      </c>
      <c r="AC84" s="1" t="s">
        <v>186</v>
      </c>
      <c r="AD84" s="1" t="s">
        <v>81</v>
      </c>
      <c r="AE84" s="1" t="s">
        <v>167</v>
      </c>
      <c r="AF84" s="1" t="s">
        <v>76</v>
      </c>
      <c r="AG84" s="1">
        <v>1920</v>
      </c>
      <c r="AH84" s="1" t="s">
        <v>76</v>
      </c>
      <c r="AI84" s="1" t="s">
        <v>670</v>
      </c>
      <c r="AJ84" s="1" t="s">
        <v>82</v>
      </c>
      <c r="AK84" s="1">
        <v>3</v>
      </c>
      <c r="AL84" s="1">
        <v>1</v>
      </c>
      <c r="AM84" s="1">
        <v>1</v>
      </c>
      <c r="AN84" s="1">
        <v>2</v>
      </c>
      <c r="AO84" s="1">
        <v>1</v>
      </c>
      <c r="AP84" s="1">
        <v>2</v>
      </c>
      <c r="AQ84" s="1">
        <v>2</v>
      </c>
      <c r="AR84" s="1">
        <v>1</v>
      </c>
      <c r="AS84" s="1">
        <v>2</v>
      </c>
      <c r="AT84" s="1">
        <v>1</v>
      </c>
      <c r="AU84" s="1">
        <v>3</v>
      </c>
      <c r="AV84" s="1">
        <v>2</v>
      </c>
      <c r="AW84" s="1">
        <v>2</v>
      </c>
      <c r="AX84" s="1">
        <v>2</v>
      </c>
      <c r="AY84" s="1">
        <v>2</v>
      </c>
      <c r="AZ84" s="1">
        <v>3</v>
      </c>
      <c r="BA84" s="1">
        <v>3</v>
      </c>
      <c r="BB84" s="1">
        <v>2</v>
      </c>
      <c r="BC84" s="1">
        <v>2</v>
      </c>
      <c r="BD84" s="1">
        <v>2</v>
      </c>
      <c r="BE84" s="1">
        <v>3</v>
      </c>
      <c r="BF84" s="1">
        <v>2</v>
      </c>
      <c r="BG84" s="1">
        <v>4</v>
      </c>
      <c r="BH84" s="1">
        <v>4</v>
      </c>
      <c r="BI84" s="1">
        <v>5</v>
      </c>
      <c r="BJ84" s="1">
        <v>3</v>
      </c>
      <c r="BK84" s="1">
        <v>4</v>
      </c>
      <c r="BL84" s="1">
        <v>5</v>
      </c>
      <c r="BM84" s="1">
        <v>4</v>
      </c>
      <c r="BN84" s="1">
        <v>5</v>
      </c>
      <c r="BO84" s="1">
        <v>1</v>
      </c>
      <c r="BP84" s="1">
        <v>4</v>
      </c>
      <c r="BQ84" s="1">
        <v>3</v>
      </c>
      <c r="BR84" s="1">
        <v>4</v>
      </c>
      <c r="BS84" s="1">
        <v>3</v>
      </c>
      <c r="BT84" s="1">
        <v>1</v>
      </c>
      <c r="BU84" s="1">
        <v>4</v>
      </c>
      <c r="BV84" s="1">
        <v>3</v>
      </c>
      <c r="BW84" s="1">
        <v>4</v>
      </c>
      <c r="BX84" s="1">
        <v>2</v>
      </c>
      <c r="BY84" s="1">
        <v>4</v>
      </c>
      <c r="BZ84" s="1">
        <v>4</v>
      </c>
      <c r="CA84" s="1">
        <v>5</v>
      </c>
      <c r="CB84" s="1">
        <v>3</v>
      </c>
      <c r="CC84" s="1" t="s">
        <v>671</v>
      </c>
      <c r="CD84" s="1">
        <v>1</v>
      </c>
      <c r="CE84" s="1">
        <v>21</v>
      </c>
      <c r="CF84" s="1">
        <v>2</v>
      </c>
      <c r="CG84">
        <f t="shared" si="45"/>
        <v>1</v>
      </c>
      <c r="CH84">
        <v>1</v>
      </c>
      <c r="CI84">
        <f t="shared" si="46"/>
        <v>1</v>
      </c>
      <c r="CJ84" s="1">
        <v>0.58779651987348769</v>
      </c>
      <c r="CK84" s="1">
        <v>87.610500700227547</v>
      </c>
      <c r="CL84" s="1">
        <v>52.199166990891911</v>
      </c>
      <c r="CM84" s="1">
        <v>16.953562047655179</v>
      </c>
      <c r="CN84" s="1">
        <v>-156.76322973877464</v>
      </c>
      <c r="CO84" s="1">
        <v>33.052615843452926</v>
      </c>
      <c r="CP84" s="1">
        <v>-16.444342454771864</v>
      </c>
      <c r="CQ84" s="1">
        <v>-16.608273388681063</v>
      </c>
      <c r="CR84" s="1">
        <v>-35.235174661292838</v>
      </c>
      <c r="CS84" s="1">
        <v>17.138823283371249</v>
      </c>
      <c r="CT84" s="1">
        <v>18.096351377921589</v>
      </c>
      <c r="CU84" s="1">
        <v>-50.602282185549889</v>
      </c>
      <c r="CV84" s="1">
        <v>4.5596867232666183</v>
      </c>
      <c r="CW84" s="1">
        <v>23.021120568256798</v>
      </c>
      <c r="CX84" s="1">
        <v>23.021474894026479</v>
      </c>
      <c r="CY84" s="1">
        <v>31.494082918260403</v>
      </c>
      <c r="CZ84" s="1">
        <v>-31.494082918260403</v>
      </c>
      <c r="DA84" s="1">
        <v>-43.278155030775949</v>
      </c>
      <c r="DB84" s="1">
        <v>21.183000260670738</v>
      </c>
      <c r="DC84" s="1">
        <v>22.095154770105211</v>
      </c>
      <c r="DD84" s="1">
        <v>-91.81772561505305</v>
      </c>
      <c r="DE84" s="1">
        <v>32.986829657434981</v>
      </c>
      <c r="DF84" s="1">
        <v>58.830895957618061</v>
      </c>
      <c r="DG84" s="1">
        <v>-160.33738546817946</v>
      </c>
      <c r="DH84" s="1">
        <v>0.34910532919857451</v>
      </c>
      <c r="DI84" s="1">
        <v>7.094412747447712E-2</v>
      </c>
      <c r="DJ84" s="1">
        <v>7.618789434173491E-2</v>
      </c>
      <c r="DK84" s="1">
        <v>0.10517679582796624</v>
      </c>
      <c r="DL84" s="1">
        <v>8.9983094052172585E-2</v>
      </c>
      <c r="DM84" s="1">
        <v>9.3390442572687374E-2</v>
      </c>
      <c r="DN84" s="1">
        <v>0.21521231653238729</v>
      </c>
      <c r="DO84" s="1"/>
      <c r="DP84" s="2">
        <f t="shared" si="47"/>
        <v>87.610500700227547</v>
      </c>
      <c r="DQ84" s="2">
        <f t="shared" si="48"/>
        <v>33.052615843452926</v>
      </c>
      <c r="DR84" s="2">
        <f t="shared" si="49"/>
        <v>-35.235174661292838</v>
      </c>
      <c r="DS84" s="2">
        <f t="shared" si="50"/>
        <v>4.5596867232666183</v>
      </c>
      <c r="DT84" s="2">
        <f t="shared" si="51"/>
        <v>-31.494082918260403</v>
      </c>
      <c r="DU84" s="2">
        <f t="shared" si="52"/>
        <v>21.183000260670738</v>
      </c>
      <c r="DV84" s="2">
        <f t="shared" si="53"/>
        <v>-91.81772561505305</v>
      </c>
      <c r="DX84" s="5">
        <f t="shared" si="54"/>
        <v>87.610500700227547</v>
      </c>
      <c r="DY84" s="5">
        <f t="shared" si="55"/>
        <v>33.052615843452926</v>
      </c>
      <c r="DZ84" s="5">
        <f t="shared" si="56"/>
        <v>-35.235174661292838</v>
      </c>
      <c r="EA84" s="5">
        <f t="shared" si="57"/>
        <v>4.5596867232666183</v>
      </c>
      <c r="EB84" s="5">
        <f t="shared" si="58"/>
        <v>-31.494082918260403</v>
      </c>
      <c r="EC84" s="5">
        <f t="shared" si="59"/>
        <v>21.183000260670738</v>
      </c>
      <c r="ED84" s="5">
        <f t="shared" si="60"/>
        <v>-91.81772561505305</v>
      </c>
      <c r="EF84" s="4">
        <f t="shared" si="61"/>
        <v>87.610500700227547</v>
      </c>
      <c r="EG84" s="4">
        <f t="shared" si="62"/>
        <v>33.052615843452926</v>
      </c>
      <c r="EH84" s="4">
        <f t="shared" si="63"/>
        <v>-35.235174661292838</v>
      </c>
      <c r="EI84" s="4">
        <f t="shared" si="64"/>
        <v>4.5596867232666183</v>
      </c>
      <c r="EJ84" s="4">
        <f t="shared" si="65"/>
        <v>-31.494082918260403</v>
      </c>
      <c r="EK84" s="4">
        <f t="shared" si="66"/>
        <v>21.183000260670738</v>
      </c>
      <c r="EL84" s="4">
        <f t="shared" si="67"/>
        <v>-91.81772561505305</v>
      </c>
      <c r="EN84" s="6">
        <f t="shared" si="68"/>
        <v>87.610500700227547</v>
      </c>
      <c r="EO84" s="6">
        <f t="shared" si="69"/>
        <v>33.052615843452926</v>
      </c>
      <c r="EP84" s="6">
        <f t="shared" si="70"/>
        <v>-35.235174661292838</v>
      </c>
      <c r="EQ84" s="6">
        <f t="shared" si="71"/>
        <v>4.5596867232666183</v>
      </c>
      <c r="ER84" s="6">
        <f t="shared" si="72"/>
        <v>-31.494082918260403</v>
      </c>
      <c r="ES84" s="6">
        <f t="shared" si="73"/>
        <v>21.183000260670738</v>
      </c>
      <c r="ET84" s="6">
        <f t="shared" si="74"/>
        <v>-91.81772561505305</v>
      </c>
      <c r="EV84" s="7">
        <f t="shared" si="75"/>
        <v>87.610500700227547</v>
      </c>
      <c r="EW84" s="7">
        <f t="shared" si="76"/>
        <v>33.052615843452926</v>
      </c>
      <c r="EX84" s="7">
        <f t="shared" si="77"/>
        <v>-35.235174661292838</v>
      </c>
      <c r="EY84" s="7">
        <f t="shared" si="78"/>
        <v>4.5596867232666183</v>
      </c>
      <c r="EZ84" s="7">
        <f t="shared" si="79"/>
        <v>-31.494082918260403</v>
      </c>
      <c r="FA84" s="7">
        <f t="shared" si="80"/>
        <v>21.183000260670738</v>
      </c>
      <c r="FB84" s="7">
        <f t="shared" si="81"/>
        <v>-91.81772561505305</v>
      </c>
      <c r="FD84" s="20">
        <f t="shared" si="82"/>
        <v>-12.14117966698845</v>
      </c>
      <c r="FE84" s="20">
        <f t="shared" si="83"/>
        <v>-12.14117966698845</v>
      </c>
      <c r="FF84" s="20">
        <f t="shared" si="84"/>
        <v>-12.14117966698845</v>
      </c>
      <c r="FG84" s="20">
        <f t="shared" si="85"/>
        <v>-12.14117966698845</v>
      </c>
      <c r="FH84" s="20">
        <f t="shared" si="86"/>
        <v>-12.14117966698845</v>
      </c>
      <c r="FI84" s="20"/>
      <c r="FJ84" s="20">
        <f t="shared" si="87"/>
        <v>-12.14117966698845</v>
      </c>
      <c r="FL84">
        <f t="shared" si="88"/>
        <v>1</v>
      </c>
    </row>
    <row r="85" spans="17:168">
      <c r="Q85">
        <v>6</v>
      </c>
      <c r="R85" t="s">
        <v>92</v>
      </c>
      <c r="S85" t="s">
        <v>93</v>
      </c>
      <c r="T85" t="s">
        <v>94</v>
      </c>
      <c r="U85" t="s">
        <v>95</v>
      </c>
      <c r="V85">
        <v>1598301104</v>
      </c>
      <c r="W85">
        <v>1598301620</v>
      </c>
      <c r="X85">
        <v>1</v>
      </c>
      <c r="Y85">
        <v>5</v>
      </c>
      <c r="Z85" t="s">
        <v>76</v>
      </c>
      <c r="AA85" t="s">
        <v>66</v>
      </c>
      <c r="AB85">
        <v>1</v>
      </c>
      <c r="AC85" t="s">
        <v>77</v>
      </c>
      <c r="AD85" t="s">
        <v>78</v>
      </c>
      <c r="AE85" t="s">
        <v>79</v>
      </c>
      <c r="AF85" t="s">
        <v>76</v>
      </c>
      <c r="AG85">
        <v>1366</v>
      </c>
      <c r="AH85" t="s">
        <v>76</v>
      </c>
      <c r="AI85" t="s">
        <v>96</v>
      </c>
      <c r="AJ85" t="s">
        <v>82</v>
      </c>
      <c r="AK85">
        <v>1</v>
      </c>
      <c r="AL85">
        <v>1</v>
      </c>
      <c r="AM85">
        <v>3</v>
      </c>
      <c r="AN85">
        <v>2</v>
      </c>
      <c r="AO85">
        <v>1</v>
      </c>
      <c r="AP85">
        <v>1</v>
      </c>
      <c r="AQ85">
        <v>3</v>
      </c>
      <c r="AR85">
        <v>4</v>
      </c>
      <c r="AS85">
        <v>1</v>
      </c>
      <c r="AT85">
        <v>2</v>
      </c>
      <c r="AU85">
        <v>4</v>
      </c>
      <c r="AV85">
        <v>1</v>
      </c>
      <c r="AW85">
        <v>2</v>
      </c>
      <c r="AX85">
        <v>3</v>
      </c>
      <c r="AY85">
        <v>3</v>
      </c>
      <c r="AZ85">
        <v>3</v>
      </c>
      <c r="BA85">
        <v>2</v>
      </c>
      <c r="BB85">
        <v>2</v>
      </c>
      <c r="BC85">
        <v>2</v>
      </c>
      <c r="BD85">
        <v>1</v>
      </c>
      <c r="BE85">
        <v>5</v>
      </c>
      <c r="BF85">
        <v>4</v>
      </c>
      <c r="BG85">
        <v>5</v>
      </c>
      <c r="BH85">
        <v>5</v>
      </c>
      <c r="BI85">
        <v>2</v>
      </c>
      <c r="BJ85">
        <v>5</v>
      </c>
      <c r="BK85">
        <v>5</v>
      </c>
      <c r="BL85">
        <v>5</v>
      </c>
      <c r="BM85">
        <v>5</v>
      </c>
      <c r="BN85">
        <v>4</v>
      </c>
      <c r="BO85">
        <v>4</v>
      </c>
      <c r="BP85">
        <v>5</v>
      </c>
      <c r="BQ85">
        <v>2</v>
      </c>
      <c r="BR85">
        <v>4</v>
      </c>
      <c r="BS85">
        <v>2</v>
      </c>
      <c r="BT85">
        <v>3</v>
      </c>
      <c r="BU85">
        <v>1</v>
      </c>
      <c r="BV85">
        <v>1</v>
      </c>
      <c r="BW85">
        <v>1</v>
      </c>
      <c r="BX85">
        <v>5</v>
      </c>
      <c r="BY85">
        <v>4</v>
      </c>
      <c r="BZ85">
        <v>5</v>
      </c>
      <c r="CA85">
        <v>5</v>
      </c>
      <c r="CB85">
        <v>5</v>
      </c>
      <c r="CC85" t="s">
        <v>97</v>
      </c>
      <c r="CD85">
        <v>1</v>
      </c>
      <c r="CE85">
        <v>24</v>
      </c>
      <c r="CF85">
        <v>2</v>
      </c>
      <c r="CG85">
        <f t="shared" si="45"/>
        <v>1</v>
      </c>
      <c r="CH85">
        <v>3</v>
      </c>
      <c r="CI85">
        <f t="shared" si="46"/>
        <v>0</v>
      </c>
      <c r="CJ85">
        <v>0.41638277773266102</v>
      </c>
      <c r="CK85">
        <v>65.709486422716495</v>
      </c>
      <c r="CL85">
        <v>65.708356698842039</v>
      </c>
      <c r="CM85">
        <v>-42.479529981473164</v>
      </c>
      <c r="CN85">
        <v>-88.93831314008537</v>
      </c>
      <c r="CO85">
        <v>26.991593014602504</v>
      </c>
      <c r="CP85">
        <v>-13.217977890143583</v>
      </c>
      <c r="CQ85">
        <v>-13.773615124458917</v>
      </c>
      <c r="CR85">
        <v>-65.494160649381016</v>
      </c>
      <c r="CS85">
        <v>-54.80026461003591</v>
      </c>
      <c r="CT85">
        <v>120.29442525941693</v>
      </c>
      <c r="CU85">
        <v>-129.53213927324992</v>
      </c>
      <c r="CV85">
        <v>-1.0771312892797085</v>
      </c>
      <c r="CW85">
        <v>65.168828430428633</v>
      </c>
      <c r="CX85">
        <v>65.440442132100998</v>
      </c>
      <c r="CY85">
        <v>9.0899518392102898</v>
      </c>
      <c r="CZ85">
        <v>-9.0899518392102898</v>
      </c>
      <c r="DA85">
        <v>-50.873774900375331</v>
      </c>
      <c r="DB85">
        <v>24.903000976705481</v>
      </c>
      <c r="DC85">
        <v>25.970773923669846</v>
      </c>
      <c r="DD85">
        <v>-18.770345971066057</v>
      </c>
      <c r="DE85">
        <v>8.7393194606100248</v>
      </c>
      <c r="DF85">
        <v>10.031026510456032</v>
      </c>
      <c r="DG85">
        <v>-92.932003442982037</v>
      </c>
      <c r="DH85">
        <v>0.22092542794685982</v>
      </c>
      <c r="DI85">
        <v>5.8236011627230598E-2</v>
      </c>
      <c r="DJ85">
        <v>0.26541226558399711</v>
      </c>
      <c r="DK85">
        <v>0.27853225915050134</v>
      </c>
      <c r="DL85">
        <v>2.5971290969172257E-2</v>
      </c>
      <c r="DM85">
        <v>0.10977792689149311</v>
      </c>
      <c r="DN85">
        <v>4.114481783074584E-2</v>
      </c>
      <c r="DP85" s="2">
        <f t="shared" si="47"/>
        <v>65.709486422716495</v>
      </c>
      <c r="DQ85" s="2">
        <f t="shared" si="48"/>
        <v>26.991593014602504</v>
      </c>
      <c r="DR85" s="2">
        <f t="shared" si="49"/>
        <v>-65.494160649381016</v>
      </c>
      <c r="DS85" s="2">
        <f t="shared" si="50"/>
        <v>-1.0771312892797085</v>
      </c>
      <c r="DT85" s="2">
        <f t="shared" si="51"/>
        <v>-9.0899518392102898</v>
      </c>
      <c r="DU85" s="2">
        <f t="shared" si="52"/>
        <v>24.903000976705481</v>
      </c>
      <c r="DV85" s="2">
        <f t="shared" si="53"/>
        <v>-18.770345971066057</v>
      </c>
      <c r="DX85" s="5">
        <f t="shared" si="54"/>
        <v>65.709486422716495</v>
      </c>
      <c r="DY85" s="5">
        <f t="shared" si="55"/>
        <v>26.991593014602504</v>
      </c>
      <c r="DZ85" s="5">
        <f t="shared" si="56"/>
        <v>-65.494160649381016</v>
      </c>
      <c r="EA85" s="5">
        <f t="shared" si="57"/>
        <v>-1.0771312892797085</v>
      </c>
      <c r="EB85" s="5">
        <f t="shared" si="58"/>
        <v>-9.0899518392102898</v>
      </c>
      <c r="EC85" s="5">
        <f t="shared" si="59"/>
        <v>24.903000976705481</v>
      </c>
      <c r="ED85" s="5">
        <f t="shared" si="60"/>
        <v>-18.770345971066057</v>
      </c>
      <c r="EF85" s="4">
        <f t="shared" si="61"/>
        <v>65.709486422716495</v>
      </c>
      <c r="EG85" s="4">
        <f t="shared" si="62"/>
        <v>26.991593014602504</v>
      </c>
      <c r="EH85" s="4">
        <f t="shared" si="63"/>
        <v>-65.494160649381016</v>
      </c>
      <c r="EI85" s="4">
        <f t="shared" si="64"/>
        <v>-1.0771312892797085</v>
      </c>
      <c r="EJ85" s="4">
        <f t="shared" si="65"/>
        <v>-9.0899518392102898</v>
      </c>
      <c r="EK85" s="4">
        <f t="shared" si="66"/>
        <v>24.903000976705481</v>
      </c>
      <c r="EL85" s="4">
        <f t="shared" si="67"/>
        <v>-18.770345971066057</v>
      </c>
      <c r="EN85" s="6">
        <f t="shared" si="68"/>
        <v>65.709486422716495</v>
      </c>
      <c r="EO85" s="6">
        <f t="shared" si="69"/>
        <v>26.991593014602504</v>
      </c>
      <c r="EP85" s="6">
        <f t="shared" si="70"/>
        <v>-65.494160649381016</v>
      </c>
      <c r="EQ85" s="6">
        <f t="shared" si="71"/>
        <v>-1.0771312892797085</v>
      </c>
      <c r="ER85" s="6">
        <f t="shared" si="72"/>
        <v>-9.0899518392102898</v>
      </c>
      <c r="ES85" s="6">
        <f t="shared" si="73"/>
        <v>24.903000976705481</v>
      </c>
      <c r="ET85" s="6">
        <f t="shared" si="74"/>
        <v>-18.770345971066057</v>
      </c>
      <c r="EV85" s="7">
        <f t="shared" si="75"/>
        <v>65.709486422716495</v>
      </c>
      <c r="EW85" s="7">
        <f t="shared" si="76"/>
        <v>26.991593014602504</v>
      </c>
      <c r="EX85" s="7">
        <f t="shared" si="77"/>
        <v>-65.494160649381016</v>
      </c>
      <c r="EY85" s="7">
        <f t="shared" si="78"/>
        <v>-1.0771312892797085</v>
      </c>
      <c r="EZ85" s="7">
        <f t="shared" si="79"/>
        <v>-9.0899518392102898</v>
      </c>
      <c r="FA85" s="7">
        <f t="shared" si="80"/>
        <v>24.903000976705481</v>
      </c>
      <c r="FB85" s="7">
        <f t="shared" si="81"/>
        <v>-18.770345971066057</v>
      </c>
      <c r="FD85" s="20">
        <f t="shared" si="82"/>
        <v>23.172490665087402</v>
      </c>
      <c r="FE85" s="20">
        <f t="shared" si="83"/>
        <v>23.172490665087402</v>
      </c>
      <c r="FF85" s="20">
        <f t="shared" si="84"/>
        <v>23.172490665087402</v>
      </c>
      <c r="FG85" s="20">
        <f t="shared" si="85"/>
        <v>23.172490665087402</v>
      </c>
      <c r="FH85" s="20">
        <f t="shared" si="86"/>
        <v>23.172490665087402</v>
      </c>
      <c r="FI85" s="20"/>
      <c r="FJ85" s="20">
        <f t="shared" si="87"/>
        <v>23.172490665087402</v>
      </c>
      <c r="FL85">
        <f t="shared" si="88"/>
        <v>1</v>
      </c>
    </row>
    <row r="86" spans="17:168">
      <c r="Q86">
        <v>184</v>
      </c>
      <c r="R86" t="s">
        <v>585</v>
      </c>
      <c r="S86" t="s">
        <v>586</v>
      </c>
      <c r="T86" t="s">
        <v>587</v>
      </c>
      <c r="U86" t="s">
        <v>588</v>
      </c>
      <c r="V86">
        <v>1599092495</v>
      </c>
      <c r="W86">
        <v>1599092866</v>
      </c>
      <c r="X86">
        <v>1</v>
      </c>
      <c r="Y86">
        <v>5</v>
      </c>
      <c r="Z86" t="s">
        <v>76</v>
      </c>
      <c r="AA86" t="s">
        <v>66</v>
      </c>
      <c r="AB86">
        <v>1</v>
      </c>
      <c r="AC86" t="s">
        <v>589</v>
      </c>
      <c r="AD86" t="s">
        <v>100</v>
      </c>
      <c r="AE86" t="s">
        <v>590</v>
      </c>
      <c r="AF86" t="s">
        <v>76</v>
      </c>
      <c r="AG86">
        <v>412</v>
      </c>
      <c r="AH86" t="s">
        <v>76</v>
      </c>
      <c r="AI86" t="s">
        <v>591</v>
      </c>
      <c r="AJ86" t="s">
        <v>82</v>
      </c>
      <c r="AK86">
        <v>3</v>
      </c>
      <c r="AL86">
        <v>1</v>
      </c>
      <c r="AM86">
        <v>2</v>
      </c>
      <c r="AN86">
        <v>3</v>
      </c>
      <c r="AO86">
        <v>2</v>
      </c>
      <c r="AP86">
        <v>2</v>
      </c>
      <c r="AQ86">
        <v>1</v>
      </c>
      <c r="AR86">
        <v>4</v>
      </c>
      <c r="AS86">
        <v>4</v>
      </c>
      <c r="AT86">
        <v>2</v>
      </c>
      <c r="AU86">
        <v>3</v>
      </c>
      <c r="AV86">
        <v>3</v>
      </c>
      <c r="AW86">
        <v>1</v>
      </c>
      <c r="AX86">
        <v>1</v>
      </c>
      <c r="AY86">
        <v>4</v>
      </c>
      <c r="AZ86">
        <v>2</v>
      </c>
      <c r="BA86">
        <v>4</v>
      </c>
      <c r="BB86">
        <v>1</v>
      </c>
      <c r="BC86">
        <v>1</v>
      </c>
      <c r="BD86">
        <v>3</v>
      </c>
      <c r="BE86">
        <v>2</v>
      </c>
      <c r="BF86">
        <v>3</v>
      </c>
      <c r="BG86">
        <v>3</v>
      </c>
      <c r="BH86">
        <v>5</v>
      </c>
      <c r="BI86">
        <v>3</v>
      </c>
      <c r="BJ86">
        <v>4</v>
      </c>
      <c r="BK86">
        <v>4</v>
      </c>
      <c r="BL86">
        <v>4</v>
      </c>
      <c r="BM86">
        <v>3</v>
      </c>
      <c r="BN86">
        <v>3</v>
      </c>
      <c r="BO86">
        <v>4</v>
      </c>
      <c r="BP86">
        <v>4</v>
      </c>
      <c r="BQ86">
        <v>3</v>
      </c>
      <c r="BR86">
        <v>3</v>
      </c>
      <c r="BS86">
        <v>2</v>
      </c>
      <c r="BT86">
        <v>3</v>
      </c>
      <c r="BU86">
        <v>4</v>
      </c>
      <c r="BV86">
        <v>4</v>
      </c>
      <c r="BW86">
        <v>2</v>
      </c>
      <c r="BX86">
        <v>4</v>
      </c>
      <c r="BY86">
        <v>4</v>
      </c>
      <c r="BZ86">
        <v>2</v>
      </c>
      <c r="CA86">
        <v>5</v>
      </c>
      <c r="CB86">
        <v>4</v>
      </c>
      <c r="CC86" t="s">
        <v>592</v>
      </c>
      <c r="CD86">
        <v>1</v>
      </c>
      <c r="CE86">
        <v>23</v>
      </c>
      <c r="CF86">
        <v>2</v>
      </c>
      <c r="CG86">
        <f t="shared" si="45"/>
        <v>1</v>
      </c>
      <c r="CH86">
        <v>1</v>
      </c>
      <c r="CI86">
        <f t="shared" si="46"/>
        <v>1</v>
      </c>
      <c r="CJ86">
        <v>0.41073122236569859</v>
      </c>
      <c r="CK86">
        <v>72.837079062071282</v>
      </c>
      <c r="CL86">
        <v>72.662016892556238</v>
      </c>
      <c r="CM86">
        <v>4.9919713193128938</v>
      </c>
      <c r="CN86">
        <v>-150.49106727394042</v>
      </c>
      <c r="CO86">
        <v>32.130108706244918</v>
      </c>
      <c r="CP86">
        <v>-15.643229877310663</v>
      </c>
      <c r="CQ86">
        <v>-16.486878828934252</v>
      </c>
      <c r="CR86">
        <v>-40.859248865240161</v>
      </c>
      <c r="CS86">
        <v>3.4628558637533251</v>
      </c>
      <c r="CT86">
        <v>37.396393001486835</v>
      </c>
      <c r="CU86">
        <v>-28.473857661608836</v>
      </c>
      <c r="CV86">
        <v>9.0317443243618296</v>
      </c>
      <c r="CW86">
        <v>9.0372735220513096</v>
      </c>
      <c r="CX86">
        <v>10.404839815195698</v>
      </c>
      <c r="CY86">
        <v>95.741756012703846</v>
      </c>
      <c r="CZ86">
        <v>-95.741756012703846</v>
      </c>
      <c r="DA86">
        <v>-61.122886729431812</v>
      </c>
      <c r="DB86">
        <v>4.4913707382422476</v>
      </c>
      <c r="DC86">
        <v>56.631515991189566</v>
      </c>
      <c r="DD86">
        <v>-0.61123396148353559</v>
      </c>
      <c r="DE86">
        <v>-0.46014411628146695</v>
      </c>
      <c r="DF86">
        <v>1.0713780777650026</v>
      </c>
      <c r="DG86">
        <v>-3.4891261021850091</v>
      </c>
      <c r="DH86">
        <v>0.31904020905144537</v>
      </c>
      <c r="DI86">
        <v>6.945283933597024E-2</v>
      </c>
      <c r="DJ86">
        <v>0.11179377409532427</v>
      </c>
      <c r="DK86">
        <v>5.5540996395435055E-2</v>
      </c>
      <c r="DL86">
        <v>0.273547874322011</v>
      </c>
      <c r="DM86">
        <v>0.1682205753151734</v>
      </c>
      <c r="DN86">
        <v>2.4037314846407686E-3</v>
      </c>
      <c r="DP86" s="2">
        <f t="shared" si="47"/>
        <v>72.837079062071282</v>
      </c>
      <c r="DQ86" s="2">
        <f t="shared" si="48"/>
        <v>32.130108706244918</v>
      </c>
      <c r="DR86" s="2">
        <f t="shared" si="49"/>
        <v>-40.859248865240161</v>
      </c>
      <c r="DS86" s="2">
        <f t="shared" si="50"/>
        <v>9.0317443243618296</v>
      </c>
      <c r="DT86" s="2">
        <f t="shared" si="51"/>
        <v>-95.741756012703846</v>
      </c>
      <c r="DU86" s="2">
        <f t="shared" si="52"/>
        <v>4.4913707382422476</v>
      </c>
      <c r="DV86" s="2">
        <f t="shared" si="53"/>
        <v>-0.61123396148353559</v>
      </c>
      <c r="DX86" s="5">
        <f t="shared" si="54"/>
        <v>72.837079062071282</v>
      </c>
      <c r="DY86" s="5">
        <f t="shared" si="55"/>
        <v>32.130108706244918</v>
      </c>
      <c r="DZ86" s="5">
        <f t="shared" si="56"/>
        <v>-40.859248865240161</v>
      </c>
      <c r="EA86" s="5">
        <f t="shared" si="57"/>
        <v>9.0317443243618296</v>
      </c>
      <c r="EB86" s="5">
        <f t="shared" si="58"/>
        <v>-95.741756012703846</v>
      </c>
      <c r="EC86" s="5">
        <f t="shared" si="59"/>
        <v>4.4913707382422476</v>
      </c>
      <c r="ED86" s="5">
        <f t="shared" si="60"/>
        <v>-0.61123396148353559</v>
      </c>
      <c r="EF86" s="4">
        <f t="shared" si="61"/>
        <v>72.837079062071282</v>
      </c>
      <c r="EG86" s="4">
        <f t="shared" si="62"/>
        <v>32.130108706244918</v>
      </c>
      <c r="EH86" s="4">
        <f t="shared" si="63"/>
        <v>-40.859248865240161</v>
      </c>
      <c r="EI86" s="4">
        <f t="shared" si="64"/>
        <v>9.0317443243618296</v>
      </c>
      <c r="EJ86" s="4">
        <f t="shared" si="65"/>
        <v>-95.741756012703846</v>
      </c>
      <c r="EK86" s="4">
        <f t="shared" si="66"/>
        <v>4.4913707382422476</v>
      </c>
      <c r="EL86" s="4">
        <f t="shared" si="67"/>
        <v>-0.61123396148353559</v>
      </c>
      <c r="EN86" s="6">
        <f t="shared" si="68"/>
        <v>72.837079062071282</v>
      </c>
      <c r="EO86" s="6">
        <f t="shared" si="69"/>
        <v>32.130108706244918</v>
      </c>
      <c r="EP86" s="6">
        <f t="shared" si="70"/>
        <v>-40.859248865240161</v>
      </c>
      <c r="EQ86" s="6">
        <f t="shared" si="71"/>
        <v>9.0317443243618296</v>
      </c>
      <c r="ER86" s="6">
        <f t="shared" si="72"/>
        <v>-95.741756012703846</v>
      </c>
      <c r="ES86" s="6">
        <f t="shared" si="73"/>
        <v>4.4913707382422476</v>
      </c>
      <c r="ET86" s="6">
        <f t="shared" si="74"/>
        <v>-0.61123396148353559</v>
      </c>
      <c r="EV86" s="7">
        <f t="shared" si="75"/>
        <v>72.837079062071282</v>
      </c>
      <c r="EW86" s="7">
        <f t="shared" si="76"/>
        <v>32.130108706244918</v>
      </c>
      <c r="EX86" s="7">
        <f t="shared" si="77"/>
        <v>-40.859248865240161</v>
      </c>
      <c r="EY86" s="7">
        <f t="shared" si="78"/>
        <v>9.0317443243618296</v>
      </c>
      <c r="EZ86" s="7">
        <f t="shared" si="79"/>
        <v>-95.741756012703846</v>
      </c>
      <c r="FA86" s="7">
        <f t="shared" si="80"/>
        <v>4.4913707382422476</v>
      </c>
      <c r="FB86" s="7">
        <f t="shared" si="81"/>
        <v>-0.61123396148353559</v>
      </c>
      <c r="FD86" s="20">
        <f t="shared" si="82"/>
        <v>-18.721936008507278</v>
      </c>
      <c r="FE86" s="20">
        <f t="shared" si="83"/>
        <v>-18.721936008507278</v>
      </c>
      <c r="FF86" s="20">
        <f t="shared" si="84"/>
        <v>-18.721936008507278</v>
      </c>
      <c r="FG86" s="20">
        <f t="shared" si="85"/>
        <v>-18.721936008507278</v>
      </c>
      <c r="FH86" s="20">
        <f t="shared" si="86"/>
        <v>-18.721936008507278</v>
      </c>
      <c r="FI86" s="20"/>
      <c r="FJ86" s="20">
        <f t="shared" si="87"/>
        <v>-18.721936008507278</v>
      </c>
      <c r="FL86">
        <f t="shared" si="88"/>
        <v>1</v>
      </c>
    </row>
    <row r="87" spans="17:168">
      <c r="Q87" s="1">
        <v>31</v>
      </c>
      <c r="R87" s="1" t="s">
        <v>675</v>
      </c>
      <c r="S87" s="1" t="s">
        <v>676</v>
      </c>
      <c r="T87" s="1" t="s">
        <v>677</v>
      </c>
      <c r="U87" s="1" t="s">
        <v>678</v>
      </c>
      <c r="V87" s="1">
        <v>1598730753</v>
      </c>
      <c r="W87" s="1">
        <v>1598732549</v>
      </c>
      <c r="X87" s="1">
        <v>1</v>
      </c>
      <c r="Y87" s="1">
        <v>5</v>
      </c>
      <c r="Z87" s="1" t="s">
        <v>76</v>
      </c>
      <c r="AA87" s="1" t="s">
        <v>66</v>
      </c>
      <c r="AB87" s="1">
        <v>1</v>
      </c>
      <c r="AC87" s="1" t="s">
        <v>679</v>
      </c>
      <c r="AD87" s="1" t="s">
        <v>78</v>
      </c>
      <c r="AE87" s="1" t="s">
        <v>680</v>
      </c>
      <c r="AF87" s="1" t="s">
        <v>76</v>
      </c>
      <c r="AG87" s="1">
        <v>1366</v>
      </c>
      <c r="AH87" s="1" t="s">
        <v>76</v>
      </c>
      <c r="AI87" s="1" t="s">
        <v>134</v>
      </c>
      <c r="AJ87" s="1" t="s">
        <v>82</v>
      </c>
      <c r="AK87" s="1">
        <v>3</v>
      </c>
      <c r="AL87" s="1">
        <v>2</v>
      </c>
      <c r="AM87" s="1">
        <v>1</v>
      </c>
      <c r="AN87" s="1">
        <v>1</v>
      </c>
      <c r="AO87" s="1">
        <v>3</v>
      </c>
      <c r="AP87" s="1">
        <v>3</v>
      </c>
      <c r="AQ87" s="1">
        <v>2</v>
      </c>
      <c r="AR87" s="1">
        <v>1</v>
      </c>
      <c r="AS87" s="1">
        <v>1</v>
      </c>
      <c r="AT87" s="1">
        <v>1</v>
      </c>
      <c r="AU87" s="1">
        <v>3</v>
      </c>
      <c r="AV87" s="1">
        <v>3</v>
      </c>
      <c r="AW87" s="1">
        <v>3</v>
      </c>
      <c r="AX87" s="1">
        <v>3</v>
      </c>
      <c r="AY87" s="1">
        <v>1</v>
      </c>
      <c r="AZ87" s="1">
        <v>2</v>
      </c>
      <c r="BA87" s="1">
        <v>1</v>
      </c>
      <c r="BB87" s="1">
        <v>1</v>
      </c>
      <c r="BC87" s="1">
        <v>3</v>
      </c>
      <c r="BD87" s="1">
        <v>1</v>
      </c>
      <c r="BE87" s="1">
        <v>4</v>
      </c>
      <c r="BF87" s="1">
        <v>2</v>
      </c>
      <c r="BG87" s="1">
        <v>5</v>
      </c>
      <c r="BH87" s="1">
        <v>4</v>
      </c>
      <c r="BI87" s="1">
        <v>5</v>
      </c>
      <c r="BJ87" s="1">
        <v>3</v>
      </c>
      <c r="BK87" s="1">
        <v>3</v>
      </c>
      <c r="BL87" s="1">
        <v>5</v>
      </c>
      <c r="BM87" s="1">
        <v>4</v>
      </c>
      <c r="BN87" s="1">
        <v>5</v>
      </c>
      <c r="BO87" s="1">
        <v>3</v>
      </c>
      <c r="BP87" s="1">
        <v>3</v>
      </c>
      <c r="BQ87" s="1">
        <v>3</v>
      </c>
      <c r="BR87" s="1">
        <v>2</v>
      </c>
      <c r="BS87" s="1">
        <v>5</v>
      </c>
      <c r="BT87" s="1">
        <v>4</v>
      </c>
      <c r="BU87" s="1">
        <v>4</v>
      </c>
      <c r="BV87" s="1">
        <v>5</v>
      </c>
      <c r="BW87" s="1">
        <v>2</v>
      </c>
      <c r="BX87" s="1">
        <v>4</v>
      </c>
      <c r="BY87" s="1">
        <v>4</v>
      </c>
      <c r="BZ87" s="1">
        <v>4</v>
      </c>
      <c r="CA87" s="1">
        <v>4</v>
      </c>
      <c r="CB87" s="1">
        <v>2</v>
      </c>
      <c r="CC87" s="1" t="s">
        <v>681</v>
      </c>
      <c r="CD87" s="1">
        <v>2</v>
      </c>
      <c r="CE87" s="1">
        <v>23</v>
      </c>
      <c r="CF87" s="1">
        <v>2</v>
      </c>
      <c r="CG87">
        <f t="shared" si="45"/>
        <v>1</v>
      </c>
      <c r="CH87">
        <v>1</v>
      </c>
      <c r="CI87">
        <f t="shared" si="46"/>
        <v>1</v>
      </c>
      <c r="CJ87" s="1">
        <v>0.63184320919720172</v>
      </c>
      <c r="CK87" s="1">
        <v>141.33259983032431</v>
      </c>
      <c r="CL87" s="1">
        <v>45.148253311358978</v>
      </c>
      <c r="CM87" s="1">
        <v>-61.724629904888545</v>
      </c>
      <c r="CN87" s="1">
        <v>-124.75622323679474</v>
      </c>
      <c r="CO87" s="1">
        <v>83.173593721183366</v>
      </c>
      <c r="CP87" s="1">
        <v>-35.967297779320063</v>
      </c>
      <c r="CQ87" s="1">
        <v>-47.206295941863303</v>
      </c>
      <c r="CR87" s="1">
        <v>-30.708287953076518</v>
      </c>
      <c r="CS87" s="1">
        <v>1.358697190669248</v>
      </c>
      <c r="CT87" s="1">
        <v>29.349590762407271</v>
      </c>
      <c r="CU87" s="1">
        <v>-9.4889717948844403</v>
      </c>
      <c r="CV87" s="1">
        <v>-5.0780133296408643</v>
      </c>
      <c r="CW87" s="1">
        <v>-5.0772427576720824</v>
      </c>
      <c r="CX87" s="1">
        <v>19.644227882197388</v>
      </c>
      <c r="CY87" s="1">
        <v>25.370649872704366</v>
      </c>
      <c r="CZ87" s="1">
        <v>-25.370649872704366</v>
      </c>
      <c r="DA87" s="1">
        <v>-22.576385606664967</v>
      </c>
      <c r="DB87" s="1">
        <v>-13.547437884103509</v>
      </c>
      <c r="DC87" s="1">
        <v>36.12382349076848</v>
      </c>
      <c r="DD87" s="1">
        <v>-43.867443868381883</v>
      </c>
      <c r="DE87" s="1">
        <v>-17.163812297662645</v>
      </c>
      <c r="DF87" s="1">
        <v>61.031256166044528</v>
      </c>
      <c r="DG87" s="1">
        <v>-155.91466506647339</v>
      </c>
      <c r="DH87" s="1">
        <v>0.38012689009588441</v>
      </c>
      <c r="DI87" s="1">
        <v>0.18625698523292383</v>
      </c>
      <c r="DJ87" s="1">
        <v>8.5796969593548281E-2</v>
      </c>
      <c r="DK87" s="1">
        <v>4.1618856681545469E-2</v>
      </c>
      <c r="DL87" s="1">
        <v>7.2487571064869624E-2</v>
      </c>
      <c r="DM87" s="1">
        <v>8.3857441567762064E-2</v>
      </c>
      <c r="DN87" s="1">
        <v>0.14985528576346632</v>
      </c>
      <c r="DO87" s="1"/>
      <c r="DP87" s="2">
        <f t="shared" si="47"/>
        <v>141.33259983032431</v>
      </c>
      <c r="DQ87" s="2">
        <f t="shared" si="48"/>
        <v>83.173593721183366</v>
      </c>
      <c r="DR87" s="2">
        <f t="shared" si="49"/>
        <v>-30.708287953076518</v>
      </c>
      <c r="DS87" s="2">
        <f t="shared" si="50"/>
        <v>-5.0780133296408643</v>
      </c>
      <c r="DT87" s="2">
        <f t="shared" si="51"/>
        <v>-25.370649872704366</v>
      </c>
      <c r="DU87" s="2">
        <f t="shared" si="52"/>
        <v>-13.547437884103509</v>
      </c>
      <c r="DV87" s="2">
        <f t="shared" si="53"/>
        <v>-43.867443868381883</v>
      </c>
      <c r="DX87" s="5">
        <f t="shared" si="54"/>
        <v>141.33259983032431</v>
      </c>
      <c r="DY87" s="5">
        <f t="shared" si="55"/>
        <v>83.173593721183366</v>
      </c>
      <c r="DZ87" s="5">
        <f t="shared" si="56"/>
        <v>-30.708287953076518</v>
      </c>
      <c r="EA87" s="5">
        <f t="shared" si="57"/>
        <v>-5.0780133296408643</v>
      </c>
      <c r="EB87" s="5">
        <f t="shared" si="58"/>
        <v>-25.370649872704366</v>
      </c>
      <c r="EC87" s="5">
        <f t="shared" si="59"/>
        <v>-13.547437884103509</v>
      </c>
      <c r="ED87" s="5">
        <f t="shared" si="60"/>
        <v>-43.867443868381883</v>
      </c>
      <c r="EF87" s="4">
        <f t="shared" si="61"/>
        <v>141.33259983032431</v>
      </c>
      <c r="EG87" s="4">
        <f t="shared" si="62"/>
        <v>83.173593721183366</v>
      </c>
      <c r="EH87" s="4">
        <f t="shared" si="63"/>
        <v>-30.708287953076518</v>
      </c>
      <c r="EI87" s="4">
        <f t="shared" si="64"/>
        <v>-5.0780133296408643</v>
      </c>
      <c r="EJ87" s="4">
        <f t="shared" si="65"/>
        <v>-25.370649872704366</v>
      </c>
      <c r="EK87" s="4">
        <f t="shared" si="66"/>
        <v>-13.547437884103509</v>
      </c>
      <c r="EL87" s="4">
        <f t="shared" si="67"/>
        <v>-43.867443868381883</v>
      </c>
      <c r="EN87" s="6">
        <f t="shared" si="68"/>
        <v>141.33259983032431</v>
      </c>
      <c r="EO87" s="6">
        <f t="shared" si="69"/>
        <v>83.173593721183366</v>
      </c>
      <c r="EP87" s="6">
        <f t="shared" si="70"/>
        <v>-30.708287953076518</v>
      </c>
      <c r="EQ87" s="6">
        <f t="shared" si="71"/>
        <v>-5.0780133296408643</v>
      </c>
      <c r="ER87" s="6">
        <f t="shared" si="72"/>
        <v>-25.370649872704366</v>
      </c>
      <c r="ES87" s="6">
        <f t="shared" si="73"/>
        <v>-13.547437884103509</v>
      </c>
      <c r="ET87" s="6">
        <f t="shared" si="74"/>
        <v>-43.867443868381883</v>
      </c>
      <c r="EV87" s="7">
        <f t="shared" si="75"/>
        <v>141.33259983032431</v>
      </c>
      <c r="EW87" s="7">
        <f t="shared" si="76"/>
        <v>83.173593721183366</v>
      </c>
      <c r="EX87" s="7">
        <f t="shared" si="77"/>
        <v>-30.708287953076518</v>
      </c>
      <c r="EY87" s="7">
        <f t="shared" si="78"/>
        <v>-5.0780133296408643</v>
      </c>
      <c r="EZ87" s="7">
        <f t="shared" si="79"/>
        <v>-25.370649872704366</v>
      </c>
      <c r="FA87" s="7">
        <f t="shared" si="80"/>
        <v>-13.547437884103509</v>
      </c>
      <c r="FB87" s="7">
        <f t="shared" si="81"/>
        <v>-43.867443868381883</v>
      </c>
      <c r="FD87" s="20">
        <f t="shared" si="82"/>
        <v>105.93436064360054</v>
      </c>
      <c r="FE87" s="20">
        <f t="shared" si="83"/>
        <v>105.93436064360054</v>
      </c>
      <c r="FF87" s="20">
        <f t="shared" si="84"/>
        <v>105.93436064360054</v>
      </c>
      <c r="FG87" s="20">
        <f t="shared" si="85"/>
        <v>105.93436064360054</v>
      </c>
      <c r="FH87" s="20">
        <f t="shared" si="86"/>
        <v>105.93436064360054</v>
      </c>
      <c r="FI87" s="20"/>
      <c r="FJ87" s="20">
        <f t="shared" si="87"/>
        <v>105.93436064360054</v>
      </c>
      <c r="FL87">
        <f t="shared" si="88"/>
        <v>1</v>
      </c>
    </row>
    <row r="88" spans="17:168">
      <c r="Q88" s="1">
        <v>96</v>
      </c>
      <c r="R88" s="1" t="s">
        <v>682</v>
      </c>
      <c r="S88" s="1" t="s">
        <v>683</v>
      </c>
      <c r="T88" s="1" t="s">
        <v>684</v>
      </c>
      <c r="U88" s="1" t="s">
        <v>685</v>
      </c>
      <c r="V88" s="1">
        <v>1599053969</v>
      </c>
      <c r="W88" s="1">
        <v>1599055095</v>
      </c>
      <c r="X88" s="1">
        <v>1</v>
      </c>
      <c r="Y88" s="1">
        <v>5</v>
      </c>
      <c r="Z88" s="1" t="s">
        <v>76</v>
      </c>
      <c r="AA88" s="1" t="s">
        <v>66</v>
      </c>
      <c r="AB88" s="1">
        <v>1</v>
      </c>
      <c r="AC88" s="1" t="s">
        <v>166</v>
      </c>
      <c r="AD88" s="1" t="s">
        <v>78</v>
      </c>
      <c r="AE88" s="1" t="s">
        <v>167</v>
      </c>
      <c r="AF88" s="1" t="s">
        <v>76</v>
      </c>
      <c r="AG88" s="1">
        <v>1366</v>
      </c>
      <c r="AH88" s="1" t="s">
        <v>76</v>
      </c>
      <c r="AI88" s="1" t="s">
        <v>686</v>
      </c>
      <c r="AJ88" s="1" t="s">
        <v>82</v>
      </c>
      <c r="AK88" s="1">
        <v>1</v>
      </c>
      <c r="AL88" s="1">
        <v>3</v>
      </c>
      <c r="AM88" s="1">
        <v>2</v>
      </c>
      <c r="AN88" s="1">
        <v>3</v>
      </c>
      <c r="AO88" s="1">
        <v>3</v>
      </c>
      <c r="AP88" s="1">
        <v>2</v>
      </c>
      <c r="AQ88" s="1">
        <v>3</v>
      </c>
      <c r="AR88" s="1">
        <v>1</v>
      </c>
      <c r="AS88" s="1">
        <v>3</v>
      </c>
      <c r="AT88" s="1">
        <v>3</v>
      </c>
      <c r="AU88" s="1">
        <v>1</v>
      </c>
      <c r="AV88" s="1">
        <v>3</v>
      </c>
      <c r="AW88" s="1">
        <v>2</v>
      </c>
      <c r="AX88" s="1">
        <v>2</v>
      </c>
      <c r="AY88" s="1">
        <v>3</v>
      </c>
      <c r="AZ88" s="1">
        <v>2</v>
      </c>
      <c r="BA88" s="1">
        <v>2</v>
      </c>
      <c r="BB88" s="1">
        <v>3</v>
      </c>
      <c r="BC88" s="1">
        <v>2</v>
      </c>
      <c r="BD88" s="1">
        <v>3</v>
      </c>
      <c r="BE88" s="1">
        <v>4</v>
      </c>
      <c r="BF88" s="1">
        <v>3</v>
      </c>
      <c r="BG88" s="1">
        <v>4</v>
      </c>
      <c r="BH88" s="1">
        <v>2</v>
      </c>
      <c r="BI88" s="1">
        <v>5</v>
      </c>
      <c r="BJ88" s="1">
        <v>4</v>
      </c>
      <c r="BK88" s="1">
        <v>4</v>
      </c>
      <c r="BL88" s="1">
        <v>4</v>
      </c>
      <c r="BM88" s="1">
        <v>4</v>
      </c>
      <c r="BN88" s="1">
        <v>5</v>
      </c>
      <c r="BO88" s="1">
        <v>4</v>
      </c>
      <c r="BP88" s="1">
        <v>5</v>
      </c>
      <c r="BQ88" s="1">
        <v>2</v>
      </c>
      <c r="BR88" s="1">
        <v>2</v>
      </c>
      <c r="BS88" s="1">
        <v>2</v>
      </c>
      <c r="BT88" s="1">
        <v>4</v>
      </c>
      <c r="BU88" s="1">
        <v>2</v>
      </c>
      <c r="BV88" s="1">
        <v>4</v>
      </c>
      <c r="BW88" s="1">
        <v>1</v>
      </c>
      <c r="BX88" s="1">
        <v>2</v>
      </c>
      <c r="BY88" s="1">
        <v>3</v>
      </c>
      <c r="BZ88" s="1">
        <v>1</v>
      </c>
      <c r="CA88" s="1">
        <v>3</v>
      </c>
      <c r="CB88" s="1">
        <v>1</v>
      </c>
      <c r="CC88" s="1" t="s">
        <v>687</v>
      </c>
      <c r="CD88" s="1">
        <v>2</v>
      </c>
      <c r="CE88" s="1">
        <v>19</v>
      </c>
      <c r="CF88" s="1">
        <v>2</v>
      </c>
      <c r="CG88">
        <f t="shared" si="45"/>
        <v>1</v>
      </c>
      <c r="CH88">
        <v>1</v>
      </c>
      <c r="CI88">
        <f t="shared" si="46"/>
        <v>1</v>
      </c>
      <c r="CJ88" s="1">
        <v>0.47609515497763399</v>
      </c>
      <c r="CK88" s="1">
        <v>103.44919994791994</v>
      </c>
      <c r="CL88" s="1">
        <v>83.547798634569631</v>
      </c>
      <c r="CM88" s="1">
        <v>-32.363015144210131</v>
      </c>
      <c r="CN88" s="1">
        <v>-154.63398343827944</v>
      </c>
      <c r="CO88" s="1">
        <v>34.060584260981649</v>
      </c>
      <c r="CP88" s="1">
        <v>9.0770683274876571</v>
      </c>
      <c r="CQ88" s="1">
        <v>-43.137652588469308</v>
      </c>
      <c r="CR88" s="1">
        <v>-1.2877810309124165</v>
      </c>
      <c r="CS88" s="1">
        <v>0.64222431410878411</v>
      </c>
      <c r="CT88" s="1">
        <v>0.64555671680363236</v>
      </c>
      <c r="CU88" s="1">
        <v>-24.302150936257348</v>
      </c>
      <c r="CV88" s="1">
        <v>-1.970642188123378</v>
      </c>
      <c r="CW88" s="1">
        <v>12.912221124582089</v>
      </c>
      <c r="CX88" s="1">
        <v>13.360571999798635</v>
      </c>
      <c r="CY88" s="1">
        <v>62.122824326819966</v>
      </c>
      <c r="CZ88" s="1">
        <v>-62.122824326819966</v>
      </c>
      <c r="DA88" s="1">
        <v>-100.36191828344948</v>
      </c>
      <c r="DB88" s="1">
        <v>46.396075490940348</v>
      </c>
      <c r="DC88" s="1">
        <v>53.965842792509129</v>
      </c>
      <c r="DD88" s="1">
        <v>-28.05605683328827</v>
      </c>
      <c r="DE88" s="1">
        <v>9.563004315597567</v>
      </c>
      <c r="DF88" s="1">
        <v>18.493052517690703</v>
      </c>
      <c r="DG88" s="1">
        <v>-250.72202466570951</v>
      </c>
      <c r="DH88" s="1">
        <v>0.36869026198028493</v>
      </c>
      <c r="DI88" s="1">
        <v>0.11028319549921568</v>
      </c>
      <c r="DJ88" s="1">
        <v>2.7619110681657844E-3</v>
      </c>
      <c r="DK88" s="1">
        <v>5.3803889908651419E-2</v>
      </c>
      <c r="DL88" s="1">
        <v>0.17749378379091424</v>
      </c>
      <c r="DM88" s="1">
        <v>0.22046823010851233</v>
      </c>
      <c r="DN88" s="1">
        <v>6.6498727644255698E-2</v>
      </c>
      <c r="DO88" s="1"/>
      <c r="DP88" s="2">
        <f t="shared" si="47"/>
        <v>103.44919994791994</v>
      </c>
      <c r="DQ88" s="2">
        <f t="shared" si="48"/>
        <v>34.060584260981649</v>
      </c>
      <c r="DR88" s="2">
        <f t="shared" si="49"/>
        <v>-1.2877810309124165</v>
      </c>
      <c r="DS88" s="2">
        <f t="shared" si="50"/>
        <v>-1.970642188123378</v>
      </c>
      <c r="DT88" s="2">
        <f t="shared" si="51"/>
        <v>-62.122824326819966</v>
      </c>
      <c r="DU88" s="2">
        <f t="shared" si="52"/>
        <v>46.396075490940348</v>
      </c>
      <c r="DV88" s="2">
        <f t="shared" si="53"/>
        <v>-28.05605683328827</v>
      </c>
      <c r="DX88" s="5">
        <f t="shared" si="54"/>
        <v>103.44919994791994</v>
      </c>
      <c r="DY88" s="5">
        <f t="shared" si="55"/>
        <v>34.060584260981649</v>
      </c>
      <c r="DZ88" s="5">
        <f t="shared" si="56"/>
        <v>-1.2877810309124165</v>
      </c>
      <c r="EA88" s="5">
        <f t="shared" si="57"/>
        <v>-1.970642188123378</v>
      </c>
      <c r="EB88" s="5">
        <f t="shared" si="58"/>
        <v>-62.122824326819966</v>
      </c>
      <c r="EC88" s="5">
        <f t="shared" si="59"/>
        <v>46.396075490940348</v>
      </c>
      <c r="ED88" s="5">
        <f t="shared" si="60"/>
        <v>-28.05605683328827</v>
      </c>
      <c r="EF88" s="4">
        <f t="shared" si="61"/>
        <v>103.44919994791994</v>
      </c>
      <c r="EG88" s="4">
        <f t="shared" si="62"/>
        <v>34.060584260981649</v>
      </c>
      <c r="EH88" s="4">
        <f t="shared" si="63"/>
        <v>-1.2877810309124165</v>
      </c>
      <c r="EI88" s="4">
        <f t="shared" si="64"/>
        <v>-1.970642188123378</v>
      </c>
      <c r="EJ88" s="4">
        <f t="shared" si="65"/>
        <v>-62.122824326819966</v>
      </c>
      <c r="EK88" s="4">
        <f t="shared" si="66"/>
        <v>46.396075490940348</v>
      </c>
      <c r="EL88" s="4">
        <f t="shared" si="67"/>
        <v>-28.05605683328827</v>
      </c>
      <c r="EN88" s="6">
        <f t="shared" si="68"/>
        <v>103.44919994791994</v>
      </c>
      <c r="EO88" s="6">
        <f t="shared" si="69"/>
        <v>34.060584260981649</v>
      </c>
      <c r="EP88" s="6">
        <f t="shared" si="70"/>
        <v>-1.2877810309124165</v>
      </c>
      <c r="EQ88" s="6">
        <f t="shared" si="71"/>
        <v>-1.970642188123378</v>
      </c>
      <c r="ER88" s="6">
        <f t="shared" si="72"/>
        <v>-62.122824326819966</v>
      </c>
      <c r="ES88" s="6">
        <f t="shared" si="73"/>
        <v>46.396075490940348</v>
      </c>
      <c r="ET88" s="6">
        <f t="shared" si="74"/>
        <v>-28.05605683328827</v>
      </c>
      <c r="EV88" s="7">
        <f t="shared" si="75"/>
        <v>103.44919994791994</v>
      </c>
      <c r="EW88" s="7">
        <f t="shared" si="76"/>
        <v>34.060584260981649</v>
      </c>
      <c r="EX88" s="7">
        <f t="shared" si="77"/>
        <v>-1.2877810309124165</v>
      </c>
      <c r="EY88" s="7">
        <f t="shared" si="78"/>
        <v>-1.970642188123378</v>
      </c>
      <c r="EZ88" s="7">
        <f t="shared" si="79"/>
        <v>-62.122824326819966</v>
      </c>
      <c r="FA88" s="7">
        <f t="shared" si="80"/>
        <v>46.396075490940348</v>
      </c>
      <c r="FB88" s="7">
        <f t="shared" si="81"/>
        <v>-28.05605683328827</v>
      </c>
      <c r="FD88" s="20">
        <f t="shared" si="82"/>
        <v>90.468555320697902</v>
      </c>
      <c r="FE88" s="20">
        <f t="shared" si="83"/>
        <v>90.468555320697902</v>
      </c>
      <c r="FF88" s="20">
        <f t="shared" si="84"/>
        <v>90.468555320697902</v>
      </c>
      <c r="FG88" s="20">
        <f t="shared" si="85"/>
        <v>90.468555320697902</v>
      </c>
      <c r="FH88" s="20">
        <f t="shared" si="86"/>
        <v>90.468555320697902</v>
      </c>
      <c r="FI88" s="20"/>
      <c r="FJ88" s="20">
        <f t="shared" si="87"/>
        <v>90.468555320697902</v>
      </c>
      <c r="FL88">
        <f t="shared" si="88"/>
        <v>1</v>
      </c>
    </row>
    <row r="89" spans="17:168">
      <c r="Q89" s="1">
        <v>19</v>
      </c>
      <c r="R89" s="1" t="s">
        <v>688</v>
      </c>
      <c r="S89" s="1" t="s">
        <v>689</v>
      </c>
      <c r="T89" s="1" t="s">
        <v>95</v>
      </c>
      <c r="U89" s="1" t="s">
        <v>262</v>
      </c>
      <c r="V89" s="1">
        <v>1598488575</v>
      </c>
      <c r="W89" s="1">
        <v>1598489086</v>
      </c>
      <c r="X89" s="1">
        <v>1</v>
      </c>
      <c r="Y89" s="1">
        <v>5</v>
      </c>
      <c r="Z89" s="1" t="s">
        <v>76</v>
      </c>
      <c r="AA89" s="1" t="s">
        <v>66</v>
      </c>
      <c r="AB89" s="1">
        <v>1</v>
      </c>
      <c r="AC89" s="1" t="s">
        <v>306</v>
      </c>
      <c r="AD89" s="1" t="s">
        <v>78</v>
      </c>
      <c r="AE89" s="1" t="s">
        <v>307</v>
      </c>
      <c r="AF89" s="1" t="s">
        <v>76</v>
      </c>
      <c r="AG89" s="1">
        <v>1477</v>
      </c>
      <c r="AH89" s="1" t="s">
        <v>76</v>
      </c>
      <c r="AI89" s="1" t="s">
        <v>690</v>
      </c>
      <c r="AJ89" s="1" t="s">
        <v>82</v>
      </c>
      <c r="AK89" s="1">
        <v>1</v>
      </c>
      <c r="AL89" s="1">
        <v>2</v>
      </c>
      <c r="AM89" s="1">
        <v>2</v>
      </c>
      <c r="AN89" s="1">
        <v>2</v>
      </c>
      <c r="AO89" s="1">
        <v>1</v>
      </c>
      <c r="AP89" s="1">
        <v>1</v>
      </c>
      <c r="AQ89" s="1">
        <v>1</v>
      </c>
      <c r="AR89" s="1">
        <v>2</v>
      </c>
      <c r="AS89" s="1">
        <v>2</v>
      </c>
      <c r="AT89" s="1">
        <v>1</v>
      </c>
      <c r="AU89" s="1">
        <v>2</v>
      </c>
      <c r="AV89" s="1">
        <v>1</v>
      </c>
      <c r="AW89" s="1">
        <v>3</v>
      </c>
      <c r="AX89" s="1">
        <v>3</v>
      </c>
      <c r="AY89" s="1">
        <v>2</v>
      </c>
      <c r="AZ89" s="1">
        <v>2</v>
      </c>
      <c r="BA89" s="1">
        <v>1</v>
      </c>
      <c r="BB89" s="1">
        <v>3</v>
      </c>
      <c r="BC89" s="1">
        <v>1</v>
      </c>
      <c r="BD89" s="1">
        <v>1</v>
      </c>
      <c r="BE89" s="1">
        <v>5</v>
      </c>
      <c r="BF89" s="1">
        <v>5</v>
      </c>
      <c r="BG89" s="1">
        <v>5</v>
      </c>
      <c r="BH89" s="1">
        <v>4</v>
      </c>
      <c r="BI89" s="1">
        <v>4</v>
      </c>
      <c r="BJ89" s="1">
        <v>5</v>
      </c>
      <c r="BK89" s="1">
        <v>5</v>
      </c>
      <c r="BL89" s="1">
        <v>5</v>
      </c>
      <c r="BM89" s="1">
        <v>5</v>
      </c>
      <c r="BN89" s="1">
        <v>5</v>
      </c>
      <c r="BO89" s="1">
        <v>4</v>
      </c>
      <c r="BP89" s="1">
        <v>5</v>
      </c>
      <c r="BQ89" s="1">
        <v>4</v>
      </c>
      <c r="BR89" s="1">
        <v>4</v>
      </c>
      <c r="BS89" s="1">
        <v>4</v>
      </c>
      <c r="BT89" s="1">
        <v>4</v>
      </c>
      <c r="BU89" s="1">
        <v>3</v>
      </c>
      <c r="BV89" s="1">
        <v>4</v>
      </c>
      <c r="BW89" s="1">
        <v>2</v>
      </c>
      <c r="BX89" s="1">
        <v>3</v>
      </c>
      <c r="BY89" s="1">
        <v>4</v>
      </c>
      <c r="BZ89" s="1">
        <v>3</v>
      </c>
      <c r="CA89" s="1">
        <v>5</v>
      </c>
      <c r="CB89" s="1">
        <v>4</v>
      </c>
      <c r="CC89" s="1" t="s">
        <v>691</v>
      </c>
      <c r="CD89" s="1">
        <v>1</v>
      </c>
      <c r="CE89" s="1">
        <v>27</v>
      </c>
      <c r="CF89" s="1">
        <v>2</v>
      </c>
      <c r="CG89">
        <f t="shared" si="45"/>
        <v>1</v>
      </c>
      <c r="CH89">
        <v>4</v>
      </c>
      <c r="CI89">
        <f t="shared" si="46"/>
        <v>0</v>
      </c>
      <c r="CJ89" s="1">
        <v>0.61891377134769932</v>
      </c>
      <c r="CK89" s="1">
        <v>162.78680534999577</v>
      </c>
      <c r="CL89" s="1">
        <v>59.872129043360715</v>
      </c>
      <c r="CM89" s="1">
        <v>-38.517208929018125</v>
      </c>
      <c r="CN89" s="1">
        <v>-184.14172546433835</v>
      </c>
      <c r="CO89" s="1">
        <v>58.102202969248445</v>
      </c>
      <c r="CP89" s="1">
        <v>-0.89210603409503586</v>
      </c>
      <c r="CQ89" s="1">
        <v>-57.210096935153416</v>
      </c>
      <c r="CR89" s="1">
        <v>-0.92933091991198336</v>
      </c>
      <c r="CS89" s="1">
        <v>0.33107068361960823</v>
      </c>
      <c r="CT89" s="1">
        <v>0.59826023629237524</v>
      </c>
      <c r="CU89" s="1">
        <v>-120.08519241045374</v>
      </c>
      <c r="CV89" s="1">
        <v>39.186477464422147</v>
      </c>
      <c r="CW89" s="1">
        <v>40.448995226522172</v>
      </c>
      <c r="CX89" s="1">
        <v>40.449719719509432</v>
      </c>
      <c r="CY89" s="1">
        <v>14.692807303513989</v>
      </c>
      <c r="CZ89" s="1">
        <v>-14.692807303513989</v>
      </c>
      <c r="DA89" s="1">
        <v>-4.6974047250334499</v>
      </c>
      <c r="DB89" s="1">
        <v>-2.6682400220456235</v>
      </c>
      <c r="DC89" s="1">
        <v>7.3656447470790738</v>
      </c>
      <c r="DD89" s="1">
        <v>-17.992997876849405</v>
      </c>
      <c r="DE89" s="1">
        <v>1.7379938377428541</v>
      </c>
      <c r="DF89" s="1">
        <v>16.255004039106552</v>
      </c>
      <c r="DG89" s="1">
        <v>-157.70042029187837</v>
      </c>
      <c r="DH89" s="1">
        <v>0.49561218687762021</v>
      </c>
      <c r="DI89" s="1">
        <v>0.16473185700628837</v>
      </c>
      <c r="DJ89" s="1">
        <v>2.1822730802919408E-3</v>
      </c>
      <c r="DK89" s="1">
        <v>0.22933558875709023</v>
      </c>
      <c r="DL89" s="1">
        <v>4.1979449438611399E-2</v>
      </c>
      <c r="DM89" s="1">
        <v>1.7232927817303605E-2</v>
      </c>
      <c r="DN89" s="1">
        <v>4.8925717022794218E-2</v>
      </c>
      <c r="DO89" s="1"/>
      <c r="DP89" s="2">
        <f t="shared" si="47"/>
        <v>162.78680534999577</v>
      </c>
      <c r="DQ89" s="2">
        <f t="shared" si="48"/>
        <v>58.102202969248445</v>
      </c>
      <c r="DR89" s="2">
        <f t="shared" si="49"/>
        <v>-0.92933091991198336</v>
      </c>
      <c r="DS89" s="2">
        <f t="shared" si="50"/>
        <v>39.186477464422147</v>
      </c>
      <c r="DT89" s="2">
        <f t="shared" si="51"/>
        <v>-14.692807303513989</v>
      </c>
      <c r="DU89" s="2">
        <f t="shared" si="52"/>
        <v>-2.6682400220456235</v>
      </c>
      <c r="DV89" s="2">
        <f t="shared" si="53"/>
        <v>-17.992997876849405</v>
      </c>
      <c r="DX89" s="5">
        <f t="shared" si="54"/>
        <v>162.78680534999577</v>
      </c>
      <c r="DY89" s="5">
        <f t="shared" si="55"/>
        <v>58.102202969248445</v>
      </c>
      <c r="DZ89" s="5">
        <f t="shared" si="56"/>
        <v>-0.92933091991198336</v>
      </c>
      <c r="EA89" s="5">
        <f t="shared" si="57"/>
        <v>39.186477464422147</v>
      </c>
      <c r="EB89" s="5">
        <f t="shared" si="58"/>
        <v>-14.692807303513989</v>
      </c>
      <c r="EC89" s="5">
        <f t="shared" si="59"/>
        <v>-2.6682400220456235</v>
      </c>
      <c r="ED89" s="5">
        <f t="shared" si="60"/>
        <v>-17.992997876849405</v>
      </c>
      <c r="EF89" s="4">
        <f t="shared" si="61"/>
        <v>162.78680534999577</v>
      </c>
      <c r="EG89" s="4">
        <f t="shared" si="62"/>
        <v>58.102202969248445</v>
      </c>
      <c r="EH89" s="4">
        <f t="shared" si="63"/>
        <v>-0.92933091991198336</v>
      </c>
      <c r="EI89" s="4">
        <f t="shared" si="64"/>
        <v>39.186477464422147</v>
      </c>
      <c r="EJ89" s="4">
        <f t="shared" si="65"/>
        <v>-14.692807303513989</v>
      </c>
      <c r="EK89" s="4">
        <f t="shared" si="66"/>
        <v>-2.6682400220456235</v>
      </c>
      <c r="EL89" s="4">
        <f t="shared" si="67"/>
        <v>-17.992997876849405</v>
      </c>
      <c r="EN89" s="6">
        <f t="shared" si="68"/>
        <v>162.78680534999577</v>
      </c>
      <c r="EO89" s="6">
        <f t="shared" si="69"/>
        <v>58.102202969248445</v>
      </c>
      <c r="EP89" s="6">
        <f t="shared" si="70"/>
        <v>-0.92933091991198336</v>
      </c>
      <c r="EQ89" s="6">
        <f t="shared" si="71"/>
        <v>39.186477464422147</v>
      </c>
      <c r="ER89" s="6">
        <f t="shared" si="72"/>
        <v>-14.692807303513989</v>
      </c>
      <c r="ES89" s="6">
        <f t="shared" si="73"/>
        <v>-2.6682400220456235</v>
      </c>
      <c r="ET89" s="6">
        <f t="shared" si="74"/>
        <v>-17.992997876849405</v>
      </c>
      <c r="EV89" s="7">
        <f t="shared" si="75"/>
        <v>162.78680534999577</v>
      </c>
      <c r="EW89" s="7">
        <f t="shared" si="76"/>
        <v>58.102202969248445</v>
      </c>
      <c r="EX89" s="7">
        <f t="shared" si="77"/>
        <v>-0.92933091991198336</v>
      </c>
      <c r="EY89" s="7">
        <f t="shared" si="78"/>
        <v>39.186477464422147</v>
      </c>
      <c r="EZ89" s="7">
        <f t="shared" si="79"/>
        <v>-14.692807303513989</v>
      </c>
      <c r="FA89" s="7">
        <f t="shared" si="80"/>
        <v>-2.6682400220456235</v>
      </c>
      <c r="FB89" s="7">
        <f t="shared" si="81"/>
        <v>-17.992997876849405</v>
      </c>
      <c r="FD89" s="20">
        <f t="shared" si="82"/>
        <v>223.79210966134531</v>
      </c>
      <c r="FE89" s="20">
        <f t="shared" si="83"/>
        <v>223.79210966134531</v>
      </c>
      <c r="FF89" s="20">
        <f t="shared" si="84"/>
        <v>223.79210966134531</v>
      </c>
      <c r="FG89" s="20">
        <f t="shared" si="85"/>
        <v>223.79210966134531</v>
      </c>
      <c r="FH89" s="20">
        <f t="shared" si="86"/>
        <v>223.79210966134531</v>
      </c>
      <c r="FI89" s="20"/>
      <c r="FJ89" s="20">
        <f t="shared" si="87"/>
        <v>223.79210966134531</v>
      </c>
      <c r="FL89">
        <f t="shared" si="88"/>
        <v>1</v>
      </c>
    </row>
    <row r="90" spans="17:168">
      <c r="Q90">
        <v>43</v>
      </c>
      <c r="R90" t="s">
        <v>159</v>
      </c>
      <c r="S90" t="s">
        <v>160</v>
      </c>
      <c r="T90" t="s">
        <v>161</v>
      </c>
      <c r="U90" t="s">
        <v>162</v>
      </c>
      <c r="V90">
        <v>1598399434</v>
      </c>
      <c r="W90">
        <v>1598401285</v>
      </c>
      <c r="X90">
        <v>1</v>
      </c>
      <c r="Y90">
        <v>5</v>
      </c>
      <c r="Z90" t="s">
        <v>76</v>
      </c>
      <c r="AA90" t="s">
        <v>66</v>
      </c>
      <c r="AB90">
        <v>1</v>
      </c>
      <c r="AC90" t="s">
        <v>77</v>
      </c>
      <c r="AD90" t="s">
        <v>78</v>
      </c>
      <c r="AE90" t="s">
        <v>79</v>
      </c>
      <c r="AF90" t="s">
        <v>76</v>
      </c>
      <c r="AG90">
        <v>1366</v>
      </c>
      <c r="AH90" t="s">
        <v>76</v>
      </c>
      <c r="AI90" t="s">
        <v>163</v>
      </c>
      <c r="AJ90" t="s">
        <v>82</v>
      </c>
      <c r="AK90">
        <v>2</v>
      </c>
      <c r="AL90">
        <v>3</v>
      </c>
      <c r="AM90">
        <v>3</v>
      </c>
      <c r="AN90">
        <v>2</v>
      </c>
      <c r="AO90">
        <v>2</v>
      </c>
      <c r="AP90">
        <v>1</v>
      </c>
      <c r="AQ90">
        <v>2</v>
      </c>
      <c r="AR90">
        <v>2</v>
      </c>
      <c r="AS90">
        <v>1</v>
      </c>
      <c r="AT90">
        <v>3</v>
      </c>
      <c r="AU90">
        <v>2</v>
      </c>
      <c r="AV90">
        <v>3</v>
      </c>
      <c r="AW90">
        <v>3</v>
      </c>
      <c r="AX90">
        <v>1</v>
      </c>
      <c r="AY90">
        <v>3</v>
      </c>
      <c r="AZ90">
        <v>1</v>
      </c>
      <c r="BA90">
        <v>1</v>
      </c>
      <c r="BB90">
        <v>2</v>
      </c>
      <c r="BC90">
        <v>3</v>
      </c>
      <c r="BD90">
        <v>1</v>
      </c>
      <c r="BE90">
        <v>1</v>
      </c>
      <c r="BF90">
        <v>2</v>
      </c>
      <c r="BG90">
        <v>2</v>
      </c>
      <c r="BH90">
        <v>3</v>
      </c>
      <c r="BI90">
        <v>3</v>
      </c>
      <c r="BJ90">
        <v>4</v>
      </c>
      <c r="BK90">
        <v>5</v>
      </c>
      <c r="BL90">
        <v>4</v>
      </c>
      <c r="BM90">
        <v>3</v>
      </c>
      <c r="BN90">
        <v>5</v>
      </c>
      <c r="BO90">
        <v>2</v>
      </c>
      <c r="BP90">
        <v>4</v>
      </c>
      <c r="BQ90">
        <v>3</v>
      </c>
      <c r="BR90">
        <v>2</v>
      </c>
      <c r="BS90">
        <v>3</v>
      </c>
      <c r="BT90">
        <v>4</v>
      </c>
      <c r="BU90">
        <v>3</v>
      </c>
      <c r="BV90">
        <v>2</v>
      </c>
      <c r="BW90">
        <v>1</v>
      </c>
      <c r="BX90">
        <v>4</v>
      </c>
      <c r="BY90">
        <v>4</v>
      </c>
      <c r="BZ90">
        <v>4</v>
      </c>
      <c r="CA90">
        <v>5</v>
      </c>
      <c r="CB90">
        <v>5</v>
      </c>
      <c r="CC90" t="s">
        <v>164</v>
      </c>
      <c r="CD90">
        <v>1</v>
      </c>
      <c r="CE90">
        <v>21</v>
      </c>
      <c r="CF90">
        <v>2</v>
      </c>
      <c r="CG90">
        <f t="shared" si="45"/>
        <v>1</v>
      </c>
      <c r="CH90">
        <v>5</v>
      </c>
      <c r="CI90">
        <f t="shared" si="46"/>
        <v>0</v>
      </c>
      <c r="CJ90">
        <v>0.51157005796897992</v>
      </c>
      <c r="CK90">
        <v>63.922759476002959</v>
      </c>
      <c r="CL90">
        <v>63.922345094020613</v>
      </c>
      <c r="CM90">
        <v>-63.360971873339842</v>
      </c>
      <c r="CN90">
        <v>-64.48413269668373</v>
      </c>
      <c r="CO90">
        <v>19.543714240604206</v>
      </c>
      <c r="CP90">
        <v>18.565138630205485</v>
      </c>
      <c r="CQ90">
        <v>-38.108852870809699</v>
      </c>
      <c r="CR90">
        <v>-0.95811394863715382</v>
      </c>
      <c r="CS90">
        <v>-0.25523663478829522</v>
      </c>
      <c r="CT90">
        <v>1.213350583425449</v>
      </c>
      <c r="CU90">
        <v>-143.90936710936819</v>
      </c>
      <c r="CV90">
        <v>46.922457079852592</v>
      </c>
      <c r="CW90">
        <v>48.369384226833859</v>
      </c>
      <c r="CX90">
        <v>48.617525802681733</v>
      </c>
      <c r="CY90">
        <v>24.690935590821372</v>
      </c>
      <c r="CZ90">
        <v>-24.690935590821372</v>
      </c>
      <c r="DA90">
        <v>-40.528328804719585</v>
      </c>
      <c r="DB90">
        <v>19.613777223407148</v>
      </c>
      <c r="DC90">
        <v>20.914551581312438</v>
      </c>
      <c r="DD90">
        <v>-113.34699449494457</v>
      </c>
      <c r="DE90">
        <v>18.276557285776985</v>
      </c>
      <c r="DF90">
        <v>95.070437209167594</v>
      </c>
      <c r="DG90">
        <v>-257.79603487746715</v>
      </c>
      <c r="DH90">
        <v>0.18343841738955238</v>
      </c>
      <c r="DI90">
        <v>8.2360810159162717E-2</v>
      </c>
      <c r="DJ90">
        <v>3.1020921886608611E-3</v>
      </c>
      <c r="DK90">
        <v>0.27503841844578564</v>
      </c>
      <c r="DL90">
        <v>7.0545530259489633E-2</v>
      </c>
      <c r="DM90">
        <v>8.7775543408617165E-2</v>
      </c>
      <c r="DN90">
        <v>0.29773918814873163</v>
      </c>
      <c r="DP90" s="2">
        <f t="shared" si="47"/>
        <v>63.922759476002959</v>
      </c>
      <c r="DQ90" s="2">
        <f t="shared" si="48"/>
        <v>19.543714240604206</v>
      </c>
      <c r="DR90" s="2">
        <f t="shared" si="49"/>
        <v>-0.95811394863715382</v>
      </c>
      <c r="DS90" s="2">
        <f t="shared" si="50"/>
        <v>46.922457079852592</v>
      </c>
      <c r="DT90" s="2">
        <f t="shared" si="51"/>
        <v>-24.690935590821372</v>
      </c>
      <c r="DU90" s="2">
        <f t="shared" si="52"/>
        <v>19.613777223407148</v>
      </c>
      <c r="DV90" s="2">
        <f t="shared" si="53"/>
        <v>-113.34699449494457</v>
      </c>
      <c r="DX90" s="5">
        <f t="shared" si="54"/>
        <v>63.922759476002959</v>
      </c>
      <c r="DY90" s="5">
        <f t="shared" si="55"/>
        <v>19.543714240604206</v>
      </c>
      <c r="DZ90" s="5">
        <f t="shared" si="56"/>
        <v>-0.95811394863715382</v>
      </c>
      <c r="EA90" s="5">
        <f t="shared" si="57"/>
        <v>46.922457079852592</v>
      </c>
      <c r="EB90" s="5">
        <f t="shared" si="58"/>
        <v>-24.690935590821372</v>
      </c>
      <c r="EC90" s="5">
        <f t="shared" si="59"/>
        <v>19.613777223407148</v>
      </c>
      <c r="ED90" s="5">
        <f t="shared" si="60"/>
        <v>-113.34699449494457</v>
      </c>
      <c r="EF90" s="4">
        <f t="shared" si="61"/>
        <v>63.922759476002959</v>
      </c>
      <c r="EG90" s="4">
        <f t="shared" si="62"/>
        <v>19.543714240604206</v>
      </c>
      <c r="EH90" s="4">
        <f t="shared" si="63"/>
        <v>-0.95811394863715382</v>
      </c>
      <c r="EI90" s="4">
        <f t="shared" si="64"/>
        <v>46.922457079852592</v>
      </c>
      <c r="EJ90" s="4">
        <f t="shared" si="65"/>
        <v>-24.690935590821372</v>
      </c>
      <c r="EK90" s="4">
        <f t="shared" si="66"/>
        <v>19.613777223407148</v>
      </c>
      <c r="EL90" s="4">
        <f t="shared" si="67"/>
        <v>-113.34699449494457</v>
      </c>
      <c r="EN90" s="6">
        <f t="shared" si="68"/>
        <v>63.922759476002959</v>
      </c>
      <c r="EO90" s="6">
        <f t="shared" si="69"/>
        <v>19.543714240604206</v>
      </c>
      <c r="EP90" s="6">
        <f t="shared" si="70"/>
        <v>-0.95811394863715382</v>
      </c>
      <c r="EQ90" s="6">
        <f t="shared" si="71"/>
        <v>46.922457079852592</v>
      </c>
      <c r="ER90" s="6">
        <f t="shared" si="72"/>
        <v>-24.690935590821372</v>
      </c>
      <c r="ES90" s="6">
        <f t="shared" si="73"/>
        <v>19.613777223407148</v>
      </c>
      <c r="ET90" s="6">
        <f t="shared" si="74"/>
        <v>-113.34699449494457</v>
      </c>
      <c r="EV90" s="7">
        <f t="shared" si="75"/>
        <v>63.922759476002959</v>
      </c>
      <c r="EW90" s="7">
        <f t="shared" si="76"/>
        <v>19.543714240604206</v>
      </c>
      <c r="EX90" s="7">
        <f t="shared" si="77"/>
        <v>-0.95811394863715382</v>
      </c>
      <c r="EY90" s="7">
        <f t="shared" si="78"/>
        <v>46.922457079852592</v>
      </c>
      <c r="EZ90" s="7">
        <f t="shared" si="79"/>
        <v>-24.690935590821372</v>
      </c>
      <c r="FA90" s="7">
        <f t="shared" si="80"/>
        <v>19.613777223407148</v>
      </c>
      <c r="FB90" s="7">
        <f t="shared" si="81"/>
        <v>-113.34699449494457</v>
      </c>
      <c r="FD90" s="20">
        <f t="shared" si="82"/>
        <v>11.006663985463803</v>
      </c>
      <c r="FE90" s="20">
        <f t="shared" si="83"/>
        <v>11.006663985463803</v>
      </c>
      <c r="FF90" s="20">
        <f t="shared" si="84"/>
        <v>11.006663985463803</v>
      </c>
      <c r="FG90" s="20">
        <f t="shared" si="85"/>
        <v>11.006663985463803</v>
      </c>
      <c r="FH90" s="20">
        <f t="shared" si="86"/>
        <v>11.006663985463803</v>
      </c>
      <c r="FI90" s="20"/>
      <c r="FJ90" s="20">
        <f t="shared" si="87"/>
        <v>11.006663985463803</v>
      </c>
      <c r="FL90">
        <f t="shared" si="88"/>
        <v>1</v>
      </c>
    </row>
    <row r="91" spans="17:168">
      <c r="Q91" s="1">
        <v>68</v>
      </c>
      <c r="R91" s="1" t="s">
        <v>692</v>
      </c>
      <c r="S91" s="1" t="s">
        <v>693</v>
      </c>
      <c r="T91" s="1" t="s">
        <v>694</v>
      </c>
      <c r="U91" s="1" t="s">
        <v>695</v>
      </c>
      <c r="V91" s="1">
        <v>1598984003</v>
      </c>
      <c r="W91" s="1">
        <v>1598987133</v>
      </c>
      <c r="X91" s="1">
        <v>1</v>
      </c>
      <c r="Y91" s="1">
        <v>5</v>
      </c>
      <c r="Z91" s="1" t="s">
        <v>76</v>
      </c>
      <c r="AA91" s="1" t="s">
        <v>66</v>
      </c>
      <c r="AB91" s="1">
        <v>1</v>
      </c>
      <c r="AC91" s="1" t="s">
        <v>399</v>
      </c>
      <c r="AD91" s="1" t="s">
        <v>78</v>
      </c>
      <c r="AE91" s="1" t="s">
        <v>400</v>
      </c>
      <c r="AF91" s="1" t="s">
        <v>76</v>
      </c>
      <c r="AG91" s="1">
        <v>1536</v>
      </c>
      <c r="AH91" s="1" t="s">
        <v>76</v>
      </c>
      <c r="AI91" s="1" t="s">
        <v>223</v>
      </c>
      <c r="AJ91" s="1" t="s">
        <v>82</v>
      </c>
      <c r="AK91" s="1">
        <v>1</v>
      </c>
      <c r="AL91" s="1">
        <v>2</v>
      </c>
      <c r="AM91" s="1">
        <v>1</v>
      </c>
      <c r="AN91" s="1">
        <v>3</v>
      </c>
      <c r="AO91" s="1">
        <v>1</v>
      </c>
      <c r="AP91" s="1">
        <v>1</v>
      </c>
      <c r="AQ91" s="1">
        <v>2</v>
      </c>
      <c r="AR91" s="1">
        <v>3</v>
      </c>
      <c r="AS91" s="1">
        <v>2</v>
      </c>
      <c r="AT91" s="1">
        <v>1</v>
      </c>
      <c r="AU91" s="1">
        <v>3</v>
      </c>
      <c r="AV91" s="1">
        <v>2</v>
      </c>
      <c r="AW91" s="1">
        <v>1</v>
      </c>
      <c r="AX91" s="1">
        <v>3</v>
      </c>
      <c r="AY91" s="1">
        <v>1</v>
      </c>
      <c r="AZ91" s="1">
        <v>1</v>
      </c>
      <c r="BA91" s="1">
        <v>2</v>
      </c>
      <c r="BB91" s="1">
        <v>3</v>
      </c>
      <c r="BC91" s="1">
        <v>3</v>
      </c>
      <c r="BD91" s="1">
        <v>2</v>
      </c>
      <c r="BE91" s="1">
        <v>3</v>
      </c>
      <c r="BF91" s="1">
        <v>3</v>
      </c>
      <c r="BG91" s="1">
        <v>5</v>
      </c>
      <c r="BH91" s="1">
        <v>3</v>
      </c>
      <c r="BI91" s="1">
        <v>3</v>
      </c>
      <c r="BJ91" s="1">
        <v>3</v>
      </c>
      <c r="BK91" s="1">
        <v>4</v>
      </c>
      <c r="BL91" s="1">
        <v>5</v>
      </c>
      <c r="BM91" s="1">
        <v>5</v>
      </c>
      <c r="BN91" s="1">
        <v>5</v>
      </c>
      <c r="BO91" s="1">
        <v>2</v>
      </c>
      <c r="BP91" s="1">
        <v>5</v>
      </c>
      <c r="BQ91" s="1">
        <v>1</v>
      </c>
      <c r="BR91" s="1">
        <v>1</v>
      </c>
      <c r="BS91" s="1">
        <v>2</v>
      </c>
      <c r="BT91" s="1">
        <v>3</v>
      </c>
      <c r="BU91" s="1">
        <v>4</v>
      </c>
      <c r="BV91" s="1">
        <v>1</v>
      </c>
      <c r="BW91" s="1">
        <v>1</v>
      </c>
      <c r="BX91" s="1">
        <v>5</v>
      </c>
      <c r="BY91" s="1">
        <v>4</v>
      </c>
      <c r="BZ91" s="1">
        <v>5</v>
      </c>
      <c r="CA91" s="1">
        <v>5</v>
      </c>
      <c r="CB91" s="1">
        <v>4</v>
      </c>
      <c r="CC91" s="1" t="s">
        <v>696</v>
      </c>
      <c r="CD91" s="1">
        <v>1</v>
      </c>
      <c r="CE91" s="1">
        <v>23</v>
      </c>
      <c r="CF91" s="1">
        <v>2</v>
      </c>
      <c r="CG91">
        <f t="shared" si="45"/>
        <v>1</v>
      </c>
      <c r="CH91">
        <v>4</v>
      </c>
      <c r="CI91">
        <f t="shared" si="46"/>
        <v>0</v>
      </c>
      <c r="CJ91" s="1">
        <v>0.66581601011589864</v>
      </c>
      <c r="CK91" s="1">
        <v>173.34126867500277</v>
      </c>
      <c r="CL91" s="1">
        <v>57.649043284784554</v>
      </c>
      <c r="CM91" s="1">
        <v>-77.302531366574854</v>
      </c>
      <c r="CN91" s="1">
        <v>-153.68778059321244</v>
      </c>
      <c r="CO91" s="1">
        <v>35.953848040615085</v>
      </c>
      <c r="CP91" s="1">
        <v>-10.447348644031887</v>
      </c>
      <c r="CQ91" s="1">
        <v>-25.506499396583198</v>
      </c>
      <c r="CR91" s="1">
        <v>-39.880942873847523</v>
      </c>
      <c r="CS91" s="1">
        <v>19.939965483973729</v>
      </c>
      <c r="CT91" s="1">
        <v>19.940977389873797</v>
      </c>
      <c r="CU91" s="1">
        <v>-25.363146308726446</v>
      </c>
      <c r="CV91" s="1">
        <v>3.8793930345423142</v>
      </c>
      <c r="CW91" s="1">
        <v>5.1741853045977511</v>
      </c>
      <c r="CX91" s="1">
        <v>16.309567969586375</v>
      </c>
      <c r="CY91" s="1">
        <v>7.4475356378847213</v>
      </c>
      <c r="CZ91" s="1">
        <v>-7.4475356378847213</v>
      </c>
      <c r="DA91" s="1">
        <v>-57.45845545883197</v>
      </c>
      <c r="DB91" s="1">
        <v>-1.7043938296858343</v>
      </c>
      <c r="DC91" s="1">
        <v>59.162849288517805</v>
      </c>
      <c r="DD91" s="1">
        <v>-48.003813657874119</v>
      </c>
      <c r="DE91" s="1">
        <v>17.508034586315095</v>
      </c>
      <c r="DF91" s="1">
        <v>30.495779071559024</v>
      </c>
      <c r="DG91" s="1">
        <v>-203.11806898286162</v>
      </c>
      <c r="DH91" s="1">
        <v>0.46718435609745024</v>
      </c>
      <c r="DI91" s="1">
        <v>8.7800496338854672E-2</v>
      </c>
      <c r="DJ91" s="1">
        <v>8.5459886091030446E-2</v>
      </c>
      <c r="DK91" s="1">
        <v>5.9532448969018312E-2</v>
      </c>
      <c r="DL91" s="1">
        <v>2.1278673251099202E-2</v>
      </c>
      <c r="DM91" s="1">
        <v>0.1666018639247854</v>
      </c>
      <c r="DN91" s="1">
        <v>0.11214227532776161</v>
      </c>
      <c r="DO91" s="1"/>
      <c r="DP91" s="2">
        <f t="shared" si="47"/>
        <v>173.34126867500277</v>
      </c>
      <c r="DQ91" s="2">
        <f t="shared" si="48"/>
        <v>35.953848040615085</v>
      </c>
      <c r="DR91" s="2">
        <f t="shared" si="49"/>
        <v>-39.880942873847523</v>
      </c>
      <c r="DS91" s="2">
        <f t="shared" si="50"/>
        <v>3.8793930345423142</v>
      </c>
      <c r="DT91" s="2">
        <f t="shared" si="51"/>
        <v>-7.4475356378847213</v>
      </c>
      <c r="DU91" s="2">
        <f t="shared" si="52"/>
        <v>-1.7043938296858343</v>
      </c>
      <c r="DV91" s="2">
        <f t="shared" si="53"/>
        <v>-48.003813657874119</v>
      </c>
      <c r="DX91" s="5">
        <f t="shared" si="54"/>
        <v>173.34126867500277</v>
      </c>
      <c r="DY91" s="5">
        <f t="shared" si="55"/>
        <v>35.953848040615085</v>
      </c>
      <c r="DZ91" s="5">
        <f t="shared" si="56"/>
        <v>-39.880942873847523</v>
      </c>
      <c r="EA91" s="5">
        <f t="shared" si="57"/>
        <v>3.8793930345423142</v>
      </c>
      <c r="EB91" s="5">
        <f t="shared" si="58"/>
        <v>-7.4475356378847213</v>
      </c>
      <c r="EC91" s="5">
        <f t="shared" si="59"/>
        <v>-1.7043938296858343</v>
      </c>
      <c r="ED91" s="5">
        <f t="shared" si="60"/>
        <v>-48.003813657874119</v>
      </c>
      <c r="EF91" s="4">
        <f t="shared" si="61"/>
        <v>173.34126867500277</v>
      </c>
      <c r="EG91" s="4">
        <f t="shared" si="62"/>
        <v>35.953848040615085</v>
      </c>
      <c r="EH91" s="4">
        <f t="shared" si="63"/>
        <v>-39.880942873847523</v>
      </c>
      <c r="EI91" s="4">
        <f t="shared" si="64"/>
        <v>3.8793930345423142</v>
      </c>
      <c r="EJ91" s="4">
        <f t="shared" si="65"/>
        <v>-7.4475356378847213</v>
      </c>
      <c r="EK91" s="4">
        <f t="shared" si="66"/>
        <v>-1.7043938296858343</v>
      </c>
      <c r="EL91" s="4">
        <f t="shared" si="67"/>
        <v>-48.003813657874119</v>
      </c>
      <c r="EN91" s="6">
        <f t="shared" si="68"/>
        <v>173.34126867500277</v>
      </c>
      <c r="EO91" s="6">
        <f t="shared" si="69"/>
        <v>35.953848040615085</v>
      </c>
      <c r="EP91" s="6">
        <f t="shared" si="70"/>
        <v>-39.880942873847523</v>
      </c>
      <c r="EQ91" s="6">
        <f t="shared" si="71"/>
        <v>3.8793930345423142</v>
      </c>
      <c r="ER91" s="6">
        <f t="shared" si="72"/>
        <v>-7.4475356378847213</v>
      </c>
      <c r="ES91" s="6">
        <f t="shared" si="73"/>
        <v>-1.7043938296858343</v>
      </c>
      <c r="ET91" s="6">
        <f t="shared" si="74"/>
        <v>-48.003813657874119</v>
      </c>
      <c r="EV91" s="7">
        <f t="shared" si="75"/>
        <v>173.34126867500277</v>
      </c>
      <c r="EW91" s="7">
        <f t="shared" si="76"/>
        <v>35.953848040615085</v>
      </c>
      <c r="EX91" s="7">
        <f t="shared" si="77"/>
        <v>-39.880942873847523</v>
      </c>
      <c r="EY91" s="7">
        <f t="shared" si="78"/>
        <v>3.8793930345423142</v>
      </c>
      <c r="EZ91" s="7">
        <f t="shared" si="79"/>
        <v>-7.4475356378847213</v>
      </c>
      <c r="FA91" s="7">
        <f t="shared" si="80"/>
        <v>-1.7043938296858343</v>
      </c>
      <c r="FB91" s="7">
        <f t="shared" si="81"/>
        <v>-48.003813657874119</v>
      </c>
      <c r="FD91" s="20">
        <f t="shared" si="82"/>
        <v>116.13782375086795</v>
      </c>
      <c r="FE91" s="20">
        <f t="shared" si="83"/>
        <v>116.13782375086795</v>
      </c>
      <c r="FF91" s="20">
        <f t="shared" si="84"/>
        <v>116.13782375086795</v>
      </c>
      <c r="FG91" s="20">
        <f t="shared" si="85"/>
        <v>116.13782375086795</v>
      </c>
      <c r="FH91" s="20">
        <f t="shared" si="86"/>
        <v>116.13782375086795</v>
      </c>
      <c r="FI91" s="20"/>
      <c r="FJ91" s="20">
        <f t="shared" si="87"/>
        <v>116.13782375086795</v>
      </c>
      <c r="FL91">
        <f t="shared" si="88"/>
        <v>1</v>
      </c>
    </row>
    <row r="92" spans="17:168">
      <c r="Q92" s="1">
        <v>9</v>
      </c>
      <c r="R92" s="1" t="s">
        <v>697</v>
      </c>
      <c r="S92" s="1" t="s">
        <v>698</v>
      </c>
      <c r="T92" s="1" t="s">
        <v>699</v>
      </c>
      <c r="U92" s="1" t="s">
        <v>700</v>
      </c>
      <c r="V92" s="1">
        <v>1598466782</v>
      </c>
      <c r="W92" s="1">
        <v>1598467466</v>
      </c>
      <c r="X92" s="1">
        <v>1</v>
      </c>
      <c r="Y92" s="1">
        <v>5</v>
      </c>
      <c r="Z92" s="1" t="s">
        <v>76</v>
      </c>
      <c r="AA92" s="1" t="s">
        <v>66</v>
      </c>
      <c r="AB92" s="1">
        <v>1</v>
      </c>
      <c r="AC92" s="1" t="s">
        <v>77</v>
      </c>
      <c r="AD92" s="1" t="s">
        <v>78</v>
      </c>
      <c r="AE92" s="1" t="s">
        <v>79</v>
      </c>
      <c r="AF92" s="1" t="s">
        <v>76</v>
      </c>
      <c r="AG92" s="1">
        <v>1280</v>
      </c>
      <c r="AH92" s="1" t="s">
        <v>76</v>
      </c>
      <c r="AI92" s="1" t="s">
        <v>701</v>
      </c>
      <c r="AJ92" s="1" t="s">
        <v>82</v>
      </c>
      <c r="AK92" s="1">
        <v>2</v>
      </c>
      <c r="AL92" s="1">
        <v>2</v>
      </c>
      <c r="AM92" s="1">
        <v>2</v>
      </c>
      <c r="AN92" s="1">
        <v>2</v>
      </c>
      <c r="AO92" s="1">
        <v>1</v>
      </c>
      <c r="AP92" s="1">
        <v>2</v>
      </c>
      <c r="AQ92" s="1">
        <v>2</v>
      </c>
      <c r="AR92" s="1">
        <v>3</v>
      </c>
      <c r="AS92" s="1">
        <v>1</v>
      </c>
      <c r="AT92" s="1">
        <v>3</v>
      </c>
      <c r="AU92" s="1">
        <v>1</v>
      </c>
      <c r="AV92" s="1">
        <v>1</v>
      </c>
      <c r="AW92" s="1">
        <v>2</v>
      </c>
      <c r="AX92" s="1">
        <v>2</v>
      </c>
      <c r="AY92" s="1">
        <v>2</v>
      </c>
      <c r="AZ92" s="1">
        <v>3</v>
      </c>
      <c r="BA92" s="1">
        <v>1</v>
      </c>
      <c r="BB92" s="1">
        <v>1</v>
      </c>
      <c r="BC92" s="1">
        <v>3</v>
      </c>
      <c r="BD92" s="1">
        <v>1</v>
      </c>
      <c r="BE92" s="1">
        <v>1</v>
      </c>
      <c r="BF92" s="1">
        <v>1</v>
      </c>
      <c r="BG92" s="1">
        <v>1</v>
      </c>
      <c r="BH92" s="1">
        <v>4</v>
      </c>
      <c r="BI92" s="1">
        <v>4</v>
      </c>
      <c r="BJ92" s="1">
        <v>4</v>
      </c>
      <c r="BK92" s="1">
        <v>3</v>
      </c>
      <c r="BL92" s="1">
        <v>4</v>
      </c>
      <c r="BM92" s="1">
        <v>3</v>
      </c>
      <c r="BN92" s="1">
        <v>5</v>
      </c>
      <c r="BO92" s="1">
        <v>4</v>
      </c>
      <c r="BP92" s="1">
        <v>4</v>
      </c>
      <c r="BQ92" s="1">
        <v>4</v>
      </c>
      <c r="BR92" s="1">
        <v>5</v>
      </c>
      <c r="BS92" s="1">
        <v>2</v>
      </c>
      <c r="BT92" s="1">
        <v>1</v>
      </c>
      <c r="BU92" s="1">
        <v>1</v>
      </c>
      <c r="BV92" s="1">
        <v>3</v>
      </c>
      <c r="BW92" s="1">
        <v>1</v>
      </c>
      <c r="BX92" s="1">
        <v>2</v>
      </c>
      <c r="BY92" s="1">
        <v>5</v>
      </c>
      <c r="BZ92" s="1">
        <v>4</v>
      </c>
      <c r="CA92" s="1">
        <v>5</v>
      </c>
      <c r="CB92" s="1">
        <v>3</v>
      </c>
      <c r="CC92" s="1" t="s">
        <v>702</v>
      </c>
      <c r="CD92" s="1">
        <v>1</v>
      </c>
      <c r="CE92" s="1">
        <v>22</v>
      </c>
      <c r="CF92" s="1">
        <v>2</v>
      </c>
      <c r="CG92">
        <f t="shared" si="45"/>
        <v>1</v>
      </c>
      <c r="CH92">
        <v>1</v>
      </c>
      <c r="CI92">
        <f t="shared" si="46"/>
        <v>1</v>
      </c>
      <c r="CJ92" s="1">
        <v>0.6210192454141843</v>
      </c>
      <c r="CK92" s="1">
        <v>61.960515148779734</v>
      </c>
      <c r="CL92" s="1">
        <v>43.293560334073156</v>
      </c>
      <c r="CM92" s="1">
        <v>-0.45348295450332238</v>
      </c>
      <c r="CN92" s="1">
        <v>-104.80059252834955</v>
      </c>
      <c r="CO92" s="1">
        <v>59.062001631905844</v>
      </c>
      <c r="CP92" s="1">
        <v>-29.516752936165631</v>
      </c>
      <c r="CQ92" s="1">
        <v>-29.545248695740217</v>
      </c>
      <c r="CR92" s="1">
        <v>-17.008624802986169</v>
      </c>
      <c r="CS92" s="1">
        <v>-17.008545353046863</v>
      </c>
      <c r="CT92" s="1">
        <v>34.017170156033032</v>
      </c>
      <c r="CU92" s="1">
        <v>-44.603960991365497</v>
      </c>
      <c r="CV92" s="1">
        <v>-15.15518906630694</v>
      </c>
      <c r="CW92" s="1">
        <v>24.453790564722432</v>
      </c>
      <c r="CX92" s="1">
        <v>35.305359492949997</v>
      </c>
      <c r="CY92" s="1">
        <v>43.978251865359574</v>
      </c>
      <c r="CZ92" s="1">
        <v>-43.978251865359574</v>
      </c>
      <c r="DA92" s="1">
        <v>-47.696508741726866</v>
      </c>
      <c r="DB92" s="1">
        <v>-3.8917295820477764</v>
      </c>
      <c r="DC92" s="1">
        <v>51.588238323774632</v>
      </c>
      <c r="DD92" s="1">
        <v>-61.726464836782363</v>
      </c>
      <c r="DE92" s="1">
        <v>-3.0023460821046046</v>
      </c>
      <c r="DF92" s="1">
        <v>64.728810918886964</v>
      </c>
      <c r="DG92" s="1">
        <v>-135.06827937664224</v>
      </c>
      <c r="DH92" s="1">
        <v>0.23823015382447041</v>
      </c>
      <c r="DI92" s="1">
        <v>0.12658178618235152</v>
      </c>
      <c r="DJ92" s="1">
        <v>7.2893992798598858E-2</v>
      </c>
      <c r="DK92" s="1">
        <v>0.11415617212045072</v>
      </c>
      <c r="DL92" s="1">
        <v>0.12565214818674164</v>
      </c>
      <c r="DM92" s="1">
        <v>0.14183535295071645</v>
      </c>
      <c r="DN92" s="1">
        <v>0.18065039393667048</v>
      </c>
      <c r="DO92" s="1"/>
      <c r="DP92" s="2">
        <f t="shared" si="47"/>
        <v>61.960515148779734</v>
      </c>
      <c r="DQ92" s="2">
        <f t="shared" si="48"/>
        <v>59.062001631905844</v>
      </c>
      <c r="DR92" s="2">
        <f t="shared" si="49"/>
        <v>-17.008624802986169</v>
      </c>
      <c r="DS92" s="2">
        <f t="shared" si="50"/>
        <v>-15.15518906630694</v>
      </c>
      <c r="DT92" s="2">
        <f t="shared" si="51"/>
        <v>-43.978251865359574</v>
      </c>
      <c r="DU92" s="2">
        <f t="shared" si="52"/>
        <v>-3.8917295820477764</v>
      </c>
      <c r="DV92" s="2">
        <f t="shared" si="53"/>
        <v>-61.726464836782363</v>
      </c>
      <c r="DX92" s="5">
        <f t="shared" si="54"/>
        <v>61.960515148779734</v>
      </c>
      <c r="DY92" s="5">
        <f t="shared" si="55"/>
        <v>59.062001631905844</v>
      </c>
      <c r="DZ92" s="5">
        <f t="shared" si="56"/>
        <v>-17.008624802986169</v>
      </c>
      <c r="EA92" s="5">
        <f t="shared" si="57"/>
        <v>-15.15518906630694</v>
      </c>
      <c r="EB92" s="5">
        <f t="shared" si="58"/>
        <v>-43.978251865359574</v>
      </c>
      <c r="EC92" s="5">
        <f t="shared" si="59"/>
        <v>-3.8917295820477764</v>
      </c>
      <c r="ED92" s="5">
        <f t="shared" si="60"/>
        <v>-61.726464836782363</v>
      </c>
      <c r="EF92" s="4">
        <f t="shared" si="61"/>
        <v>61.960515148779734</v>
      </c>
      <c r="EG92" s="4">
        <f t="shared" si="62"/>
        <v>59.062001631905844</v>
      </c>
      <c r="EH92" s="4">
        <f t="shared" si="63"/>
        <v>-17.008624802986169</v>
      </c>
      <c r="EI92" s="4">
        <f t="shared" si="64"/>
        <v>-15.15518906630694</v>
      </c>
      <c r="EJ92" s="4">
        <f t="shared" si="65"/>
        <v>-43.978251865359574</v>
      </c>
      <c r="EK92" s="4">
        <f t="shared" si="66"/>
        <v>-3.8917295820477764</v>
      </c>
      <c r="EL92" s="4">
        <f t="shared" si="67"/>
        <v>-61.726464836782363</v>
      </c>
      <c r="EN92" s="6">
        <f t="shared" si="68"/>
        <v>61.960515148779734</v>
      </c>
      <c r="EO92" s="6">
        <f t="shared" si="69"/>
        <v>59.062001631905844</v>
      </c>
      <c r="EP92" s="6">
        <f t="shared" si="70"/>
        <v>-17.008624802986169</v>
      </c>
      <c r="EQ92" s="6">
        <f t="shared" si="71"/>
        <v>-15.15518906630694</v>
      </c>
      <c r="ER92" s="6">
        <f t="shared" si="72"/>
        <v>-43.978251865359574</v>
      </c>
      <c r="ES92" s="6">
        <f t="shared" si="73"/>
        <v>-3.8917295820477764</v>
      </c>
      <c r="ET92" s="6">
        <f t="shared" si="74"/>
        <v>-61.726464836782363</v>
      </c>
      <c r="EV92" s="7">
        <f t="shared" si="75"/>
        <v>61.960515148779734</v>
      </c>
      <c r="EW92" s="7">
        <f t="shared" si="76"/>
        <v>59.062001631905844</v>
      </c>
      <c r="EX92" s="7">
        <f t="shared" si="77"/>
        <v>-17.008624802986169</v>
      </c>
      <c r="EY92" s="7">
        <f t="shared" si="78"/>
        <v>-15.15518906630694</v>
      </c>
      <c r="EZ92" s="7">
        <f t="shared" si="79"/>
        <v>-43.978251865359574</v>
      </c>
      <c r="FA92" s="7">
        <f t="shared" si="80"/>
        <v>-3.8917295820477764</v>
      </c>
      <c r="FB92" s="7">
        <f t="shared" si="81"/>
        <v>-61.726464836782363</v>
      </c>
      <c r="FD92" s="20">
        <f t="shared" si="82"/>
        <v>-20.73774337279724</v>
      </c>
      <c r="FE92" s="20">
        <f t="shared" si="83"/>
        <v>-20.73774337279724</v>
      </c>
      <c r="FF92" s="20">
        <f t="shared" si="84"/>
        <v>-20.73774337279724</v>
      </c>
      <c r="FG92" s="20">
        <f t="shared" si="85"/>
        <v>-20.73774337279724</v>
      </c>
      <c r="FH92" s="20">
        <f t="shared" si="86"/>
        <v>-20.73774337279724</v>
      </c>
      <c r="FI92" s="20"/>
      <c r="FJ92" s="20">
        <f t="shared" si="87"/>
        <v>-20.73774337279724</v>
      </c>
      <c r="FL92">
        <f t="shared" si="88"/>
        <v>1</v>
      </c>
    </row>
    <row r="93" spans="17:168">
      <c r="Q93" s="1">
        <v>117</v>
      </c>
      <c r="R93" s="1" t="s">
        <v>707</v>
      </c>
      <c r="S93" s="1" t="s">
        <v>708</v>
      </c>
      <c r="T93" s="1" t="s">
        <v>709</v>
      </c>
      <c r="U93" s="1" t="s">
        <v>710</v>
      </c>
      <c r="V93" s="1">
        <v>1599079399</v>
      </c>
      <c r="W93" s="1">
        <v>1599080708</v>
      </c>
      <c r="X93" s="1">
        <v>1</v>
      </c>
      <c r="Y93" s="1">
        <v>5</v>
      </c>
      <c r="Z93" s="1" t="s">
        <v>76</v>
      </c>
      <c r="AA93" s="1" t="s">
        <v>66</v>
      </c>
      <c r="AB93" s="1">
        <v>1</v>
      </c>
      <c r="AC93" s="1" t="s">
        <v>166</v>
      </c>
      <c r="AD93" s="1" t="s">
        <v>78</v>
      </c>
      <c r="AE93" s="1" t="s">
        <v>167</v>
      </c>
      <c r="AF93" s="1" t="s">
        <v>76</v>
      </c>
      <c r="AG93" s="1">
        <v>1366</v>
      </c>
      <c r="AH93" s="1" t="s">
        <v>76</v>
      </c>
      <c r="AI93" s="1" t="s">
        <v>711</v>
      </c>
      <c r="AJ93" s="1" t="s">
        <v>82</v>
      </c>
      <c r="AK93" s="1">
        <v>3</v>
      </c>
      <c r="AL93" s="1">
        <v>3</v>
      </c>
      <c r="AM93" s="1">
        <v>3</v>
      </c>
      <c r="AN93" s="1">
        <v>2</v>
      </c>
      <c r="AO93" s="1">
        <v>3</v>
      </c>
      <c r="AP93" s="1">
        <v>1</v>
      </c>
      <c r="AQ93" s="1">
        <v>2</v>
      </c>
      <c r="AR93" s="1">
        <v>1</v>
      </c>
      <c r="AS93" s="1">
        <v>2</v>
      </c>
      <c r="AT93" s="1">
        <v>3</v>
      </c>
      <c r="AU93" s="1">
        <v>1</v>
      </c>
      <c r="AV93" s="1">
        <v>1</v>
      </c>
      <c r="AW93" s="1">
        <v>2</v>
      </c>
      <c r="AX93" s="1">
        <v>2</v>
      </c>
      <c r="AY93" s="1">
        <v>3</v>
      </c>
      <c r="AZ93" s="1">
        <v>2</v>
      </c>
      <c r="BA93" s="1">
        <v>2</v>
      </c>
      <c r="BB93" s="1">
        <v>2</v>
      </c>
      <c r="BC93" s="1">
        <v>1</v>
      </c>
      <c r="BD93" s="1">
        <v>1</v>
      </c>
      <c r="BE93" s="1">
        <v>3</v>
      </c>
      <c r="BF93" s="1">
        <v>4</v>
      </c>
      <c r="BG93" s="1">
        <v>3</v>
      </c>
      <c r="BH93" s="1">
        <v>3</v>
      </c>
      <c r="BI93" s="1">
        <v>2</v>
      </c>
      <c r="BJ93" s="1">
        <v>5</v>
      </c>
      <c r="BK93" s="1">
        <v>4</v>
      </c>
      <c r="BL93" s="1">
        <v>4</v>
      </c>
      <c r="BM93" s="1">
        <v>4</v>
      </c>
      <c r="BN93" s="1">
        <v>3</v>
      </c>
      <c r="BO93" s="1">
        <v>4</v>
      </c>
      <c r="BP93" s="1">
        <v>2</v>
      </c>
      <c r="BQ93" s="1">
        <v>2</v>
      </c>
      <c r="BR93" s="1">
        <v>4</v>
      </c>
      <c r="BS93" s="1">
        <v>4</v>
      </c>
      <c r="BT93" s="1">
        <v>1</v>
      </c>
      <c r="BU93" s="1">
        <v>5</v>
      </c>
      <c r="BV93" s="1">
        <v>4</v>
      </c>
      <c r="BW93" s="1">
        <v>4</v>
      </c>
      <c r="BX93" s="1">
        <v>5</v>
      </c>
      <c r="BY93" s="1">
        <v>4</v>
      </c>
      <c r="BZ93" s="1">
        <v>2</v>
      </c>
      <c r="CA93" s="1">
        <v>5</v>
      </c>
      <c r="CB93" s="1">
        <v>5</v>
      </c>
      <c r="CC93" s="1" t="s">
        <v>712</v>
      </c>
      <c r="CD93" s="1">
        <v>1</v>
      </c>
      <c r="CE93" s="1">
        <v>19</v>
      </c>
      <c r="CF93" s="1">
        <v>2</v>
      </c>
      <c r="CG93">
        <f t="shared" si="45"/>
        <v>1</v>
      </c>
      <c r="CH93">
        <v>3</v>
      </c>
      <c r="CI93">
        <f t="shared" si="46"/>
        <v>0</v>
      </c>
      <c r="CJ93" s="1">
        <v>0.5749165188161236</v>
      </c>
      <c r="CK93" s="1">
        <v>102.05582369839313</v>
      </c>
      <c r="CL93" s="1">
        <v>55.61829983879786</v>
      </c>
      <c r="CM93" s="1">
        <v>-10.982531254845492</v>
      </c>
      <c r="CN93" s="1">
        <v>-146.69159228234548</v>
      </c>
      <c r="CO93" s="1">
        <v>33.798521892595367</v>
      </c>
      <c r="CP93" s="1">
        <v>11.922830571607012</v>
      </c>
      <c r="CQ93" s="1">
        <v>-45.721352464202376</v>
      </c>
      <c r="CR93" s="1">
        <v>-63.061851418310063</v>
      </c>
      <c r="CS93" s="1">
        <v>22.639695994764271</v>
      </c>
      <c r="CT93" s="1">
        <v>40.422155423545789</v>
      </c>
      <c r="CU93" s="1">
        <v>-81.581389744541539</v>
      </c>
      <c r="CV93" s="1">
        <v>5.746528889900139</v>
      </c>
      <c r="CW93" s="1">
        <v>12.187100346341802</v>
      </c>
      <c r="CX93" s="1">
        <v>63.647760508299591</v>
      </c>
      <c r="CY93" s="1">
        <v>0.53973212395758652</v>
      </c>
      <c r="CZ93" s="1">
        <v>-0.53973212395758652</v>
      </c>
      <c r="DA93" s="1">
        <v>-10.599994725212373</v>
      </c>
      <c r="DB93" s="1">
        <v>-10.599938517221997</v>
      </c>
      <c r="DC93" s="1">
        <v>21.199933242434366</v>
      </c>
      <c r="DD93" s="1">
        <v>-34.479922492522434</v>
      </c>
      <c r="DE93" s="1">
        <v>-21.180315367159988</v>
      </c>
      <c r="DF93" s="1">
        <v>55.660237859682418</v>
      </c>
      <c r="DG93" s="1">
        <v>-144.52409391311264</v>
      </c>
      <c r="DH93" s="1">
        <v>0.35535345140105512</v>
      </c>
      <c r="DI93" s="1">
        <v>0.11359982050971106</v>
      </c>
      <c r="DJ93" s="1">
        <v>0.14783429548836549</v>
      </c>
      <c r="DK93" s="1">
        <v>0.2074702146469159</v>
      </c>
      <c r="DL93" s="1">
        <v>1.5420917827359613E-3</v>
      </c>
      <c r="DM93" s="1">
        <v>4.5428468525209625E-2</v>
      </c>
      <c r="DN93" s="1">
        <v>0.1287716576460069</v>
      </c>
      <c r="DO93" s="1"/>
      <c r="DP93" s="2">
        <f t="shared" si="47"/>
        <v>102.05582369839313</v>
      </c>
      <c r="DQ93" s="2">
        <f t="shared" si="48"/>
        <v>33.798521892595367</v>
      </c>
      <c r="DR93" s="2">
        <f t="shared" si="49"/>
        <v>-63.061851418310063</v>
      </c>
      <c r="DS93" s="2">
        <f t="shared" si="50"/>
        <v>5.746528889900139</v>
      </c>
      <c r="DT93" s="2">
        <f t="shared" si="51"/>
        <v>-0.53973212395758652</v>
      </c>
      <c r="DU93" s="2">
        <f t="shared" si="52"/>
        <v>-10.599938517221997</v>
      </c>
      <c r="DV93" s="2">
        <f t="shared" si="53"/>
        <v>-34.479922492522434</v>
      </c>
      <c r="DX93" s="5">
        <f t="shared" si="54"/>
        <v>102.05582369839313</v>
      </c>
      <c r="DY93" s="5">
        <f t="shared" si="55"/>
        <v>33.798521892595367</v>
      </c>
      <c r="DZ93" s="5">
        <f t="shared" si="56"/>
        <v>-63.061851418310063</v>
      </c>
      <c r="EA93" s="5">
        <f t="shared" si="57"/>
        <v>5.746528889900139</v>
      </c>
      <c r="EB93" s="5">
        <f t="shared" si="58"/>
        <v>-0.53973212395758652</v>
      </c>
      <c r="EC93" s="5">
        <f t="shared" si="59"/>
        <v>-10.599938517221997</v>
      </c>
      <c r="ED93" s="5">
        <f t="shared" si="60"/>
        <v>-34.479922492522434</v>
      </c>
      <c r="EF93" s="4">
        <f t="shared" si="61"/>
        <v>102.05582369839313</v>
      </c>
      <c r="EG93" s="4">
        <f t="shared" si="62"/>
        <v>33.798521892595367</v>
      </c>
      <c r="EH93" s="4">
        <f t="shared" si="63"/>
        <v>-63.061851418310063</v>
      </c>
      <c r="EI93" s="4">
        <f t="shared" si="64"/>
        <v>5.746528889900139</v>
      </c>
      <c r="EJ93" s="4">
        <f t="shared" si="65"/>
        <v>-0.53973212395758652</v>
      </c>
      <c r="EK93" s="4">
        <f t="shared" si="66"/>
        <v>-10.599938517221997</v>
      </c>
      <c r="EL93" s="4">
        <f t="shared" si="67"/>
        <v>-34.479922492522434</v>
      </c>
      <c r="EN93" s="6">
        <f t="shared" si="68"/>
        <v>102.05582369839313</v>
      </c>
      <c r="EO93" s="6">
        <f t="shared" si="69"/>
        <v>33.798521892595367</v>
      </c>
      <c r="EP93" s="6">
        <f t="shared" si="70"/>
        <v>-63.061851418310063</v>
      </c>
      <c r="EQ93" s="6">
        <f t="shared" si="71"/>
        <v>5.746528889900139</v>
      </c>
      <c r="ER93" s="6">
        <f t="shared" si="72"/>
        <v>-0.53973212395758652</v>
      </c>
      <c r="ES93" s="6">
        <f t="shared" si="73"/>
        <v>-10.599938517221997</v>
      </c>
      <c r="ET93" s="6">
        <f t="shared" si="74"/>
        <v>-34.479922492522434</v>
      </c>
      <c r="EV93" s="7">
        <f t="shared" si="75"/>
        <v>102.05582369839313</v>
      </c>
      <c r="EW93" s="7">
        <f t="shared" si="76"/>
        <v>33.798521892595367</v>
      </c>
      <c r="EX93" s="7">
        <f t="shared" si="77"/>
        <v>-63.061851418310063</v>
      </c>
      <c r="EY93" s="7">
        <f t="shared" si="78"/>
        <v>5.746528889900139</v>
      </c>
      <c r="EZ93" s="7">
        <f t="shared" si="79"/>
        <v>-0.53973212395758652</v>
      </c>
      <c r="FA93" s="7">
        <f t="shared" si="80"/>
        <v>-10.599938517221997</v>
      </c>
      <c r="FB93" s="7">
        <f t="shared" si="81"/>
        <v>-34.479922492522434</v>
      </c>
      <c r="FD93" s="20">
        <f t="shared" si="82"/>
        <v>32.919429928876539</v>
      </c>
      <c r="FE93" s="20">
        <f t="shared" si="83"/>
        <v>32.919429928876539</v>
      </c>
      <c r="FF93" s="20">
        <f t="shared" si="84"/>
        <v>32.919429928876539</v>
      </c>
      <c r="FG93" s="20">
        <f t="shared" si="85"/>
        <v>32.919429928876539</v>
      </c>
      <c r="FH93" s="20">
        <f t="shared" si="86"/>
        <v>32.919429928876539</v>
      </c>
      <c r="FI93" s="20"/>
      <c r="FJ93" s="20">
        <f t="shared" si="87"/>
        <v>32.919429928876539</v>
      </c>
      <c r="FL93">
        <f t="shared" si="88"/>
        <v>1</v>
      </c>
    </row>
    <row r="94" spans="17:168">
      <c r="Q94" s="1">
        <v>10</v>
      </c>
      <c r="R94" s="1" t="s">
        <v>713</v>
      </c>
      <c r="S94" s="1" t="s">
        <v>714</v>
      </c>
      <c r="T94" s="1" t="s">
        <v>715</v>
      </c>
      <c r="U94" s="1" t="s">
        <v>716</v>
      </c>
      <c r="V94" s="1">
        <v>1598468838</v>
      </c>
      <c r="W94" s="1">
        <v>1598469299</v>
      </c>
      <c r="X94" s="1">
        <v>1</v>
      </c>
      <c r="Y94" s="1">
        <v>5</v>
      </c>
      <c r="Z94" s="1" t="s">
        <v>76</v>
      </c>
      <c r="AA94" s="1" t="s">
        <v>66</v>
      </c>
      <c r="AB94" s="1">
        <v>1</v>
      </c>
      <c r="AC94" s="1" t="s">
        <v>202</v>
      </c>
      <c r="AD94" s="1" t="s">
        <v>78</v>
      </c>
      <c r="AE94" s="1" t="s">
        <v>203</v>
      </c>
      <c r="AF94" s="1" t="s">
        <v>76</v>
      </c>
      <c r="AG94" s="1">
        <v>1366</v>
      </c>
      <c r="AH94" s="1" t="s">
        <v>76</v>
      </c>
      <c r="AI94" s="1" t="s">
        <v>717</v>
      </c>
      <c r="AJ94" s="1" t="s">
        <v>82</v>
      </c>
      <c r="AK94" s="1">
        <v>1</v>
      </c>
      <c r="AL94" s="1">
        <v>2</v>
      </c>
      <c r="AM94" s="1">
        <v>2</v>
      </c>
      <c r="AN94" s="1">
        <v>3</v>
      </c>
      <c r="AO94" s="1">
        <v>2</v>
      </c>
      <c r="AP94" s="1">
        <v>2</v>
      </c>
      <c r="AQ94" s="1">
        <v>2</v>
      </c>
      <c r="AR94" s="1">
        <v>3</v>
      </c>
      <c r="AS94" s="1">
        <v>1</v>
      </c>
      <c r="AT94" s="1">
        <v>1</v>
      </c>
      <c r="AU94" s="1">
        <v>2</v>
      </c>
      <c r="AV94" s="1">
        <v>2</v>
      </c>
      <c r="AW94" s="1">
        <v>2</v>
      </c>
      <c r="AX94" s="1">
        <v>2</v>
      </c>
      <c r="AY94" s="1">
        <v>1</v>
      </c>
      <c r="AZ94" s="1">
        <v>1</v>
      </c>
      <c r="BA94" s="1">
        <v>1</v>
      </c>
      <c r="BB94" s="1">
        <v>2</v>
      </c>
      <c r="BC94" s="1">
        <v>2</v>
      </c>
      <c r="BD94" s="1">
        <v>2</v>
      </c>
      <c r="BE94" s="1">
        <v>5</v>
      </c>
      <c r="BF94" s="1">
        <v>5</v>
      </c>
      <c r="BG94" s="1">
        <v>3</v>
      </c>
      <c r="BH94" s="1">
        <v>4</v>
      </c>
      <c r="BI94" s="1">
        <v>3</v>
      </c>
      <c r="BJ94" s="1">
        <v>1</v>
      </c>
      <c r="BK94" s="1">
        <v>4</v>
      </c>
      <c r="BL94" s="1">
        <v>4</v>
      </c>
      <c r="BM94" s="1">
        <v>4</v>
      </c>
      <c r="BN94" s="1">
        <v>4</v>
      </c>
      <c r="BO94" s="1">
        <v>2</v>
      </c>
      <c r="BP94" s="1">
        <v>3</v>
      </c>
      <c r="BQ94" s="1">
        <v>2</v>
      </c>
      <c r="BR94" s="1">
        <v>2</v>
      </c>
      <c r="BS94" s="1">
        <v>4</v>
      </c>
      <c r="BT94" s="1">
        <v>3</v>
      </c>
      <c r="BU94" s="1">
        <v>4</v>
      </c>
      <c r="BV94" s="1">
        <v>4</v>
      </c>
      <c r="BW94" s="1">
        <v>1</v>
      </c>
      <c r="BX94" s="1">
        <v>3</v>
      </c>
      <c r="BY94" s="1">
        <v>4</v>
      </c>
      <c r="BZ94" s="1">
        <v>1</v>
      </c>
      <c r="CA94" s="1">
        <v>5</v>
      </c>
      <c r="CB94" s="1">
        <v>4</v>
      </c>
      <c r="CC94" s="1" t="s">
        <v>718</v>
      </c>
      <c r="CD94" s="1">
        <v>1</v>
      </c>
      <c r="CE94" s="1">
        <v>21</v>
      </c>
      <c r="CF94" s="1">
        <v>2</v>
      </c>
      <c r="CG94">
        <f t="shared" si="45"/>
        <v>1</v>
      </c>
      <c r="CH94">
        <v>1</v>
      </c>
      <c r="CI94">
        <f t="shared" si="46"/>
        <v>1</v>
      </c>
      <c r="CJ94" s="1">
        <v>0.39749756052006346</v>
      </c>
      <c r="CK94" s="1">
        <v>64.416099357625427</v>
      </c>
      <c r="CL94" s="1">
        <v>6.0540672652461343</v>
      </c>
      <c r="CM94" s="1">
        <v>5.6574720952402631</v>
      </c>
      <c r="CN94" s="1">
        <v>-76.127638718111825</v>
      </c>
      <c r="CO94" s="1">
        <v>147.27924167023343</v>
      </c>
      <c r="CP94" s="1">
        <v>13.80042982272049</v>
      </c>
      <c r="CQ94" s="1">
        <v>-161.07967149295391</v>
      </c>
      <c r="CR94" s="1">
        <v>-5.0275455077690685</v>
      </c>
      <c r="CS94" s="1">
        <v>-3.788092682493672</v>
      </c>
      <c r="CT94" s="1">
        <v>8.8156381902627388</v>
      </c>
      <c r="CU94" s="1">
        <v>-0.76421705332127443</v>
      </c>
      <c r="CV94" s="1">
        <v>-0.76105192521202691</v>
      </c>
      <c r="CW94" s="1">
        <v>-0.46845606546044161</v>
      </c>
      <c r="CX94" s="1">
        <v>1.9937250439937431</v>
      </c>
      <c r="CY94" s="1">
        <v>60.747654797016509</v>
      </c>
      <c r="CZ94" s="1">
        <v>-60.747654797016509</v>
      </c>
      <c r="DA94" s="1">
        <v>-23.860420299072075</v>
      </c>
      <c r="DB94" s="1">
        <v>0.38367131449586001</v>
      </c>
      <c r="DC94" s="1">
        <v>23.476748984576215</v>
      </c>
      <c r="DD94" s="1">
        <v>-42.941459039071802</v>
      </c>
      <c r="DE94" s="1">
        <v>20.21917399009628</v>
      </c>
      <c r="DF94" s="1">
        <v>22.722285048975525</v>
      </c>
      <c r="DG94" s="1">
        <v>-386.6679679561239</v>
      </c>
      <c r="DH94" s="1">
        <v>0.20077676867962466</v>
      </c>
      <c r="DI94" s="1">
        <v>0.44051273309026762</v>
      </c>
      <c r="DJ94" s="1">
        <v>1.9775976711474009E-2</v>
      </c>
      <c r="DK94" s="1">
        <v>3.9399172818785962E-3</v>
      </c>
      <c r="DL94" s="1">
        <v>0.17356472799147574</v>
      </c>
      <c r="DM94" s="1">
        <v>6.7624527548068969E-2</v>
      </c>
      <c r="DN94" s="1">
        <v>9.3805348697210467E-2</v>
      </c>
      <c r="DO94" s="1"/>
      <c r="DP94" s="2">
        <f t="shared" si="47"/>
        <v>64.416099357625427</v>
      </c>
      <c r="DQ94" s="2">
        <f t="shared" si="48"/>
        <v>147.27924167023343</v>
      </c>
      <c r="DR94" s="2">
        <f t="shared" si="49"/>
        <v>-5.0275455077690685</v>
      </c>
      <c r="DS94" s="2">
        <f t="shared" si="50"/>
        <v>-0.76105192521202691</v>
      </c>
      <c r="DT94" s="2">
        <f t="shared" si="51"/>
        <v>-60.747654797016509</v>
      </c>
      <c r="DU94" s="2">
        <f t="shared" si="52"/>
        <v>0.38367131449586001</v>
      </c>
      <c r="DV94" s="2">
        <f t="shared" si="53"/>
        <v>-42.941459039071802</v>
      </c>
      <c r="DX94" s="5">
        <f t="shared" si="54"/>
        <v>64.416099357625427</v>
      </c>
      <c r="DY94" s="5">
        <f t="shared" si="55"/>
        <v>147.27924167023343</v>
      </c>
      <c r="DZ94" s="5">
        <f t="shared" si="56"/>
        <v>-5.0275455077690685</v>
      </c>
      <c r="EA94" s="5">
        <f t="shared" si="57"/>
        <v>-0.76105192521202691</v>
      </c>
      <c r="EB94" s="5">
        <f t="shared" si="58"/>
        <v>-60.747654797016509</v>
      </c>
      <c r="EC94" s="5">
        <f t="shared" si="59"/>
        <v>0.38367131449586001</v>
      </c>
      <c r="ED94" s="5">
        <f t="shared" si="60"/>
        <v>-42.941459039071802</v>
      </c>
      <c r="EF94" s="4">
        <f t="shared" si="61"/>
        <v>64.416099357625427</v>
      </c>
      <c r="EG94" s="4">
        <f t="shared" si="62"/>
        <v>147.27924167023343</v>
      </c>
      <c r="EH94" s="4">
        <f t="shared" si="63"/>
        <v>-5.0275455077690685</v>
      </c>
      <c r="EI94" s="4">
        <f t="shared" si="64"/>
        <v>-0.76105192521202691</v>
      </c>
      <c r="EJ94" s="4">
        <f t="shared" si="65"/>
        <v>-60.747654797016509</v>
      </c>
      <c r="EK94" s="4">
        <f t="shared" si="66"/>
        <v>0.38367131449586001</v>
      </c>
      <c r="EL94" s="4">
        <f t="shared" si="67"/>
        <v>-42.941459039071802</v>
      </c>
      <c r="EN94" s="6">
        <f t="shared" si="68"/>
        <v>64.416099357625427</v>
      </c>
      <c r="EO94" s="6">
        <f t="shared" si="69"/>
        <v>147.27924167023343</v>
      </c>
      <c r="EP94" s="6">
        <f t="shared" si="70"/>
        <v>-5.0275455077690685</v>
      </c>
      <c r="EQ94" s="6">
        <f t="shared" si="71"/>
        <v>-0.76105192521202691</v>
      </c>
      <c r="ER94" s="6">
        <f t="shared" si="72"/>
        <v>-60.747654797016509</v>
      </c>
      <c r="ES94" s="6">
        <f t="shared" si="73"/>
        <v>0.38367131449586001</v>
      </c>
      <c r="ET94" s="6">
        <f t="shared" si="74"/>
        <v>-42.941459039071802</v>
      </c>
      <c r="EV94" s="7">
        <f t="shared" si="75"/>
        <v>64.416099357625427</v>
      </c>
      <c r="EW94" s="7">
        <f t="shared" si="76"/>
        <v>147.27924167023343</v>
      </c>
      <c r="EX94" s="7">
        <f t="shared" si="77"/>
        <v>-5.0275455077690685</v>
      </c>
      <c r="EY94" s="7">
        <f t="shared" si="78"/>
        <v>-0.76105192521202691</v>
      </c>
      <c r="EZ94" s="7">
        <f t="shared" si="79"/>
        <v>-60.747654797016509</v>
      </c>
      <c r="FA94" s="7">
        <f t="shared" si="80"/>
        <v>0.38367131449586001</v>
      </c>
      <c r="FB94" s="7">
        <f t="shared" si="81"/>
        <v>-42.941459039071802</v>
      </c>
      <c r="FD94" s="20">
        <f t="shared" si="82"/>
        <v>102.60130107328531</v>
      </c>
      <c r="FE94" s="20">
        <f t="shared" si="83"/>
        <v>102.60130107328531</v>
      </c>
      <c r="FF94" s="20">
        <f t="shared" si="84"/>
        <v>102.60130107328531</v>
      </c>
      <c r="FG94" s="20">
        <f t="shared" si="85"/>
        <v>102.60130107328531</v>
      </c>
      <c r="FH94" s="20">
        <f t="shared" si="86"/>
        <v>102.60130107328531</v>
      </c>
      <c r="FI94" s="20"/>
      <c r="FJ94" s="20">
        <f t="shared" si="87"/>
        <v>102.60130107328531</v>
      </c>
      <c r="FL94">
        <f t="shared" si="88"/>
        <v>1</v>
      </c>
    </row>
    <row r="95" spans="17:168">
      <c r="Q95">
        <v>39</v>
      </c>
      <c r="R95" t="s">
        <v>142</v>
      </c>
      <c r="S95" t="s">
        <v>143</v>
      </c>
      <c r="T95" t="s">
        <v>144</v>
      </c>
      <c r="U95" t="s">
        <v>145</v>
      </c>
      <c r="V95">
        <v>1598392322</v>
      </c>
      <c r="W95">
        <v>1598392835</v>
      </c>
      <c r="X95">
        <v>1</v>
      </c>
      <c r="Y95">
        <v>5</v>
      </c>
      <c r="Z95" t="s">
        <v>76</v>
      </c>
      <c r="AA95" t="s">
        <v>66</v>
      </c>
      <c r="AB95">
        <v>1</v>
      </c>
      <c r="AC95" t="s">
        <v>77</v>
      </c>
      <c r="AD95" t="s">
        <v>78</v>
      </c>
      <c r="AE95" t="s">
        <v>79</v>
      </c>
      <c r="AF95" t="s">
        <v>76</v>
      </c>
      <c r="AG95">
        <v>1518</v>
      </c>
      <c r="AH95" t="s">
        <v>76</v>
      </c>
      <c r="AI95" t="s">
        <v>146</v>
      </c>
      <c r="AJ95" t="s">
        <v>82</v>
      </c>
      <c r="AK95">
        <v>2</v>
      </c>
      <c r="AL95">
        <v>2</v>
      </c>
      <c r="AM95">
        <v>3</v>
      </c>
      <c r="AN95">
        <v>1</v>
      </c>
      <c r="AO95">
        <v>2</v>
      </c>
      <c r="AP95">
        <v>3</v>
      </c>
      <c r="AQ95">
        <v>1</v>
      </c>
      <c r="AR95">
        <v>2</v>
      </c>
      <c r="AS95">
        <v>2</v>
      </c>
      <c r="AT95">
        <v>3</v>
      </c>
      <c r="AU95">
        <v>2</v>
      </c>
      <c r="AV95">
        <v>3</v>
      </c>
      <c r="AW95">
        <v>1</v>
      </c>
      <c r="AX95">
        <v>1</v>
      </c>
      <c r="AY95">
        <v>3</v>
      </c>
      <c r="AZ95">
        <v>1</v>
      </c>
      <c r="BA95">
        <v>3</v>
      </c>
      <c r="BB95">
        <v>2</v>
      </c>
      <c r="BC95">
        <v>1</v>
      </c>
      <c r="BD95">
        <v>1</v>
      </c>
      <c r="BE95">
        <v>5</v>
      </c>
      <c r="BF95">
        <v>4</v>
      </c>
      <c r="BG95">
        <v>5</v>
      </c>
      <c r="BH95">
        <v>4</v>
      </c>
      <c r="BI95">
        <v>3</v>
      </c>
      <c r="BJ95">
        <v>4</v>
      </c>
      <c r="BK95">
        <v>3</v>
      </c>
      <c r="BL95">
        <v>3</v>
      </c>
      <c r="BM95">
        <v>3</v>
      </c>
      <c r="BN95">
        <v>4</v>
      </c>
      <c r="BO95">
        <v>4</v>
      </c>
      <c r="BP95">
        <v>5</v>
      </c>
      <c r="BQ95">
        <v>3</v>
      </c>
      <c r="BR95">
        <v>4</v>
      </c>
      <c r="BS95">
        <v>3</v>
      </c>
      <c r="BT95">
        <v>2</v>
      </c>
      <c r="BU95">
        <v>4</v>
      </c>
      <c r="BV95">
        <v>2</v>
      </c>
      <c r="BW95">
        <v>1</v>
      </c>
      <c r="BX95">
        <v>2</v>
      </c>
      <c r="BY95">
        <v>5</v>
      </c>
      <c r="BZ95">
        <v>2</v>
      </c>
      <c r="CA95">
        <v>4</v>
      </c>
      <c r="CB95">
        <v>1</v>
      </c>
      <c r="CC95" t="s">
        <v>147</v>
      </c>
      <c r="CD95">
        <v>2</v>
      </c>
      <c r="CE95">
        <v>20</v>
      </c>
      <c r="CF95">
        <v>2</v>
      </c>
      <c r="CG95">
        <f t="shared" si="45"/>
        <v>1</v>
      </c>
      <c r="CH95">
        <v>4</v>
      </c>
      <c r="CI95">
        <f t="shared" si="46"/>
        <v>0</v>
      </c>
      <c r="CJ95">
        <v>0.61096828044187379</v>
      </c>
      <c r="CK95">
        <v>247.59075199964204</v>
      </c>
      <c r="CL95">
        <v>81.740902894829887</v>
      </c>
      <c r="CM95">
        <v>-163.92897929027174</v>
      </c>
      <c r="CN95">
        <v>-165.40267560420017</v>
      </c>
      <c r="CO95">
        <v>33.922030378069003</v>
      </c>
      <c r="CP95">
        <v>32.047242772538141</v>
      </c>
      <c r="CQ95">
        <v>-65.969273150607137</v>
      </c>
      <c r="CR95">
        <v>-0.66900613697673184</v>
      </c>
      <c r="CS95">
        <v>-0.60289073427706663</v>
      </c>
      <c r="CT95">
        <v>1.2718968712537986</v>
      </c>
      <c r="CU95">
        <v>-25.972300056465187</v>
      </c>
      <c r="CV95">
        <v>-24.097512450934317</v>
      </c>
      <c r="CW95">
        <v>24.097512450934317</v>
      </c>
      <c r="CX95">
        <v>25.972300056465187</v>
      </c>
      <c r="CY95">
        <v>0.9373938027654326</v>
      </c>
      <c r="CZ95">
        <v>-0.9373938027654326</v>
      </c>
      <c r="DA95">
        <v>-19.825289334144365</v>
      </c>
      <c r="DB95">
        <v>8.9752508643067497</v>
      </c>
      <c r="DC95">
        <v>10.850038469837614</v>
      </c>
      <c r="DD95">
        <v>-55.669367811261097</v>
      </c>
      <c r="DE95">
        <v>10.659085285714287</v>
      </c>
      <c r="DF95">
        <v>45.010282525546813</v>
      </c>
      <c r="DG95">
        <v>-285.96355248536338</v>
      </c>
      <c r="DH95">
        <v>0.58999061086263183</v>
      </c>
      <c r="DI95">
        <v>0.14270186218382305</v>
      </c>
      <c r="DJ95">
        <v>2.7727185831864717E-3</v>
      </c>
      <c r="DK95">
        <v>7.420657158990053E-2</v>
      </c>
      <c r="DL95">
        <v>2.6782680079012362E-3</v>
      </c>
      <c r="DM95">
        <v>4.3821896862831403E-2</v>
      </c>
      <c r="DN95">
        <v>0.14382807190972557</v>
      </c>
      <c r="DP95" s="2">
        <f t="shared" si="47"/>
        <v>247.59075199964204</v>
      </c>
      <c r="DQ95" s="2">
        <f t="shared" si="48"/>
        <v>33.922030378069003</v>
      </c>
      <c r="DR95" s="2">
        <f t="shared" si="49"/>
        <v>-0.66900613697673184</v>
      </c>
      <c r="DS95" s="2">
        <f t="shared" si="50"/>
        <v>-24.097512450934317</v>
      </c>
      <c r="DT95" s="2">
        <f t="shared" si="51"/>
        <v>-0.9373938027654326</v>
      </c>
      <c r="DU95" s="2">
        <f t="shared" si="52"/>
        <v>8.9752508643067497</v>
      </c>
      <c r="DV95" s="2">
        <f t="shared" si="53"/>
        <v>-55.669367811261097</v>
      </c>
      <c r="DX95" s="5">
        <f t="shared" si="54"/>
        <v>247.59075199964204</v>
      </c>
      <c r="DY95" s="5">
        <f t="shared" si="55"/>
        <v>33.922030378069003</v>
      </c>
      <c r="DZ95" s="5">
        <f t="shared" si="56"/>
        <v>-0.66900613697673184</v>
      </c>
      <c r="EA95" s="5">
        <f t="shared" si="57"/>
        <v>-24.097512450934317</v>
      </c>
      <c r="EB95" s="5">
        <f t="shared" si="58"/>
        <v>-0.9373938027654326</v>
      </c>
      <c r="EC95" s="5">
        <f t="shared" si="59"/>
        <v>8.9752508643067497</v>
      </c>
      <c r="ED95" s="5">
        <f t="shared" si="60"/>
        <v>-55.669367811261097</v>
      </c>
      <c r="EF95" s="4">
        <f t="shared" si="61"/>
        <v>247.59075199964204</v>
      </c>
      <c r="EG95" s="4">
        <f t="shared" si="62"/>
        <v>33.922030378069003</v>
      </c>
      <c r="EH95" s="4">
        <f t="shared" si="63"/>
        <v>-0.66900613697673184</v>
      </c>
      <c r="EI95" s="4">
        <f t="shared" si="64"/>
        <v>-24.097512450934317</v>
      </c>
      <c r="EJ95" s="4">
        <f t="shared" si="65"/>
        <v>-0.9373938027654326</v>
      </c>
      <c r="EK95" s="4">
        <f t="shared" si="66"/>
        <v>8.9752508643067497</v>
      </c>
      <c r="EL95" s="4">
        <f t="shared" si="67"/>
        <v>-55.669367811261097</v>
      </c>
      <c r="EN95" s="6">
        <f t="shared" si="68"/>
        <v>247.59075199964204</v>
      </c>
      <c r="EO95" s="6">
        <f t="shared" si="69"/>
        <v>33.922030378069003</v>
      </c>
      <c r="EP95" s="6">
        <f t="shared" si="70"/>
        <v>-0.66900613697673184</v>
      </c>
      <c r="EQ95" s="6">
        <f t="shared" si="71"/>
        <v>-24.097512450934317</v>
      </c>
      <c r="ER95" s="6">
        <f t="shared" si="72"/>
        <v>-0.9373938027654326</v>
      </c>
      <c r="ES95" s="6">
        <f t="shared" si="73"/>
        <v>8.9752508643067497</v>
      </c>
      <c r="ET95" s="6">
        <f t="shared" si="74"/>
        <v>-55.669367811261097</v>
      </c>
      <c r="EV95" s="7">
        <f t="shared" si="75"/>
        <v>247.59075199964204</v>
      </c>
      <c r="EW95" s="7">
        <f t="shared" si="76"/>
        <v>33.922030378069003</v>
      </c>
      <c r="EX95" s="7">
        <f t="shared" si="77"/>
        <v>-0.66900613697673184</v>
      </c>
      <c r="EY95" s="7">
        <f t="shared" si="78"/>
        <v>-24.097512450934317</v>
      </c>
      <c r="EZ95" s="7">
        <f t="shared" si="79"/>
        <v>-0.9373938027654326</v>
      </c>
      <c r="FA95" s="7">
        <f t="shared" si="80"/>
        <v>8.9752508643067497</v>
      </c>
      <c r="FB95" s="7">
        <f t="shared" si="81"/>
        <v>-55.669367811261097</v>
      </c>
      <c r="FD95" s="20">
        <f t="shared" si="82"/>
        <v>209.11475304008019</v>
      </c>
      <c r="FE95" s="20">
        <f t="shared" si="83"/>
        <v>209.11475304008019</v>
      </c>
      <c r="FF95" s="20">
        <f t="shared" si="84"/>
        <v>209.11475304008019</v>
      </c>
      <c r="FG95" s="20">
        <f t="shared" si="85"/>
        <v>209.11475304008019</v>
      </c>
      <c r="FH95" s="20">
        <f t="shared" si="86"/>
        <v>209.11475304008019</v>
      </c>
      <c r="FI95" s="20"/>
      <c r="FJ95" s="20">
        <f t="shared" si="87"/>
        <v>209.11475304008019</v>
      </c>
      <c r="FL95">
        <f t="shared" si="88"/>
        <v>1</v>
      </c>
    </row>
    <row r="96" spans="17:168">
      <c r="Q96">
        <v>72</v>
      </c>
      <c r="R96" t="s">
        <v>243</v>
      </c>
      <c r="S96" t="s">
        <v>244</v>
      </c>
      <c r="T96" t="s">
        <v>245</v>
      </c>
      <c r="U96" t="s">
        <v>246</v>
      </c>
      <c r="V96">
        <v>1598460483</v>
      </c>
      <c r="W96">
        <v>1598461364</v>
      </c>
      <c r="X96">
        <v>1</v>
      </c>
      <c r="Y96">
        <v>5</v>
      </c>
      <c r="Z96" t="s">
        <v>76</v>
      </c>
      <c r="AA96" t="s">
        <v>66</v>
      </c>
      <c r="AB96">
        <v>1</v>
      </c>
      <c r="AC96" t="s">
        <v>247</v>
      </c>
      <c r="AD96" t="s">
        <v>248</v>
      </c>
      <c r="AE96" t="s">
        <v>249</v>
      </c>
      <c r="AF96" t="s">
        <v>76</v>
      </c>
      <c r="AG96">
        <v>1436</v>
      </c>
      <c r="AH96" t="s">
        <v>76</v>
      </c>
      <c r="AI96" t="s">
        <v>250</v>
      </c>
      <c r="AJ96" t="s">
        <v>82</v>
      </c>
      <c r="AK96">
        <v>3</v>
      </c>
      <c r="AL96">
        <v>3</v>
      </c>
      <c r="AM96">
        <v>1</v>
      </c>
      <c r="AN96">
        <v>3</v>
      </c>
      <c r="AO96">
        <v>2</v>
      </c>
      <c r="AP96">
        <v>3</v>
      </c>
      <c r="AQ96">
        <v>3</v>
      </c>
      <c r="AR96">
        <v>2</v>
      </c>
      <c r="AS96">
        <v>2</v>
      </c>
      <c r="AT96">
        <v>2</v>
      </c>
      <c r="AU96">
        <v>3</v>
      </c>
      <c r="AV96">
        <v>1</v>
      </c>
      <c r="AW96">
        <v>1</v>
      </c>
      <c r="AX96">
        <v>1</v>
      </c>
      <c r="AY96">
        <v>2</v>
      </c>
      <c r="AZ96">
        <v>3</v>
      </c>
      <c r="BA96">
        <v>3</v>
      </c>
      <c r="BB96">
        <v>2</v>
      </c>
      <c r="BC96">
        <v>2</v>
      </c>
      <c r="BD96">
        <v>2</v>
      </c>
      <c r="BE96">
        <v>4</v>
      </c>
      <c r="BF96">
        <v>3</v>
      </c>
      <c r="BG96">
        <v>5</v>
      </c>
      <c r="BH96">
        <v>5</v>
      </c>
      <c r="BI96">
        <v>5</v>
      </c>
      <c r="BJ96">
        <v>3</v>
      </c>
      <c r="BK96">
        <v>5</v>
      </c>
      <c r="BL96">
        <v>5</v>
      </c>
      <c r="BM96">
        <v>5</v>
      </c>
      <c r="BN96">
        <v>4</v>
      </c>
      <c r="BO96">
        <v>4</v>
      </c>
      <c r="BP96">
        <v>5</v>
      </c>
      <c r="BQ96">
        <v>3</v>
      </c>
      <c r="BR96">
        <v>5</v>
      </c>
      <c r="BS96">
        <v>4</v>
      </c>
      <c r="BT96">
        <v>4</v>
      </c>
      <c r="BU96">
        <v>5</v>
      </c>
      <c r="BV96">
        <v>4</v>
      </c>
      <c r="BW96">
        <v>4</v>
      </c>
      <c r="BX96">
        <v>4</v>
      </c>
      <c r="BY96">
        <v>4</v>
      </c>
      <c r="BZ96">
        <v>5</v>
      </c>
      <c r="CA96">
        <v>5</v>
      </c>
      <c r="CB96">
        <v>4</v>
      </c>
      <c r="CC96" t="s">
        <v>251</v>
      </c>
      <c r="CD96">
        <v>2</v>
      </c>
      <c r="CE96">
        <v>27</v>
      </c>
      <c r="CF96">
        <v>2</v>
      </c>
      <c r="CG96">
        <f t="shared" si="45"/>
        <v>1</v>
      </c>
      <c r="CH96">
        <v>2</v>
      </c>
      <c r="CI96">
        <f t="shared" si="46"/>
        <v>0</v>
      </c>
      <c r="CJ96">
        <v>0.56639103088336284</v>
      </c>
      <c r="CK96">
        <v>65.707137682132426</v>
      </c>
      <c r="CL96">
        <v>39.636496645331178</v>
      </c>
      <c r="CM96">
        <v>-13.646139370636373</v>
      </c>
      <c r="CN96">
        <v>-91.697494956827242</v>
      </c>
      <c r="CO96">
        <v>53.901989510346233</v>
      </c>
      <c r="CP96">
        <v>8.4827319088961204</v>
      </c>
      <c r="CQ96">
        <v>-62.384721419242354</v>
      </c>
      <c r="CR96">
        <v>-0.84999469700216268</v>
      </c>
      <c r="CS96">
        <v>0.42324824653738058</v>
      </c>
      <c r="CT96">
        <v>0.42674645046478216</v>
      </c>
      <c r="CU96">
        <v>-131.38642729024133</v>
      </c>
      <c r="CV96">
        <v>7.076229937998316</v>
      </c>
      <c r="CW96">
        <v>31.227939709078996</v>
      </c>
      <c r="CX96">
        <v>93.082257643164013</v>
      </c>
      <c r="CY96">
        <v>26.737069530147767</v>
      </c>
      <c r="CZ96">
        <v>-26.737069530147767</v>
      </c>
      <c r="DA96">
        <v>-51.222187622970388</v>
      </c>
      <c r="DB96">
        <v>20.360898014943963</v>
      </c>
      <c r="DC96">
        <v>30.861289608026425</v>
      </c>
      <c r="DD96">
        <v>-29.137981677759011</v>
      </c>
      <c r="DE96">
        <v>-6.7296507037690665</v>
      </c>
      <c r="DF96">
        <v>35.867632381528075</v>
      </c>
      <c r="DG96">
        <v>-184.73989260450975</v>
      </c>
      <c r="DH96">
        <v>0.22486376091279955</v>
      </c>
      <c r="DI96">
        <v>0.1661238727565551</v>
      </c>
      <c r="DJ96">
        <v>1.8239159249527784E-3</v>
      </c>
      <c r="DK96">
        <v>0.32066954990486474</v>
      </c>
      <c r="DL96">
        <v>7.6391627228993619E-2</v>
      </c>
      <c r="DM96">
        <v>0.11726211032999544</v>
      </c>
      <c r="DN96">
        <v>9.2865162941838691E-2</v>
      </c>
      <c r="DP96" s="2">
        <f t="shared" si="47"/>
        <v>65.707137682132426</v>
      </c>
      <c r="DQ96" s="2">
        <f t="shared" si="48"/>
        <v>53.901989510346233</v>
      </c>
      <c r="DR96" s="2">
        <f t="shared" si="49"/>
        <v>-0.84999469700216268</v>
      </c>
      <c r="DS96" s="2">
        <f t="shared" si="50"/>
        <v>7.076229937998316</v>
      </c>
      <c r="DT96" s="2">
        <f t="shared" si="51"/>
        <v>-26.737069530147767</v>
      </c>
      <c r="DU96" s="2">
        <f t="shared" si="52"/>
        <v>20.360898014943963</v>
      </c>
      <c r="DV96" s="2">
        <f t="shared" si="53"/>
        <v>-29.137981677759011</v>
      </c>
      <c r="DX96" s="5">
        <f t="shared" si="54"/>
        <v>65.707137682132426</v>
      </c>
      <c r="DY96" s="5">
        <f t="shared" si="55"/>
        <v>53.901989510346233</v>
      </c>
      <c r="DZ96" s="5">
        <f t="shared" si="56"/>
        <v>-0.84999469700216268</v>
      </c>
      <c r="EA96" s="5">
        <f t="shared" si="57"/>
        <v>7.076229937998316</v>
      </c>
      <c r="EB96" s="5">
        <f t="shared" si="58"/>
        <v>-26.737069530147767</v>
      </c>
      <c r="EC96" s="5">
        <f t="shared" si="59"/>
        <v>20.360898014943963</v>
      </c>
      <c r="ED96" s="5">
        <f t="shared" si="60"/>
        <v>-29.137981677759011</v>
      </c>
      <c r="EF96" s="4">
        <f t="shared" si="61"/>
        <v>65.707137682132426</v>
      </c>
      <c r="EG96" s="4">
        <f t="shared" si="62"/>
        <v>53.901989510346233</v>
      </c>
      <c r="EH96" s="4">
        <f t="shared" si="63"/>
        <v>-0.84999469700216268</v>
      </c>
      <c r="EI96" s="4">
        <f t="shared" si="64"/>
        <v>7.076229937998316</v>
      </c>
      <c r="EJ96" s="4">
        <f t="shared" si="65"/>
        <v>-26.737069530147767</v>
      </c>
      <c r="EK96" s="4">
        <f t="shared" si="66"/>
        <v>20.360898014943963</v>
      </c>
      <c r="EL96" s="4">
        <f t="shared" si="67"/>
        <v>-29.137981677759011</v>
      </c>
      <c r="EN96" s="6">
        <f t="shared" si="68"/>
        <v>65.707137682132426</v>
      </c>
      <c r="EO96" s="6">
        <f t="shared" si="69"/>
        <v>53.901989510346233</v>
      </c>
      <c r="EP96" s="6">
        <f t="shared" si="70"/>
        <v>-0.84999469700216268</v>
      </c>
      <c r="EQ96" s="6">
        <f t="shared" si="71"/>
        <v>7.076229937998316</v>
      </c>
      <c r="ER96" s="6">
        <f t="shared" si="72"/>
        <v>-26.737069530147767</v>
      </c>
      <c r="ES96" s="6">
        <f t="shared" si="73"/>
        <v>20.360898014943963</v>
      </c>
      <c r="ET96" s="6">
        <f t="shared" si="74"/>
        <v>-29.137981677759011</v>
      </c>
      <c r="EV96" s="7">
        <f t="shared" si="75"/>
        <v>65.707137682132426</v>
      </c>
      <c r="EW96" s="7">
        <f t="shared" si="76"/>
        <v>53.901989510346233</v>
      </c>
      <c r="EX96" s="7">
        <f t="shared" si="77"/>
        <v>-0.84999469700216268</v>
      </c>
      <c r="EY96" s="7">
        <f t="shared" si="78"/>
        <v>7.076229937998316</v>
      </c>
      <c r="EZ96" s="7">
        <f t="shared" si="79"/>
        <v>-26.737069530147767</v>
      </c>
      <c r="FA96" s="7">
        <f t="shared" si="80"/>
        <v>20.360898014943963</v>
      </c>
      <c r="FB96" s="7">
        <f t="shared" si="81"/>
        <v>-29.137981677759011</v>
      </c>
      <c r="FD96" s="20">
        <f t="shared" si="82"/>
        <v>90.321209240512005</v>
      </c>
      <c r="FE96" s="20">
        <f t="shared" si="83"/>
        <v>90.321209240512005</v>
      </c>
      <c r="FF96" s="20">
        <f t="shared" si="84"/>
        <v>90.321209240512005</v>
      </c>
      <c r="FG96" s="20">
        <f t="shared" si="85"/>
        <v>90.321209240512005</v>
      </c>
      <c r="FH96" s="20">
        <f t="shared" si="86"/>
        <v>90.321209240512005</v>
      </c>
      <c r="FI96" s="20"/>
      <c r="FJ96" s="20">
        <f t="shared" si="87"/>
        <v>90.321209240512005</v>
      </c>
      <c r="FL96">
        <f t="shared" si="88"/>
        <v>1</v>
      </c>
    </row>
    <row r="97" spans="17:168">
      <c r="Q97" s="1">
        <v>126</v>
      </c>
      <c r="R97" s="1" t="s">
        <v>719</v>
      </c>
      <c r="S97" s="1" t="s">
        <v>720</v>
      </c>
      <c r="T97" s="1" t="s">
        <v>721</v>
      </c>
      <c r="U97" s="1" t="s">
        <v>722</v>
      </c>
      <c r="V97" s="1">
        <v>1599096882</v>
      </c>
      <c r="W97" s="1">
        <v>1599097320</v>
      </c>
      <c r="X97" s="1">
        <v>1</v>
      </c>
      <c r="Y97" s="1">
        <v>5</v>
      </c>
      <c r="Z97" s="1" t="s">
        <v>76</v>
      </c>
      <c r="AA97" s="1" t="s">
        <v>66</v>
      </c>
      <c r="AB97" s="1">
        <v>1</v>
      </c>
      <c r="AC97" s="1" t="s">
        <v>593</v>
      </c>
      <c r="AD97" s="1" t="s">
        <v>78</v>
      </c>
      <c r="AE97" s="1" t="s">
        <v>594</v>
      </c>
      <c r="AF97" s="1" t="s">
        <v>76</v>
      </c>
      <c r="AG97" s="1">
        <v>1600</v>
      </c>
      <c r="AH97" s="1" t="s">
        <v>76</v>
      </c>
      <c r="AI97" s="1" t="s">
        <v>723</v>
      </c>
      <c r="AJ97" s="1" t="s">
        <v>82</v>
      </c>
      <c r="AK97" s="1">
        <v>3</v>
      </c>
      <c r="AL97" s="1">
        <v>3</v>
      </c>
      <c r="AM97" s="1">
        <v>2</v>
      </c>
      <c r="AN97" s="1">
        <v>3</v>
      </c>
      <c r="AO97" s="1">
        <v>2</v>
      </c>
      <c r="AP97" s="1">
        <v>3</v>
      </c>
      <c r="AQ97" s="1">
        <v>3</v>
      </c>
      <c r="AR97" s="1">
        <v>2</v>
      </c>
      <c r="AS97" s="1">
        <v>3</v>
      </c>
      <c r="AT97" s="1">
        <v>1</v>
      </c>
      <c r="AU97" s="1">
        <v>3</v>
      </c>
      <c r="AV97" s="1">
        <v>1</v>
      </c>
      <c r="AW97" s="1">
        <v>1</v>
      </c>
      <c r="AX97" s="1">
        <v>2</v>
      </c>
      <c r="AY97" s="1">
        <v>1</v>
      </c>
      <c r="AZ97" s="1">
        <v>3</v>
      </c>
      <c r="BA97" s="1">
        <v>1</v>
      </c>
      <c r="BB97" s="1">
        <v>3</v>
      </c>
      <c r="BC97" s="1">
        <v>2</v>
      </c>
      <c r="BD97" s="1">
        <v>1</v>
      </c>
      <c r="BE97" s="1">
        <v>4</v>
      </c>
      <c r="BF97" s="1">
        <v>5</v>
      </c>
      <c r="BG97" s="1">
        <v>4</v>
      </c>
      <c r="BH97" s="1">
        <v>5</v>
      </c>
      <c r="BI97" s="1">
        <v>3</v>
      </c>
      <c r="BJ97" s="1">
        <v>4</v>
      </c>
      <c r="BK97" s="1">
        <v>5</v>
      </c>
      <c r="BL97" s="1">
        <v>4</v>
      </c>
      <c r="BM97" s="1">
        <v>4</v>
      </c>
      <c r="BN97" s="1">
        <v>4</v>
      </c>
      <c r="BO97" s="1">
        <v>1</v>
      </c>
      <c r="BP97" s="1">
        <v>4</v>
      </c>
      <c r="BQ97" s="1">
        <v>4</v>
      </c>
      <c r="BR97" s="1">
        <v>3</v>
      </c>
      <c r="BS97" s="1">
        <v>4</v>
      </c>
      <c r="BT97" s="1">
        <v>3</v>
      </c>
      <c r="BU97" s="1">
        <v>3</v>
      </c>
      <c r="BV97" s="1">
        <v>4</v>
      </c>
      <c r="BW97" s="1">
        <v>4</v>
      </c>
      <c r="BX97" s="1">
        <v>5</v>
      </c>
      <c r="BY97" s="1">
        <v>5</v>
      </c>
      <c r="BZ97" s="1">
        <v>4</v>
      </c>
      <c r="CA97" s="1">
        <v>5</v>
      </c>
      <c r="CB97" s="1">
        <v>4</v>
      </c>
      <c r="CC97" s="1" t="s">
        <v>724</v>
      </c>
      <c r="CD97" s="1">
        <v>1</v>
      </c>
      <c r="CE97" s="1">
        <v>19</v>
      </c>
      <c r="CF97" s="1">
        <v>2</v>
      </c>
      <c r="CG97">
        <f t="shared" si="45"/>
        <v>1</v>
      </c>
      <c r="CH97">
        <v>4</v>
      </c>
      <c r="CI97">
        <f t="shared" si="46"/>
        <v>0</v>
      </c>
      <c r="CJ97" s="1">
        <v>0.657689776663134</v>
      </c>
      <c r="CK97" s="1">
        <v>153.27435339306655</v>
      </c>
      <c r="CL97" s="1">
        <v>130.19569973676292</v>
      </c>
      <c r="CM97" s="1">
        <v>-112.47767699297115</v>
      </c>
      <c r="CN97" s="1">
        <v>-170.9923761368583</v>
      </c>
      <c r="CO97" s="1">
        <v>11.213142811148204</v>
      </c>
      <c r="CP97" s="1">
        <v>-1.6799856146703265</v>
      </c>
      <c r="CQ97" s="1">
        <v>-9.5331571964778785</v>
      </c>
      <c r="CR97" s="1">
        <v>-0.99035565424130589</v>
      </c>
      <c r="CS97" s="1">
        <v>-0.29550332608932467</v>
      </c>
      <c r="CT97" s="1">
        <v>1.2858589803306306</v>
      </c>
      <c r="CU97" s="1">
        <v>-76.886144493875463</v>
      </c>
      <c r="CV97" s="1">
        <v>13.367143983647928</v>
      </c>
      <c r="CW97" s="1">
        <v>14.724832767692035</v>
      </c>
      <c r="CX97" s="1">
        <v>48.7941677425355</v>
      </c>
      <c r="CY97" s="1">
        <v>41.371788254690344</v>
      </c>
      <c r="CZ97" s="1">
        <v>-41.371788254690344</v>
      </c>
      <c r="DA97" s="1">
        <v>-26.537837237184586</v>
      </c>
      <c r="DB97" s="1">
        <v>9.0784746062781618</v>
      </c>
      <c r="DC97" s="1">
        <v>17.459362630906423</v>
      </c>
      <c r="DD97" s="1">
        <v>-66.859757935084446</v>
      </c>
      <c r="DE97" s="1">
        <v>33.429848656174485</v>
      </c>
      <c r="DF97" s="1">
        <v>33.42990927890996</v>
      </c>
      <c r="DG97" s="1">
        <v>-197.23170934783352</v>
      </c>
      <c r="DH97" s="1">
        <v>0.46323818504274977</v>
      </c>
      <c r="DI97" s="1">
        <v>2.963757143946583E-2</v>
      </c>
      <c r="DJ97" s="1">
        <v>3.2517351922456235E-3</v>
      </c>
      <c r="DK97" s="1">
        <v>0.1795433031948728</v>
      </c>
      <c r="DL97" s="1">
        <v>0.11820510929911526</v>
      </c>
      <c r="DM97" s="1">
        <v>6.2853142668701442E-2</v>
      </c>
      <c r="DN97" s="1">
        <v>0.14327095316284916</v>
      </c>
      <c r="DO97" s="1"/>
      <c r="DP97" s="2">
        <f t="shared" si="47"/>
        <v>153.27435339306655</v>
      </c>
      <c r="DQ97" s="2">
        <f t="shared" si="48"/>
        <v>11.213142811148204</v>
      </c>
      <c r="DR97" s="2">
        <f t="shared" si="49"/>
        <v>-0.99035565424130589</v>
      </c>
      <c r="DS97" s="2">
        <f t="shared" si="50"/>
        <v>13.367143983647928</v>
      </c>
      <c r="DT97" s="2">
        <f t="shared" si="51"/>
        <v>-41.371788254690344</v>
      </c>
      <c r="DU97" s="2">
        <f t="shared" si="52"/>
        <v>9.0784746062781618</v>
      </c>
      <c r="DV97" s="2">
        <f t="shared" si="53"/>
        <v>-66.859757935084446</v>
      </c>
      <c r="DX97" s="5">
        <f t="shared" si="54"/>
        <v>153.27435339306655</v>
      </c>
      <c r="DY97" s="5">
        <f t="shared" si="55"/>
        <v>11.213142811148204</v>
      </c>
      <c r="DZ97" s="5">
        <f t="shared" si="56"/>
        <v>-0.99035565424130589</v>
      </c>
      <c r="EA97" s="5">
        <f t="shared" si="57"/>
        <v>13.367143983647928</v>
      </c>
      <c r="EB97" s="5">
        <f t="shared" si="58"/>
        <v>-41.371788254690344</v>
      </c>
      <c r="EC97" s="5">
        <f t="shared" si="59"/>
        <v>9.0784746062781618</v>
      </c>
      <c r="ED97" s="5">
        <f t="shared" si="60"/>
        <v>-66.859757935084446</v>
      </c>
      <c r="EF97" s="4">
        <f t="shared" si="61"/>
        <v>153.27435339306655</v>
      </c>
      <c r="EG97" s="4">
        <f t="shared" si="62"/>
        <v>11.213142811148204</v>
      </c>
      <c r="EH97" s="4">
        <f t="shared" si="63"/>
        <v>-0.99035565424130589</v>
      </c>
      <c r="EI97" s="4">
        <f t="shared" si="64"/>
        <v>13.367143983647928</v>
      </c>
      <c r="EJ97" s="4">
        <f t="shared" si="65"/>
        <v>-41.371788254690344</v>
      </c>
      <c r="EK97" s="4">
        <f t="shared" si="66"/>
        <v>9.0784746062781618</v>
      </c>
      <c r="EL97" s="4">
        <f t="shared" si="67"/>
        <v>-66.859757935084446</v>
      </c>
      <c r="EN97" s="6">
        <f t="shared" si="68"/>
        <v>153.27435339306655</v>
      </c>
      <c r="EO97" s="6">
        <f t="shared" si="69"/>
        <v>11.213142811148204</v>
      </c>
      <c r="EP97" s="6">
        <f t="shared" si="70"/>
        <v>-0.99035565424130589</v>
      </c>
      <c r="EQ97" s="6">
        <f t="shared" si="71"/>
        <v>13.367143983647928</v>
      </c>
      <c r="ER97" s="6">
        <f t="shared" si="72"/>
        <v>-41.371788254690344</v>
      </c>
      <c r="ES97" s="6">
        <f t="shared" si="73"/>
        <v>9.0784746062781618</v>
      </c>
      <c r="ET97" s="6">
        <f t="shared" si="74"/>
        <v>-66.859757935084446</v>
      </c>
      <c r="EV97" s="7">
        <f t="shared" si="75"/>
        <v>153.27435339306655</v>
      </c>
      <c r="EW97" s="7">
        <f t="shared" si="76"/>
        <v>11.213142811148204</v>
      </c>
      <c r="EX97" s="7">
        <f t="shared" si="77"/>
        <v>-0.99035565424130589</v>
      </c>
      <c r="EY97" s="7">
        <f t="shared" si="78"/>
        <v>13.367143983647928</v>
      </c>
      <c r="EZ97" s="7">
        <f t="shared" si="79"/>
        <v>-41.371788254690344</v>
      </c>
      <c r="FA97" s="7">
        <f t="shared" si="80"/>
        <v>9.0784746062781618</v>
      </c>
      <c r="FB97" s="7">
        <f t="shared" si="81"/>
        <v>-66.859757935084446</v>
      </c>
      <c r="FD97" s="20">
        <f t="shared" si="82"/>
        <v>77.711212950124718</v>
      </c>
      <c r="FE97" s="20">
        <f t="shared" si="83"/>
        <v>77.711212950124718</v>
      </c>
      <c r="FF97" s="20">
        <f t="shared" si="84"/>
        <v>77.711212950124718</v>
      </c>
      <c r="FG97" s="20">
        <f t="shared" si="85"/>
        <v>77.711212950124718</v>
      </c>
      <c r="FH97" s="20">
        <f t="shared" si="86"/>
        <v>77.711212950124718</v>
      </c>
      <c r="FI97" s="20"/>
      <c r="FJ97" s="20">
        <f t="shared" si="87"/>
        <v>77.711212950124718</v>
      </c>
      <c r="FL97">
        <f t="shared" si="88"/>
        <v>1</v>
      </c>
    </row>
    <row r="98" spans="17:168">
      <c r="Q98" s="1">
        <v>16</v>
      </c>
      <c r="R98" s="1" t="s">
        <v>725</v>
      </c>
      <c r="S98" s="1" t="s">
        <v>726</v>
      </c>
      <c r="T98" s="1" t="s">
        <v>727</v>
      </c>
      <c r="U98" s="1" t="s">
        <v>728</v>
      </c>
      <c r="V98" s="1">
        <v>1598479304</v>
      </c>
      <c r="W98" s="1">
        <v>1598480365</v>
      </c>
      <c r="X98" s="1">
        <v>1</v>
      </c>
      <c r="Y98" s="1">
        <v>5</v>
      </c>
      <c r="Z98" s="1" t="s">
        <v>76</v>
      </c>
      <c r="AA98" s="1" t="s">
        <v>66</v>
      </c>
      <c r="AB98" s="1">
        <v>1</v>
      </c>
      <c r="AC98" s="1" t="s">
        <v>101</v>
      </c>
      <c r="AD98" s="1" t="s">
        <v>78</v>
      </c>
      <c r="AE98" s="1" t="s">
        <v>99</v>
      </c>
      <c r="AF98" s="1" t="s">
        <v>76</v>
      </c>
      <c r="AG98" s="1">
        <v>1366</v>
      </c>
      <c r="AH98" s="1" t="s">
        <v>76</v>
      </c>
      <c r="AI98" s="1" t="s">
        <v>729</v>
      </c>
      <c r="AJ98" s="1" t="s">
        <v>82</v>
      </c>
      <c r="AK98" s="1">
        <v>3</v>
      </c>
      <c r="AL98" s="1">
        <v>3</v>
      </c>
      <c r="AM98" s="1">
        <v>2</v>
      </c>
      <c r="AN98" s="1">
        <v>4</v>
      </c>
      <c r="AO98" s="1">
        <v>3</v>
      </c>
      <c r="AP98" s="1">
        <v>1</v>
      </c>
      <c r="AQ98" s="1">
        <v>4</v>
      </c>
      <c r="AR98" s="1">
        <v>2</v>
      </c>
      <c r="AS98" s="1">
        <v>3</v>
      </c>
      <c r="AT98" s="1">
        <v>4</v>
      </c>
      <c r="AU98" s="1">
        <v>4</v>
      </c>
      <c r="AV98" s="1">
        <v>3</v>
      </c>
      <c r="AW98" s="1">
        <v>1</v>
      </c>
      <c r="AX98" s="1">
        <v>2</v>
      </c>
      <c r="AY98" s="1">
        <v>3</v>
      </c>
      <c r="AZ98" s="1">
        <v>3</v>
      </c>
      <c r="BA98" s="1">
        <v>3</v>
      </c>
      <c r="BB98" s="1">
        <v>4</v>
      </c>
      <c r="BC98" s="1">
        <v>3</v>
      </c>
      <c r="BD98" s="1">
        <v>2</v>
      </c>
      <c r="BE98" s="1">
        <v>4</v>
      </c>
      <c r="BF98" s="1">
        <v>4</v>
      </c>
      <c r="BG98" s="1">
        <v>4</v>
      </c>
      <c r="BH98" s="1">
        <v>4</v>
      </c>
      <c r="BI98" s="1">
        <v>4</v>
      </c>
      <c r="BJ98" s="1">
        <v>2</v>
      </c>
      <c r="BK98" s="1">
        <v>4</v>
      </c>
      <c r="BL98" s="1">
        <v>4</v>
      </c>
      <c r="BM98" s="1">
        <v>5</v>
      </c>
      <c r="BN98" s="1">
        <v>5</v>
      </c>
      <c r="BO98" s="1">
        <v>2</v>
      </c>
      <c r="BP98" s="1">
        <v>4</v>
      </c>
      <c r="BQ98" s="1">
        <v>2</v>
      </c>
      <c r="BR98" s="1">
        <v>2</v>
      </c>
      <c r="BS98" s="1">
        <v>2</v>
      </c>
      <c r="BT98" s="1">
        <v>3</v>
      </c>
      <c r="BU98" s="1">
        <v>1</v>
      </c>
      <c r="BV98" s="1">
        <v>2</v>
      </c>
      <c r="BW98" s="1">
        <v>3</v>
      </c>
      <c r="BX98" s="1">
        <v>3</v>
      </c>
      <c r="BY98" s="1">
        <v>2</v>
      </c>
      <c r="BZ98" s="1">
        <v>3</v>
      </c>
      <c r="CA98" s="1">
        <v>5</v>
      </c>
      <c r="CB98" s="1">
        <v>2</v>
      </c>
      <c r="CC98" s="1" t="s">
        <v>730</v>
      </c>
      <c r="CD98" s="1">
        <v>1</v>
      </c>
      <c r="CE98" s="1">
        <v>23</v>
      </c>
      <c r="CF98" s="1">
        <v>2</v>
      </c>
      <c r="CG98">
        <f t="shared" si="45"/>
        <v>1</v>
      </c>
      <c r="CH98">
        <v>5</v>
      </c>
      <c r="CI98">
        <f t="shared" si="46"/>
        <v>0</v>
      </c>
      <c r="CJ98" s="1">
        <v>0.34803604970572177</v>
      </c>
      <c r="CK98" s="1">
        <v>86.63811040100083</v>
      </c>
      <c r="CL98" s="1">
        <v>44.216192890821489</v>
      </c>
      <c r="CM98" s="1">
        <v>-28.747698134692513</v>
      </c>
      <c r="CN98" s="1">
        <v>-102.10660515712981</v>
      </c>
      <c r="CO98" s="1">
        <v>38.282364182478055</v>
      </c>
      <c r="CP98" s="1">
        <v>15.182132190374871</v>
      </c>
      <c r="CQ98" s="1">
        <v>-53.464496372852921</v>
      </c>
      <c r="CR98" s="1">
        <v>-52.460707927417936</v>
      </c>
      <c r="CS98" s="1">
        <v>21.854685077905511</v>
      </c>
      <c r="CT98" s="1">
        <v>30.606022849512421</v>
      </c>
      <c r="CU98" s="1">
        <v>-74.762185948450025</v>
      </c>
      <c r="CV98" s="1">
        <v>24.522182738212702</v>
      </c>
      <c r="CW98" s="1">
        <v>24.858668117887849</v>
      </c>
      <c r="CX98" s="1">
        <v>25.381335092349467</v>
      </c>
      <c r="CY98" s="1">
        <v>0.73384079433583893</v>
      </c>
      <c r="CZ98" s="1">
        <v>-0.73384079433583893</v>
      </c>
      <c r="DA98" s="1">
        <v>-8.693284643733179</v>
      </c>
      <c r="DB98" s="1">
        <v>-8.6902023113944455</v>
      </c>
      <c r="DC98" s="1">
        <v>17.383486955127623</v>
      </c>
      <c r="DD98" s="1">
        <v>-128.1113178341308</v>
      </c>
      <c r="DE98" s="1">
        <v>47.468916786985517</v>
      </c>
      <c r="DF98" s="1">
        <v>80.642401047145299</v>
      </c>
      <c r="DG98" s="1">
        <v>11.332367454453772</v>
      </c>
      <c r="DH98" s="1">
        <v>0.26963530794018664</v>
      </c>
      <c r="DI98" s="1">
        <v>0.13106694365047283</v>
      </c>
      <c r="DJ98" s="1">
        <v>0.11866675825275767</v>
      </c>
      <c r="DK98" s="1">
        <v>0.14306217291542786</v>
      </c>
      <c r="DL98" s="1">
        <v>2.0966879838166829E-3</v>
      </c>
      <c r="DM98" s="1">
        <v>3.7252530855515435E-2</v>
      </c>
      <c r="DN98" s="1">
        <v>0.29821959840182299</v>
      </c>
      <c r="DO98" s="1"/>
      <c r="DP98" s="2">
        <f t="shared" si="47"/>
        <v>86.63811040100083</v>
      </c>
      <c r="DQ98" s="2">
        <f t="shared" si="48"/>
        <v>38.282364182478055</v>
      </c>
      <c r="DR98" s="2">
        <f t="shared" si="49"/>
        <v>-52.460707927417936</v>
      </c>
      <c r="DS98" s="2">
        <f t="shared" si="50"/>
        <v>24.522182738212702</v>
      </c>
      <c r="DT98" s="2">
        <f t="shared" si="51"/>
        <v>-0.73384079433583893</v>
      </c>
      <c r="DU98" s="2">
        <f t="shared" si="52"/>
        <v>-8.6902023113944455</v>
      </c>
      <c r="DV98" s="2">
        <f t="shared" si="53"/>
        <v>-128.1113178341308</v>
      </c>
      <c r="DX98" s="5">
        <f t="shared" si="54"/>
        <v>86.63811040100083</v>
      </c>
      <c r="DY98" s="5">
        <f t="shared" si="55"/>
        <v>38.282364182478055</v>
      </c>
      <c r="DZ98" s="5">
        <f t="shared" si="56"/>
        <v>-52.460707927417936</v>
      </c>
      <c r="EA98" s="5">
        <f t="shared" si="57"/>
        <v>24.522182738212702</v>
      </c>
      <c r="EB98" s="5">
        <f t="shared" si="58"/>
        <v>-0.73384079433583893</v>
      </c>
      <c r="EC98" s="5">
        <f t="shared" si="59"/>
        <v>-8.6902023113944455</v>
      </c>
      <c r="ED98" s="5">
        <f t="shared" si="60"/>
        <v>-128.1113178341308</v>
      </c>
      <c r="EF98" s="4">
        <f t="shared" si="61"/>
        <v>86.63811040100083</v>
      </c>
      <c r="EG98" s="4">
        <f t="shared" si="62"/>
        <v>38.282364182478055</v>
      </c>
      <c r="EH98" s="4">
        <f t="shared" si="63"/>
        <v>-52.460707927417936</v>
      </c>
      <c r="EI98" s="4">
        <f t="shared" si="64"/>
        <v>24.522182738212702</v>
      </c>
      <c r="EJ98" s="4">
        <f t="shared" si="65"/>
        <v>-0.73384079433583893</v>
      </c>
      <c r="EK98" s="4">
        <f t="shared" si="66"/>
        <v>-8.6902023113944455</v>
      </c>
      <c r="EL98" s="4">
        <f t="shared" si="67"/>
        <v>-128.1113178341308</v>
      </c>
      <c r="EN98" s="6">
        <f t="shared" si="68"/>
        <v>86.63811040100083</v>
      </c>
      <c r="EO98" s="6">
        <f t="shared" si="69"/>
        <v>38.282364182478055</v>
      </c>
      <c r="EP98" s="6">
        <f t="shared" si="70"/>
        <v>-52.460707927417936</v>
      </c>
      <c r="EQ98" s="6">
        <f t="shared" si="71"/>
        <v>24.522182738212702</v>
      </c>
      <c r="ER98" s="6">
        <f t="shared" si="72"/>
        <v>-0.73384079433583893</v>
      </c>
      <c r="ES98" s="6">
        <f t="shared" si="73"/>
        <v>-8.6902023113944455</v>
      </c>
      <c r="ET98" s="6">
        <f t="shared" si="74"/>
        <v>-128.1113178341308</v>
      </c>
      <c r="EV98" s="7">
        <f t="shared" si="75"/>
        <v>86.63811040100083</v>
      </c>
      <c r="EW98" s="7">
        <f t="shared" si="76"/>
        <v>38.282364182478055</v>
      </c>
      <c r="EX98" s="7">
        <f t="shared" si="77"/>
        <v>-52.460707927417936</v>
      </c>
      <c r="EY98" s="7">
        <f t="shared" si="78"/>
        <v>24.522182738212702</v>
      </c>
      <c r="EZ98" s="7">
        <f t="shared" si="79"/>
        <v>-0.73384079433583893</v>
      </c>
      <c r="FA98" s="7">
        <f t="shared" si="80"/>
        <v>-8.6902023113944455</v>
      </c>
      <c r="FB98" s="7">
        <f t="shared" si="81"/>
        <v>-128.1113178341308</v>
      </c>
      <c r="FD98" s="20">
        <f t="shared" si="82"/>
        <v>-40.553411545587409</v>
      </c>
      <c r="FE98" s="20">
        <f t="shared" si="83"/>
        <v>-40.553411545587409</v>
      </c>
      <c r="FF98" s="20">
        <f t="shared" si="84"/>
        <v>-40.553411545587409</v>
      </c>
      <c r="FG98" s="20">
        <f t="shared" si="85"/>
        <v>-40.553411545587409</v>
      </c>
      <c r="FH98" s="20">
        <f t="shared" si="86"/>
        <v>-40.553411545587409</v>
      </c>
      <c r="FI98" s="20"/>
      <c r="FJ98" s="20">
        <f t="shared" si="87"/>
        <v>-40.553411545587409</v>
      </c>
      <c r="FL98">
        <f t="shared" si="88"/>
        <v>1</v>
      </c>
    </row>
    <row r="99" spans="17:168">
      <c r="Q99" s="1">
        <v>56</v>
      </c>
      <c r="R99" s="1" t="s">
        <v>731</v>
      </c>
      <c r="S99" s="1" t="s">
        <v>732</v>
      </c>
      <c r="T99" s="1" t="s">
        <v>733</v>
      </c>
      <c r="U99" s="1" t="s">
        <v>734</v>
      </c>
      <c r="V99" s="1">
        <v>1598917147</v>
      </c>
      <c r="W99" s="1">
        <v>1598917874</v>
      </c>
      <c r="X99" s="1">
        <v>1</v>
      </c>
      <c r="Y99" s="1">
        <v>5</v>
      </c>
      <c r="Z99" s="1" t="s">
        <v>76</v>
      </c>
      <c r="AA99" s="1" t="s">
        <v>66</v>
      </c>
      <c r="AB99" s="1">
        <v>1</v>
      </c>
      <c r="AC99" s="1" t="s">
        <v>166</v>
      </c>
      <c r="AD99" s="1" t="s">
        <v>78</v>
      </c>
      <c r="AE99" s="1" t="s">
        <v>167</v>
      </c>
      <c r="AF99" s="1" t="s">
        <v>76</v>
      </c>
      <c r="AG99" s="1">
        <v>1920</v>
      </c>
      <c r="AH99" s="1" t="s">
        <v>76</v>
      </c>
      <c r="AI99" s="1" t="s">
        <v>735</v>
      </c>
      <c r="AJ99" s="1" t="s">
        <v>82</v>
      </c>
      <c r="AK99" s="1">
        <v>3</v>
      </c>
      <c r="AL99" s="1">
        <v>3</v>
      </c>
      <c r="AM99" s="1">
        <v>2</v>
      </c>
      <c r="AN99" s="1">
        <v>2</v>
      </c>
      <c r="AO99" s="1">
        <v>2</v>
      </c>
      <c r="AP99" s="1">
        <v>1</v>
      </c>
      <c r="AQ99" s="1">
        <v>2</v>
      </c>
      <c r="AR99" s="1">
        <v>3</v>
      </c>
      <c r="AS99" s="1">
        <v>2</v>
      </c>
      <c r="AT99" s="1">
        <v>1</v>
      </c>
      <c r="AU99" s="1">
        <v>3</v>
      </c>
      <c r="AV99" s="1">
        <v>3</v>
      </c>
      <c r="AW99" s="1">
        <v>2</v>
      </c>
      <c r="AX99" s="1">
        <v>1</v>
      </c>
      <c r="AY99" s="1">
        <v>2</v>
      </c>
      <c r="AZ99" s="1">
        <v>1</v>
      </c>
      <c r="BA99" s="1">
        <v>1</v>
      </c>
      <c r="BB99" s="1">
        <v>2</v>
      </c>
      <c r="BC99" s="1">
        <v>1</v>
      </c>
      <c r="BD99" s="1">
        <v>3</v>
      </c>
      <c r="BE99" s="1">
        <v>5</v>
      </c>
      <c r="BF99" s="1">
        <v>3</v>
      </c>
      <c r="BG99" s="1">
        <v>5</v>
      </c>
      <c r="BH99" s="1">
        <v>5</v>
      </c>
      <c r="BI99" s="1">
        <v>4</v>
      </c>
      <c r="BJ99" s="1">
        <v>3</v>
      </c>
      <c r="BK99" s="1">
        <v>1</v>
      </c>
      <c r="BL99" s="1">
        <v>4</v>
      </c>
      <c r="BM99" s="1">
        <v>4</v>
      </c>
      <c r="BN99" s="1">
        <v>3</v>
      </c>
      <c r="BO99" s="1">
        <v>2</v>
      </c>
      <c r="BP99" s="1">
        <v>3</v>
      </c>
      <c r="BQ99" s="1">
        <v>2</v>
      </c>
      <c r="BR99" s="1">
        <v>2</v>
      </c>
      <c r="BS99" s="1">
        <v>3</v>
      </c>
      <c r="BT99" s="1">
        <v>1</v>
      </c>
      <c r="BU99" s="1">
        <v>4</v>
      </c>
      <c r="BV99" s="1">
        <v>4</v>
      </c>
      <c r="BW99" s="1">
        <v>1</v>
      </c>
      <c r="BX99" s="1">
        <v>4</v>
      </c>
      <c r="BY99" s="1">
        <v>4</v>
      </c>
      <c r="BZ99" s="1">
        <v>3</v>
      </c>
      <c r="CA99" s="1">
        <v>5</v>
      </c>
      <c r="CB99" s="1">
        <v>4</v>
      </c>
      <c r="CC99" s="1" t="s">
        <v>736</v>
      </c>
      <c r="CD99" s="1">
        <v>2</v>
      </c>
      <c r="CE99" s="1">
        <v>19</v>
      </c>
      <c r="CF99" s="1">
        <v>2</v>
      </c>
      <c r="CG99">
        <f t="shared" si="45"/>
        <v>1</v>
      </c>
      <c r="CH99">
        <v>5</v>
      </c>
      <c r="CI99">
        <f t="shared" si="46"/>
        <v>0</v>
      </c>
      <c r="CJ99" s="1">
        <v>0.35005623309313161</v>
      </c>
      <c r="CK99" s="1">
        <v>101.08319983920737</v>
      </c>
      <c r="CL99" s="1">
        <v>57.305958206072482</v>
      </c>
      <c r="CM99" s="1">
        <v>-12.61294608125873</v>
      </c>
      <c r="CN99" s="1">
        <v>-145.77621196402114</v>
      </c>
      <c r="CO99" s="1">
        <v>34.865127920964134</v>
      </c>
      <c r="CP99" s="1">
        <v>32.023391367172252</v>
      </c>
      <c r="CQ99" s="1">
        <v>-66.888519288136393</v>
      </c>
      <c r="CR99" s="1">
        <v>-2.6578063213277194</v>
      </c>
      <c r="CS99" s="1">
        <v>1.3244425107839259</v>
      </c>
      <c r="CT99" s="1">
        <v>1.3333638105437937</v>
      </c>
      <c r="CU99" s="1">
        <v>-14.90019405550802</v>
      </c>
      <c r="CV99" s="1">
        <v>-12.633363973353379</v>
      </c>
      <c r="CW99" s="1">
        <v>7.6022426806174357</v>
      </c>
      <c r="CX99" s="1">
        <v>19.931315348243956</v>
      </c>
      <c r="CY99" s="1">
        <v>0.61121028548843581</v>
      </c>
      <c r="CZ99" s="1">
        <v>-0.61121028548843581</v>
      </c>
      <c r="DA99" s="1">
        <v>-6.252114219661796</v>
      </c>
      <c r="DB99" s="1">
        <v>-3.5660175002739671</v>
      </c>
      <c r="DC99" s="1">
        <v>9.8181317199357636</v>
      </c>
      <c r="DD99" s="1">
        <v>-120.65436578018894</v>
      </c>
      <c r="DE99" s="1">
        <v>-53.962863381095111</v>
      </c>
      <c r="DF99" s="1">
        <v>174.61722916128406</v>
      </c>
      <c r="DG99" s="1">
        <v>-619.15712779176806</v>
      </c>
      <c r="DH99" s="1">
        <v>0.35265630257604075</v>
      </c>
      <c r="DI99" s="1">
        <v>0.14536235315585791</v>
      </c>
      <c r="DJ99" s="1">
        <v>5.701671616959305E-3</v>
      </c>
      <c r="DK99" s="1">
        <v>4.9759299148217119E-2</v>
      </c>
      <c r="DL99" s="1">
        <v>1.7463151013955309E-3</v>
      </c>
      <c r="DM99" s="1">
        <v>2.2957494199425086E-2</v>
      </c>
      <c r="DN99" s="1">
        <v>0.42181656420210434</v>
      </c>
      <c r="DO99" s="1"/>
      <c r="DP99" s="2">
        <f t="shared" si="47"/>
        <v>101.08319983920737</v>
      </c>
      <c r="DQ99" s="2">
        <f t="shared" si="48"/>
        <v>34.865127920964134</v>
      </c>
      <c r="DR99" s="2">
        <f t="shared" si="49"/>
        <v>-2.6578063213277194</v>
      </c>
      <c r="DS99" s="2">
        <f t="shared" si="50"/>
        <v>-12.633363973353379</v>
      </c>
      <c r="DT99" s="2">
        <f t="shared" si="51"/>
        <v>-0.61121028548843581</v>
      </c>
      <c r="DU99" s="2">
        <f t="shared" si="52"/>
        <v>-3.5660175002739671</v>
      </c>
      <c r="DV99" s="2">
        <f t="shared" si="53"/>
        <v>-120.65436578018894</v>
      </c>
      <c r="DX99" s="5">
        <f t="shared" si="54"/>
        <v>101.08319983920737</v>
      </c>
      <c r="DY99" s="5">
        <f t="shared" si="55"/>
        <v>34.865127920964134</v>
      </c>
      <c r="DZ99" s="5">
        <f t="shared" si="56"/>
        <v>-2.6578063213277194</v>
      </c>
      <c r="EA99" s="5">
        <f t="shared" si="57"/>
        <v>-12.633363973353379</v>
      </c>
      <c r="EB99" s="5">
        <f t="shared" si="58"/>
        <v>-0.61121028548843581</v>
      </c>
      <c r="EC99" s="5">
        <f t="shared" si="59"/>
        <v>-3.5660175002739671</v>
      </c>
      <c r="ED99" s="5">
        <f t="shared" si="60"/>
        <v>-120.65436578018894</v>
      </c>
      <c r="EF99" s="4">
        <f t="shared" si="61"/>
        <v>101.08319983920737</v>
      </c>
      <c r="EG99" s="4">
        <f t="shared" si="62"/>
        <v>34.865127920964134</v>
      </c>
      <c r="EH99" s="4">
        <f t="shared" si="63"/>
        <v>-2.6578063213277194</v>
      </c>
      <c r="EI99" s="4">
        <f t="shared" si="64"/>
        <v>-12.633363973353379</v>
      </c>
      <c r="EJ99" s="4">
        <f t="shared" si="65"/>
        <v>-0.61121028548843581</v>
      </c>
      <c r="EK99" s="4">
        <f t="shared" si="66"/>
        <v>-3.5660175002739671</v>
      </c>
      <c r="EL99" s="4">
        <f t="shared" si="67"/>
        <v>-120.65436578018894</v>
      </c>
      <c r="EN99" s="6">
        <f t="shared" si="68"/>
        <v>101.08319983920737</v>
      </c>
      <c r="EO99" s="6">
        <f t="shared" si="69"/>
        <v>34.865127920964134</v>
      </c>
      <c r="EP99" s="6">
        <f t="shared" si="70"/>
        <v>-2.6578063213277194</v>
      </c>
      <c r="EQ99" s="6">
        <f t="shared" si="71"/>
        <v>-12.633363973353379</v>
      </c>
      <c r="ER99" s="6">
        <f t="shared" si="72"/>
        <v>-0.61121028548843581</v>
      </c>
      <c r="ES99" s="6">
        <f t="shared" si="73"/>
        <v>-3.5660175002739671</v>
      </c>
      <c r="ET99" s="6">
        <f t="shared" si="74"/>
        <v>-120.65436578018894</v>
      </c>
      <c r="EV99" s="7">
        <f t="shared" si="75"/>
        <v>101.08319983920737</v>
      </c>
      <c r="EW99" s="7">
        <f t="shared" si="76"/>
        <v>34.865127920964134</v>
      </c>
      <c r="EX99" s="7">
        <f t="shared" si="77"/>
        <v>-2.6578063213277194</v>
      </c>
      <c r="EY99" s="7">
        <f t="shared" si="78"/>
        <v>-12.633363973353379</v>
      </c>
      <c r="EZ99" s="7">
        <f t="shared" si="79"/>
        <v>-0.61121028548843581</v>
      </c>
      <c r="FA99" s="7">
        <f t="shared" si="80"/>
        <v>-3.5660175002739671</v>
      </c>
      <c r="FB99" s="7">
        <f t="shared" si="81"/>
        <v>-120.65436578018894</v>
      </c>
      <c r="FD99" s="20">
        <f t="shared" si="82"/>
        <v>-4.1744361004609374</v>
      </c>
      <c r="FE99" s="20">
        <f t="shared" si="83"/>
        <v>-4.1744361004609374</v>
      </c>
      <c r="FF99" s="20">
        <f t="shared" si="84"/>
        <v>-4.1744361004609374</v>
      </c>
      <c r="FG99" s="20">
        <f t="shared" si="85"/>
        <v>-4.1744361004609374</v>
      </c>
      <c r="FH99" s="20">
        <f t="shared" si="86"/>
        <v>-4.1744361004609374</v>
      </c>
      <c r="FI99" s="20"/>
      <c r="FJ99" s="20">
        <f t="shared" si="87"/>
        <v>-4.1744361004609374</v>
      </c>
      <c r="FL99">
        <f t="shared" si="88"/>
        <v>1</v>
      </c>
    </row>
    <row r="100" spans="17:168">
      <c r="Q100" s="1">
        <v>41</v>
      </c>
      <c r="R100" s="1" t="s">
        <v>737</v>
      </c>
      <c r="S100" s="1" t="s">
        <v>738</v>
      </c>
      <c r="T100" s="1" t="s">
        <v>739</v>
      </c>
      <c r="U100" s="1" t="s">
        <v>740</v>
      </c>
      <c r="V100" s="1">
        <v>1598753067</v>
      </c>
      <c r="W100" s="1">
        <v>1598753736</v>
      </c>
      <c r="X100" s="1">
        <v>1</v>
      </c>
      <c r="Y100" s="1">
        <v>5</v>
      </c>
      <c r="Z100" s="1" t="s">
        <v>76</v>
      </c>
      <c r="AA100" s="1" t="s">
        <v>66</v>
      </c>
      <c r="AB100" s="1">
        <v>1</v>
      </c>
      <c r="AC100" s="1" t="s">
        <v>166</v>
      </c>
      <c r="AD100" s="1" t="s">
        <v>78</v>
      </c>
      <c r="AE100" s="1" t="s">
        <v>167</v>
      </c>
      <c r="AF100" s="1" t="s">
        <v>76</v>
      </c>
      <c r="AG100" s="1">
        <v>1366</v>
      </c>
      <c r="AH100" s="1" t="s">
        <v>76</v>
      </c>
      <c r="AI100" s="1" t="s">
        <v>741</v>
      </c>
      <c r="AJ100" s="1" t="s">
        <v>82</v>
      </c>
      <c r="AK100" s="1">
        <v>3</v>
      </c>
      <c r="AL100" s="1">
        <v>3</v>
      </c>
      <c r="AM100" s="1">
        <v>4</v>
      </c>
      <c r="AN100" s="1">
        <v>4</v>
      </c>
      <c r="AO100" s="1">
        <v>4</v>
      </c>
      <c r="AP100" s="1">
        <v>4</v>
      </c>
      <c r="AQ100" s="1">
        <v>4</v>
      </c>
      <c r="AR100" s="1">
        <v>3</v>
      </c>
      <c r="AS100" s="1">
        <v>4</v>
      </c>
      <c r="AT100" s="1">
        <v>3</v>
      </c>
      <c r="AU100" s="1">
        <v>2</v>
      </c>
      <c r="AV100" s="1">
        <v>3</v>
      </c>
      <c r="AW100" s="1">
        <v>3</v>
      </c>
      <c r="AX100" s="1">
        <v>1</v>
      </c>
      <c r="AY100" s="1">
        <v>4</v>
      </c>
      <c r="AZ100" s="1">
        <v>3</v>
      </c>
      <c r="BA100" s="1">
        <v>3</v>
      </c>
      <c r="BB100" s="1">
        <v>1</v>
      </c>
      <c r="BC100" s="1">
        <v>4</v>
      </c>
      <c r="BD100" s="1">
        <v>1</v>
      </c>
      <c r="BE100" s="1">
        <v>4</v>
      </c>
      <c r="BF100" s="1">
        <v>5</v>
      </c>
      <c r="BG100" s="1">
        <v>5</v>
      </c>
      <c r="BH100" s="1">
        <v>5</v>
      </c>
      <c r="BI100" s="1">
        <v>4</v>
      </c>
      <c r="BJ100" s="1">
        <v>3</v>
      </c>
      <c r="BK100" s="1">
        <v>1</v>
      </c>
      <c r="BL100" s="1">
        <v>2</v>
      </c>
      <c r="BM100" s="1">
        <v>4</v>
      </c>
      <c r="BN100" s="1">
        <v>2</v>
      </c>
      <c r="BO100" s="1">
        <v>3</v>
      </c>
      <c r="BP100" s="1">
        <v>5</v>
      </c>
      <c r="BQ100" s="1">
        <v>2</v>
      </c>
      <c r="BR100" s="1">
        <v>2</v>
      </c>
      <c r="BS100" s="1">
        <v>3</v>
      </c>
      <c r="BT100" s="1">
        <v>1</v>
      </c>
      <c r="BU100" s="1">
        <v>1</v>
      </c>
      <c r="BV100" s="1">
        <v>2</v>
      </c>
      <c r="BW100" s="1">
        <v>1</v>
      </c>
      <c r="BX100" s="1">
        <v>3</v>
      </c>
      <c r="BY100" s="1">
        <v>4</v>
      </c>
      <c r="BZ100" s="1">
        <v>3</v>
      </c>
      <c r="CA100" s="1">
        <v>5</v>
      </c>
      <c r="CB100" s="1">
        <v>1</v>
      </c>
      <c r="CC100" s="1" t="s">
        <v>742</v>
      </c>
      <c r="CD100" s="1">
        <v>1</v>
      </c>
      <c r="CE100" s="1">
        <v>27</v>
      </c>
      <c r="CF100" s="1">
        <v>2</v>
      </c>
      <c r="CG100">
        <f t="shared" si="45"/>
        <v>1</v>
      </c>
      <c r="CH100">
        <v>3</v>
      </c>
      <c r="CI100">
        <f t="shared" si="46"/>
        <v>0</v>
      </c>
      <c r="CJ100" s="1">
        <v>0.42140072881072166</v>
      </c>
      <c r="CK100" s="1">
        <v>123.43536037857412</v>
      </c>
      <c r="CL100" s="1">
        <v>73.989921513545866</v>
      </c>
      <c r="CM100" s="1">
        <v>-48.58834345230968</v>
      </c>
      <c r="CN100" s="1">
        <v>-148.8369384398103</v>
      </c>
      <c r="CO100" s="1">
        <v>17.041702751356723</v>
      </c>
      <c r="CP100" s="1">
        <v>15.459432608473895</v>
      </c>
      <c r="CQ100" s="1">
        <v>-32.50113535983062</v>
      </c>
      <c r="CR100" s="1">
        <v>-70.570664854937874</v>
      </c>
      <c r="CS100" s="1">
        <v>-68.984985648392268</v>
      </c>
      <c r="CT100" s="1">
        <v>139.55565050333016</v>
      </c>
      <c r="CU100" s="1">
        <v>-58.620960881537762</v>
      </c>
      <c r="CV100" s="1">
        <v>18.268497624659286</v>
      </c>
      <c r="CW100" s="1">
        <v>19.8557060694977</v>
      </c>
      <c r="CX100" s="1">
        <v>20.496757187380773</v>
      </c>
      <c r="CY100" s="1">
        <v>42.573470771469161</v>
      </c>
      <c r="CZ100" s="1">
        <v>-42.573470771469161</v>
      </c>
      <c r="DA100" s="1">
        <v>-1.2605435302179109</v>
      </c>
      <c r="DB100" s="1">
        <v>0.32662108545507157</v>
      </c>
      <c r="DC100" s="1">
        <v>0.93392244476283925</v>
      </c>
      <c r="DD100" s="1">
        <v>-0.5336940032534051</v>
      </c>
      <c r="DE100" s="1">
        <v>-0.53203411881583773</v>
      </c>
      <c r="DF100" s="1">
        <v>1.0657281220692429</v>
      </c>
      <c r="DG100" s="1">
        <v>81.424909061970482</v>
      </c>
      <c r="DH100" s="1">
        <v>0.38896042688340632</v>
      </c>
      <c r="DI100" s="1">
        <v>7.0775483015981924E-2</v>
      </c>
      <c r="DJ100" s="1">
        <v>0.30018045051181147</v>
      </c>
      <c r="DK100" s="1">
        <v>0.11302531152702648</v>
      </c>
      <c r="DL100" s="1">
        <v>0.12163848791848332</v>
      </c>
      <c r="DM100" s="1">
        <v>3.1349513928296434E-3</v>
      </c>
      <c r="DN100" s="1">
        <v>2.2848887504609257E-3</v>
      </c>
      <c r="DO100" s="1"/>
      <c r="DP100" s="2">
        <f t="shared" si="47"/>
        <v>123.43536037857412</v>
      </c>
      <c r="DQ100" s="2">
        <f t="shared" si="48"/>
        <v>17.041702751356723</v>
      </c>
      <c r="DR100" s="2">
        <f t="shared" si="49"/>
        <v>-70.570664854937874</v>
      </c>
      <c r="DS100" s="2">
        <f t="shared" si="50"/>
        <v>18.268497624659286</v>
      </c>
      <c r="DT100" s="2">
        <f t="shared" si="51"/>
        <v>-42.573470771469161</v>
      </c>
      <c r="DU100" s="2">
        <f t="shared" si="52"/>
        <v>0.32662108545507157</v>
      </c>
      <c r="DV100" s="2">
        <f t="shared" si="53"/>
        <v>-0.5336940032534051</v>
      </c>
      <c r="DX100" s="5">
        <f t="shared" si="54"/>
        <v>123.43536037857412</v>
      </c>
      <c r="DY100" s="5">
        <f t="shared" si="55"/>
        <v>17.041702751356723</v>
      </c>
      <c r="DZ100" s="5">
        <f t="shared" si="56"/>
        <v>-70.570664854937874</v>
      </c>
      <c r="EA100" s="5">
        <f t="shared" si="57"/>
        <v>18.268497624659286</v>
      </c>
      <c r="EB100" s="5">
        <f t="shared" si="58"/>
        <v>-42.573470771469161</v>
      </c>
      <c r="EC100" s="5">
        <f t="shared" si="59"/>
        <v>0.32662108545507157</v>
      </c>
      <c r="ED100" s="5">
        <f t="shared" si="60"/>
        <v>-0.5336940032534051</v>
      </c>
      <c r="EF100" s="4">
        <f t="shared" si="61"/>
        <v>123.43536037857412</v>
      </c>
      <c r="EG100" s="4">
        <f t="shared" si="62"/>
        <v>17.041702751356723</v>
      </c>
      <c r="EH100" s="4">
        <f t="shared" si="63"/>
        <v>-70.570664854937874</v>
      </c>
      <c r="EI100" s="4">
        <f t="shared" si="64"/>
        <v>18.268497624659286</v>
      </c>
      <c r="EJ100" s="4">
        <f t="shared" si="65"/>
        <v>-42.573470771469161</v>
      </c>
      <c r="EK100" s="4">
        <f t="shared" si="66"/>
        <v>0.32662108545507157</v>
      </c>
      <c r="EL100" s="4">
        <f t="shared" si="67"/>
        <v>-0.5336940032534051</v>
      </c>
      <c r="EN100" s="6">
        <f t="shared" si="68"/>
        <v>123.43536037857412</v>
      </c>
      <c r="EO100" s="6">
        <f t="shared" si="69"/>
        <v>17.041702751356723</v>
      </c>
      <c r="EP100" s="6">
        <f t="shared" si="70"/>
        <v>-70.570664854937874</v>
      </c>
      <c r="EQ100" s="6">
        <f t="shared" si="71"/>
        <v>18.268497624659286</v>
      </c>
      <c r="ER100" s="6">
        <f t="shared" si="72"/>
        <v>-42.573470771469161</v>
      </c>
      <c r="ES100" s="6">
        <f t="shared" si="73"/>
        <v>0.32662108545507157</v>
      </c>
      <c r="ET100" s="6">
        <f t="shared" si="74"/>
        <v>-0.5336940032534051</v>
      </c>
      <c r="EV100" s="7">
        <f t="shared" si="75"/>
        <v>123.43536037857412</v>
      </c>
      <c r="EW100" s="7">
        <f t="shared" si="76"/>
        <v>17.041702751356723</v>
      </c>
      <c r="EX100" s="7">
        <f t="shared" si="77"/>
        <v>-70.570664854937874</v>
      </c>
      <c r="EY100" s="7">
        <f t="shared" si="78"/>
        <v>18.268497624659286</v>
      </c>
      <c r="EZ100" s="7">
        <f t="shared" si="79"/>
        <v>-42.573470771469161</v>
      </c>
      <c r="FA100" s="7">
        <f t="shared" si="80"/>
        <v>0.32662108545507157</v>
      </c>
      <c r="FB100" s="7">
        <f t="shared" si="81"/>
        <v>-0.5336940032534051</v>
      </c>
      <c r="FD100" s="20">
        <f t="shared" si="82"/>
        <v>45.394352210384781</v>
      </c>
      <c r="FE100" s="20">
        <f t="shared" si="83"/>
        <v>45.394352210384781</v>
      </c>
      <c r="FF100" s="20">
        <f t="shared" si="84"/>
        <v>45.394352210384781</v>
      </c>
      <c r="FG100" s="20">
        <f t="shared" si="85"/>
        <v>45.394352210384781</v>
      </c>
      <c r="FH100" s="20">
        <f t="shared" si="86"/>
        <v>45.394352210384781</v>
      </c>
      <c r="FI100" s="20"/>
      <c r="FJ100" s="20">
        <f t="shared" si="87"/>
        <v>45.394352210384781</v>
      </c>
      <c r="FL100">
        <f t="shared" si="88"/>
        <v>1</v>
      </c>
    </row>
    <row r="101" spans="17:168">
      <c r="Q101" s="1">
        <v>15</v>
      </c>
      <c r="R101" s="1" t="s">
        <v>743</v>
      </c>
      <c r="S101" s="1" t="s">
        <v>744</v>
      </c>
      <c r="T101" s="1" t="s">
        <v>745</v>
      </c>
      <c r="U101" s="1" t="s">
        <v>144</v>
      </c>
      <c r="V101" s="1">
        <v>1598475993</v>
      </c>
      <c r="W101" s="1">
        <v>1598476510</v>
      </c>
      <c r="X101" s="1">
        <v>1</v>
      </c>
      <c r="Y101" s="1">
        <v>5</v>
      </c>
      <c r="Z101" s="1" t="s">
        <v>76</v>
      </c>
      <c r="AA101" s="1" t="s">
        <v>66</v>
      </c>
      <c r="AB101" s="1">
        <v>1</v>
      </c>
      <c r="AC101" s="1" t="s">
        <v>77</v>
      </c>
      <c r="AD101" s="1" t="s">
        <v>78</v>
      </c>
      <c r="AE101" s="1" t="s">
        <v>79</v>
      </c>
      <c r="AF101" s="1" t="s">
        <v>76</v>
      </c>
      <c r="AG101" s="1">
        <v>1366</v>
      </c>
      <c r="AH101" s="1" t="s">
        <v>76</v>
      </c>
      <c r="AI101" s="1" t="s">
        <v>746</v>
      </c>
      <c r="AJ101" s="1" t="s">
        <v>82</v>
      </c>
      <c r="AK101" s="1">
        <v>3</v>
      </c>
      <c r="AL101" s="1">
        <v>3</v>
      </c>
      <c r="AM101" s="1">
        <v>3</v>
      </c>
      <c r="AN101" s="1">
        <v>3</v>
      </c>
      <c r="AO101" s="1">
        <v>3</v>
      </c>
      <c r="AP101" s="1">
        <v>1</v>
      </c>
      <c r="AQ101" s="1">
        <v>1</v>
      </c>
      <c r="AR101" s="1">
        <v>3</v>
      </c>
      <c r="AS101" s="1">
        <v>2</v>
      </c>
      <c r="AT101" s="1">
        <v>3</v>
      </c>
      <c r="AU101" s="1">
        <v>2</v>
      </c>
      <c r="AV101" s="1">
        <v>3</v>
      </c>
      <c r="AW101" s="1">
        <v>1</v>
      </c>
      <c r="AX101" s="1">
        <v>3</v>
      </c>
      <c r="AY101" s="1">
        <v>1</v>
      </c>
      <c r="AZ101" s="1">
        <v>2</v>
      </c>
      <c r="BA101" s="1">
        <v>1</v>
      </c>
      <c r="BB101" s="1">
        <v>2</v>
      </c>
      <c r="BC101" s="1">
        <v>3</v>
      </c>
      <c r="BD101" s="1">
        <v>2</v>
      </c>
      <c r="BE101" s="1">
        <v>4</v>
      </c>
      <c r="BF101" s="1">
        <v>4</v>
      </c>
      <c r="BG101" s="1">
        <v>4</v>
      </c>
      <c r="BH101" s="1">
        <v>4</v>
      </c>
      <c r="BI101" s="1">
        <v>3</v>
      </c>
      <c r="BJ101" s="1">
        <v>4</v>
      </c>
      <c r="BK101" s="1">
        <v>4</v>
      </c>
      <c r="BL101" s="1">
        <v>3</v>
      </c>
      <c r="BM101" s="1">
        <v>5</v>
      </c>
      <c r="BN101" s="1">
        <v>5</v>
      </c>
      <c r="BO101" s="1">
        <v>2</v>
      </c>
      <c r="BP101" s="1">
        <v>5</v>
      </c>
      <c r="BQ101" s="1">
        <v>4</v>
      </c>
      <c r="BR101" s="1">
        <v>4</v>
      </c>
      <c r="BS101" s="1">
        <v>4</v>
      </c>
      <c r="BT101" s="1">
        <v>5</v>
      </c>
      <c r="BU101" s="1">
        <v>3</v>
      </c>
      <c r="BV101" s="1">
        <v>3</v>
      </c>
      <c r="BW101" s="1">
        <v>2</v>
      </c>
      <c r="BX101" s="1">
        <v>2</v>
      </c>
      <c r="BY101" s="1">
        <v>4</v>
      </c>
      <c r="BZ101" s="1">
        <v>5</v>
      </c>
      <c r="CA101" s="1">
        <v>2</v>
      </c>
      <c r="CB101" s="1">
        <v>2</v>
      </c>
      <c r="CC101" s="1" t="s">
        <v>747</v>
      </c>
      <c r="CD101" s="1">
        <v>2</v>
      </c>
      <c r="CE101" s="1">
        <v>19</v>
      </c>
      <c r="CF101" s="1">
        <v>2</v>
      </c>
      <c r="CG101">
        <f t="shared" si="45"/>
        <v>1</v>
      </c>
      <c r="CH101">
        <v>1</v>
      </c>
      <c r="CI101">
        <f t="shared" si="46"/>
        <v>1</v>
      </c>
      <c r="CJ101" s="1">
        <v>0.4017106218339429</v>
      </c>
      <c r="CK101" s="1">
        <v>62.379062941167071</v>
      </c>
      <c r="CL101" s="1">
        <v>47.999447251876148</v>
      </c>
      <c r="CM101" s="1">
        <v>41.635412381115955</v>
      </c>
      <c r="CN101" s="1">
        <v>-152.01392257415918</v>
      </c>
      <c r="CO101" s="1">
        <v>1.1697361870091831</v>
      </c>
      <c r="CP101" s="1">
        <v>0.61843415567203797</v>
      </c>
      <c r="CQ101" s="1">
        <v>-1.788170342681221</v>
      </c>
      <c r="CR101" s="1">
        <v>-1.6090528496492114</v>
      </c>
      <c r="CS101" s="1">
        <v>0.7975516487040476</v>
      </c>
      <c r="CT101" s="1">
        <v>0.81150120094516376</v>
      </c>
      <c r="CU101" s="1">
        <v>-1.0648815767842126</v>
      </c>
      <c r="CV101" s="1">
        <v>-0.60611874798391752</v>
      </c>
      <c r="CW101" s="1">
        <v>0.40882756958057881</v>
      </c>
      <c r="CX101" s="1">
        <v>1.2621727551875512</v>
      </c>
      <c r="CY101" s="1">
        <v>59.169690226377419</v>
      </c>
      <c r="CZ101" s="1">
        <v>-59.169690226377419</v>
      </c>
      <c r="DA101" s="1">
        <v>-91.562755163490465</v>
      </c>
      <c r="DB101" s="1">
        <v>8.9692477671209687</v>
      </c>
      <c r="DC101" s="1">
        <v>82.593507396369489</v>
      </c>
      <c r="DD101" s="1">
        <v>-118.99440607857046</v>
      </c>
      <c r="DE101" s="1">
        <v>52.58295559733854</v>
      </c>
      <c r="DF101" s="1">
        <v>66.41145048123191</v>
      </c>
      <c r="DG101" s="1">
        <v>-342.73937579525227</v>
      </c>
      <c r="DH101" s="1">
        <v>0.30627569359332324</v>
      </c>
      <c r="DI101" s="1">
        <v>4.2255807567005777E-3</v>
      </c>
      <c r="DJ101" s="1">
        <v>3.4579343579919644E-3</v>
      </c>
      <c r="DK101" s="1">
        <v>3.324363331388234E-3</v>
      </c>
      <c r="DL101" s="1">
        <v>0.16905625778964978</v>
      </c>
      <c r="DM101" s="1">
        <v>0.24879466079979998</v>
      </c>
      <c r="DN101" s="1">
        <v>0.26486550937114628</v>
      </c>
      <c r="DO101" s="1"/>
      <c r="DP101" s="2">
        <f t="shared" si="47"/>
        <v>62.379062941167071</v>
      </c>
      <c r="DQ101" s="2">
        <f t="shared" si="48"/>
        <v>1.1697361870091831</v>
      </c>
      <c r="DR101" s="2">
        <f t="shared" si="49"/>
        <v>-1.6090528496492114</v>
      </c>
      <c r="DS101" s="2">
        <f t="shared" si="50"/>
        <v>-0.60611874798391752</v>
      </c>
      <c r="DT101" s="2">
        <f t="shared" si="51"/>
        <v>-59.169690226377419</v>
      </c>
      <c r="DU101" s="2">
        <f t="shared" si="52"/>
        <v>8.9692477671209687</v>
      </c>
      <c r="DV101" s="2">
        <f t="shared" si="53"/>
        <v>-118.99440607857046</v>
      </c>
      <c r="DX101" s="5">
        <f t="shared" si="54"/>
        <v>62.379062941167071</v>
      </c>
      <c r="DY101" s="5">
        <f t="shared" si="55"/>
        <v>1.1697361870091831</v>
      </c>
      <c r="DZ101" s="5">
        <f t="shared" si="56"/>
        <v>-1.6090528496492114</v>
      </c>
      <c r="EA101" s="5">
        <f t="shared" si="57"/>
        <v>-0.60611874798391752</v>
      </c>
      <c r="EB101" s="5">
        <f t="shared" si="58"/>
        <v>-59.169690226377419</v>
      </c>
      <c r="EC101" s="5">
        <f t="shared" si="59"/>
        <v>8.9692477671209687</v>
      </c>
      <c r="ED101" s="5">
        <f t="shared" si="60"/>
        <v>-118.99440607857046</v>
      </c>
      <c r="EF101" s="4">
        <f t="shared" si="61"/>
        <v>62.379062941167071</v>
      </c>
      <c r="EG101" s="4">
        <f t="shared" si="62"/>
        <v>1.1697361870091831</v>
      </c>
      <c r="EH101" s="4">
        <f t="shared" si="63"/>
        <v>-1.6090528496492114</v>
      </c>
      <c r="EI101" s="4">
        <f t="shared" si="64"/>
        <v>-0.60611874798391752</v>
      </c>
      <c r="EJ101" s="4">
        <f t="shared" si="65"/>
        <v>-59.169690226377419</v>
      </c>
      <c r="EK101" s="4">
        <f t="shared" si="66"/>
        <v>8.9692477671209687</v>
      </c>
      <c r="EL101" s="4">
        <f t="shared" si="67"/>
        <v>-118.99440607857046</v>
      </c>
      <c r="EN101" s="6">
        <f t="shared" si="68"/>
        <v>62.379062941167071</v>
      </c>
      <c r="EO101" s="6">
        <f t="shared" si="69"/>
        <v>1.1697361870091831</v>
      </c>
      <c r="EP101" s="6">
        <f t="shared" si="70"/>
        <v>-1.6090528496492114</v>
      </c>
      <c r="EQ101" s="6">
        <f t="shared" si="71"/>
        <v>-0.60611874798391752</v>
      </c>
      <c r="ER101" s="6">
        <f t="shared" si="72"/>
        <v>-59.169690226377419</v>
      </c>
      <c r="ES101" s="6">
        <f t="shared" si="73"/>
        <v>8.9692477671209687</v>
      </c>
      <c r="ET101" s="6">
        <f t="shared" si="74"/>
        <v>-118.99440607857046</v>
      </c>
      <c r="EV101" s="7">
        <f t="shared" si="75"/>
        <v>62.379062941167071</v>
      </c>
      <c r="EW101" s="7">
        <f t="shared" si="76"/>
        <v>1.1697361870091831</v>
      </c>
      <c r="EX101" s="7">
        <f t="shared" si="77"/>
        <v>-1.6090528496492114</v>
      </c>
      <c r="EY101" s="7">
        <f t="shared" si="78"/>
        <v>-0.60611874798391752</v>
      </c>
      <c r="EZ101" s="7">
        <f t="shared" si="79"/>
        <v>-59.169690226377419</v>
      </c>
      <c r="FA101" s="7">
        <f t="shared" si="80"/>
        <v>8.9692477671209687</v>
      </c>
      <c r="FB101" s="7">
        <f t="shared" si="81"/>
        <v>-118.99440607857046</v>
      </c>
      <c r="FD101" s="20">
        <f t="shared" si="82"/>
        <v>-107.86122100728379</v>
      </c>
      <c r="FE101" s="20">
        <f t="shared" si="83"/>
        <v>-107.86122100728379</v>
      </c>
      <c r="FF101" s="20">
        <f t="shared" si="84"/>
        <v>-107.86122100728379</v>
      </c>
      <c r="FG101" s="20">
        <f t="shared" si="85"/>
        <v>-107.86122100728379</v>
      </c>
      <c r="FH101" s="20">
        <f t="shared" si="86"/>
        <v>-107.86122100728379</v>
      </c>
      <c r="FI101" s="20"/>
      <c r="FJ101" s="20">
        <f t="shared" si="87"/>
        <v>-107.86122100728379</v>
      </c>
      <c r="FL101">
        <f t="shared" si="88"/>
        <v>1</v>
      </c>
    </row>
    <row r="102" spans="17:168">
      <c r="Q102" s="1">
        <v>28</v>
      </c>
      <c r="R102" s="1" t="s">
        <v>754</v>
      </c>
      <c r="S102" s="1" t="s">
        <v>755</v>
      </c>
      <c r="T102" s="1" t="s">
        <v>756</v>
      </c>
      <c r="U102" s="1" t="s">
        <v>757</v>
      </c>
      <c r="V102" s="1">
        <v>1598662722</v>
      </c>
      <c r="W102" s="1">
        <v>1598670723</v>
      </c>
      <c r="X102" s="1">
        <v>1</v>
      </c>
      <c r="Y102" s="1">
        <v>5</v>
      </c>
      <c r="Z102" s="1" t="s">
        <v>76</v>
      </c>
      <c r="AA102" s="1" t="s">
        <v>66</v>
      </c>
      <c r="AB102" s="1">
        <v>1</v>
      </c>
      <c r="AC102" s="1" t="s">
        <v>77</v>
      </c>
      <c r="AD102" s="1" t="s">
        <v>78</v>
      </c>
      <c r="AE102" s="1" t="s">
        <v>79</v>
      </c>
      <c r="AF102" s="1" t="s">
        <v>76</v>
      </c>
      <c r="AG102" s="1">
        <v>1366</v>
      </c>
      <c r="AH102" s="1" t="s">
        <v>76</v>
      </c>
      <c r="AI102" s="1" t="s">
        <v>758</v>
      </c>
      <c r="AJ102" s="1" t="s">
        <v>82</v>
      </c>
      <c r="AK102" s="1">
        <v>2</v>
      </c>
      <c r="AL102" s="1">
        <v>1</v>
      </c>
      <c r="AM102" s="1">
        <v>2</v>
      </c>
      <c r="AN102" s="1">
        <v>3</v>
      </c>
      <c r="AO102" s="1">
        <v>2</v>
      </c>
      <c r="AP102" s="1">
        <v>2</v>
      </c>
      <c r="AQ102" s="1">
        <v>1</v>
      </c>
      <c r="AR102" s="1">
        <v>1</v>
      </c>
      <c r="AS102" s="1">
        <v>2</v>
      </c>
      <c r="AT102" s="1">
        <v>3</v>
      </c>
      <c r="AU102" s="1">
        <v>2</v>
      </c>
      <c r="AV102" s="1">
        <v>3</v>
      </c>
      <c r="AW102" s="1">
        <v>2</v>
      </c>
      <c r="AX102" s="1">
        <v>3</v>
      </c>
      <c r="AY102" s="1">
        <v>2</v>
      </c>
      <c r="AZ102" s="1">
        <v>3</v>
      </c>
      <c r="BA102" s="1">
        <v>3</v>
      </c>
      <c r="BB102" s="1">
        <v>3</v>
      </c>
      <c r="BC102" s="1">
        <v>3</v>
      </c>
      <c r="BD102" s="1">
        <v>1</v>
      </c>
      <c r="BE102" s="1">
        <v>5</v>
      </c>
      <c r="BF102" s="1">
        <v>4</v>
      </c>
      <c r="BG102" s="1">
        <v>5</v>
      </c>
      <c r="BH102" s="1">
        <v>4</v>
      </c>
      <c r="BI102" s="1">
        <v>5</v>
      </c>
      <c r="BJ102" s="1">
        <v>2</v>
      </c>
      <c r="BK102" s="1">
        <v>2</v>
      </c>
      <c r="BL102" s="1">
        <v>3</v>
      </c>
      <c r="BM102" s="1">
        <v>3</v>
      </c>
      <c r="BN102" s="1">
        <v>5</v>
      </c>
      <c r="BO102" s="1">
        <v>1</v>
      </c>
      <c r="BP102" s="1">
        <v>4</v>
      </c>
      <c r="BQ102" s="1">
        <v>3</v>
      </c>
      <c r="BR102" s="1">
        <v>4</v>
      </c>
      <c r="BS102" s="1">
        <v>4</v>
      </c>
      <c r="BT102" s="1">
        <v>2</v>
      </c>
      <c r="BU102" s="1">
        <v>2</v>
      </c>
      <c r="BV102" s="1">
        <v>1</v>
      </c>
      <c r="BW102" s="1">
        <v>2</v>
      </c>
      <c r="BX102" s="1">
        <v>4</v>
      </c>
      <c r="BY102" s="1">
        <v>4</v>
      </c>
      <c r="BZ102" s="1">
        <v>1</v>
      </c>
      <c r="CA102" s="1">
        <v>4</v>
      </c>
      <c r="CB102" s="1">
        <v>1</v>
      </c>
      <c r="CC102" s="1" t="s">
        <v>759</v>
      </c>
      <c r="CD102" s="1">
        <v>2</v>
      </c>
      <c r="CE102" s="1">
        <v>19</v>
      </c>
      <c r="CF102" s="1">
        <v>2</v>
      </c>
      <c r="CG102">
        <f t="shared" si="45"/>
        <v>1</v>
      </c>
      <c r="CH102">
        <v>5</v>
      </c>
      <c r="CI102">
        <f t="shared" si="46"/>
        <v>0</v>
      </c>
      <c r="CJ102" s="1">
        <v>0.53282411175268241</v>
      </c>
      <c r="CK102" s="1">
        <v>71.664148819735004</v>
      </c>
      <c r="CL102" s="1">
        <v>67.499731513628475</v>
      </c>
      <c r="CM102" s="1">
        <v>-34.03266104537667</v>
      </c>
      <c r="CN102" s="1">
        <v>-105.13121928798678</v>
      </c>
      <c r="CO102" s="1">
        <v>4.0944042971684853</v>
      </c>
      <c r="CP102" s="1">
        <v>2.4468181602890828</v>
      </c>
      <c r="CQ102" s="1">
        <v>-6.5412224574575681</v>
      </c>
      <c r="CR102" s="1">
        <v>-6.4357722637447647</v>
      </c>
      <c r="CS102" s="1">
        <v>-4.7697894598617827</v>
      </c>
      <c r="CT102" s="1">
        <v>11.205561723606548</v>
      </c>
      <c r="CU102" s="1">
        <v>-56.700764691902862</v>
      </c>
      <c r="CV102" s="1">
        <v>17.904203663733941</v>
      </c>
      <c r="CW102" s="1">
        <v>19.396416596543986</v>
      </c>
      <c r="CX102" s="1">
        <v>19.400144431624941</v>
      </c>
      <c r="CY102" s="1">
        <v>82.62624355841433</v>
      </c>
      <c r="CZ102" s="1">
        <v>-82.62624355841433</v>
      </c>
      <c r="DA102" s="1">
        <v>-21.342129140988238</v>
      </c>
      <c r="DB102" s="1">
        <v>10.336816665732625</v>
      </c>
      <c r="DC102" s="1">
        <v>11.005312475255613</v>
      </c>
      <c r="DD102" s="1">
        <v>-106.90032573414898</v>
      </c>
      <c r="DE102" s="1">
        <v>-7.4261818254026153</v>
      </c>
      <c r="DF102" s="1">
        <v>114.3265075595516</v>
      </c>
      <c r="DG102" s="1">
        <v>-217.26201827126718</v>
      </c>
      <c r="DH102" s="1">
        <v>0.25256481158245969</v>
      </c>
      <c r="DI102" s="1">
        <v>1.5193752506608647E-2</v>
      </c>
      <c r="DJ102" s="1">
        <v>2.5201905696216165E-2</v>
      </c>
      <c r="DK102" s="1">
        <v>0.10871558446218259</v>
      </c>
      <c r="DL102" s="1">
        <v>0.23607498159546952</v>
      </c>
      <c r="DM102" s="1">
        <v>4.6210630880348359E-2</v>
      </c>
      <c r="DN102" s="1">
        <v>0.3160383332767151</v>
      </c>
      <c r="DO102" s="1"/>
      <c r="DP102" s="2">
        <f t="shared" si="47"/>
        <v>71.664148819735004</v>
      </c>
      <c r="DQ102" s="2">
        <f t="shared" si="48"/>
        <v>4.0944042971684853</v>
      </c>
      <c r="DR102" s="2">
        <f t="shared" si="49"/>
        <v>-6.4357722637447647</v>
      </c>
      <c r="DS102" s="2">
        <f t="shared" si="50"/>
        <v>17.904203663733941</v>
      </c>
      <c r="DT102" s="2">
        <f t="shared" si="51"/>
        <v>-82.62624355841433</v>
      </c>
      <c r="DU102" s="2">
        <f t="shared" si="52"/>
        <v>10.336816665732625</v>
      </c>
      <c r="DV102" s="2">
        <f t="shared" si="53"/>
        <v>-106.90032573414898</v>
      </c>
      <c r="DX102" s="5">
        <f t="shared" si="54"/>
        <v>71.664148819735004</v>
      </c>
      <c r="DY102" s="5">
        <f t="shared" si="55"/>
        <v>4.0944042971684853</v>
      </c>
      <c r="DZ102" s="5">
        <f t="shared" si="56"/>
        <v>-6.4357722637447647</v>
      </c>
      <c r="EA102" s="5">
        <f t="shared" si="57"/>
        <v>17.904203663733941</v>
      </c>
      <c r="EB102" s="5">
        <f t="shared" si="58"/>
        <v>-82.62624355841433</v>
      </c>
      <c r="EC102" s="5">
        <f t="shared" si="59"/>
        <v>10.336816665732625</v>
      </c>
      <c r="ED102" s="5">
        <f t="shared" si="60"/>
        <v>-106.90032573414898</v>
      </c>
      <c r="EF102" s="4">
        <f t="shared" si="61"/>
        <v>71.664148819735004</v>
      </c>
      <c r="EG102" s="4">
        <f t="shared" si="62"/>
        <v>4.0944042971684853</v>
      </c>
      <c r="EH102" s="4">
        <f t="shared" si="63"/>
        <v>-6.4357722637447647</v>
      </c>
      <c r="EI102" s="4">
        <f t="shared" si="64"/>
        <v>17.904203663733941</v>
      </c>
      <c r="EJ102" s="4">
        <f t="shared" si="65"/>
        <v>-82.62624355841433</v>
      </c>
      <c r="EK102" s="4">
        <f t="shared" si="66"/>
        <v>10.336816665732625</v>
      </c>
      <c r="EL102" s="4">
        <f t="shared" si="67"/>
        <v>-106.90032573414898</v>
      </c>
      <c r="EN102" s="6">
        <f t="shared" si="68"/>
        <v>71.664148819735004</v>
      </c>
      <c r="EO102" s="6">
        <f t="shared" si="69"/>
        <v>4.0944042971684853</v>
      </c>
      <c r="EP102" s="6">
        <f t="shared" si="70"/>
        <v>-6.4357722637447647</v>
      </c>
      <c r="EQ102" s="6">
        <f t="shared" si="71"/>
        <v>17.904203663733941</v>
      </c>
      <c r="ER102" s="6">
        <f t="shared" si="72"/>
        <v>-82.62624355841433</v>
      </c>
      <c r="ES102" s="6">
        <f t="shared" si="73"/>
        <v>10.336816665732625</v>
      </c>
      <c r="ET102" s="6">
        <f t="shared" si="74"/>
        <v>-106.90032573414898</v>
      </c>
      <c r="EV102" s="7">
        <f t="shared" si="75"/>
        <v>71.664148819735004</v>
      </c>
      <c r="EW102" s="7">
        <f t="shared" si="76"/>
        <v>4.0944042971684853</v>
      </c>
      <c r="EX102" s="7">
        <f t="shared" si="77"/>
        <v>-6.4357722637447647</v>
      </c>
      <c r="EY102" s="7">
        <f t="shared" si="78"/>
        <v>17.904203663733941</v>
      </c>
      <c r="EZ102" s="7">
        <f t="shared" si="79"/>
        <v>-82.62624355841433</v>
      </c>
      <c r="FA102" s="7">
        <f t="shared" si="80"/>
        <v>10.336816665732625</v>
      </c>
      <c r="FB102" s="7">
        <f t="shared" si="81"/>
        <v>-106.90032573414898</v>
      </c>
      <c r="FD102" s="20">
        <f t="shared" si="82"/>
        <v>-91.962768109938025</v>
      </c>
      <c r="FE102" s="20">
        <f t="shared" si="83"/>
        <v>-91.962768109938025</v>
      </c>
      <c r="FF102" s="20">
        <f t="shared" si="84"/>
        <v>-91.962768109938025</v>
      </c>
      <c r="FG102" s="20">
        <f t="shared" si="85"/>
        <v>-91.962768109938025</v>
      </c>
      <c r="FH102" s="20">
        <f t="shared" si="86"/>
        <v>-91.962768109938025</v>
      </c>
      <c r="FI102" s="20"/>
      <c r="FJ102" s="20">
        <f t="shared" si="87"/>
        <v>-91.962768109938025</v>
      </c>
      <c r="FL102">
        <f t="shared" si="88"/>
        <v>1</v>
      </c>
    </row>
    <row r="103" spans="17:168">
      <c r="Q103" s="1">
        <v>7</v>
      </c>
      <c r="R103" s="1" t="s">
        <v>760</v>
      </c>
      <c r="S103" s="1" t="s">
        <v>761</v>
      </c>
      <c r="T103" s="1" t="s">
        <v>762</v>
      </c>
      <c r="U103" s="1" t="s">
        <v>763</v>
      </c>
      <c r="V103" s="1">
        <v>1598465270</v>
      </c>
      <c r="W103" s="1">
        <v>1598465638</v>
      </c>
      <c r="X103" s="1">
        <v>1</v>
      </c>
      <c r="Y103" s="1">
        <v>5</v>
      </c>
      <c r="Z103" s="1" t="s">
        <v>76</v>
      </c>
      <c r="AA103" s="1" t="s">
        <v>66</v>
      </c>
      <c r="AB103" s="1">
        <v>1</v>
      </c>
      <c r="AC103" s="1" t="s">
        <v>764</v>
      </c>
      <c r="AD103" s="1" t="s">
        <v>265</v>
      </c>
      <c r="AE103" s="1" t="s">
        <v>99</v>
      </c>
      <c r="AF103" s="1" t="s">
        <v>76</v>
      </c>
      <c r="AG103" s="1">
        <v>1440</v>
      </c>
      <c r="AH103" s="1" t="s">
        <v>76</v>
      </c>
      <c r="AI103" s="1" t="s">
        <v>765</v>
      </c>
      <c r="AJ103" s="1" t="s">
        <v>82</v>
      </c>
      <c r="AK103" s="1">
        <v>1</v>
      </c>
      <c r="AL103" s="1">
        <v>2</v>
      </c>
      <c r="AM103" s="1">
        <v>3</v>
      </c>
      <c r="AN103" s="1">
        <v>1</v>
      </c>
      <c r="AO103" s="1">
        <v>2</v>
      </c>
      <c r="AP103" s="1">
        <v>3</v>
      </c>
      <c r="AQ103" s="1">
        <v>1</v>
      </c>
      <c r="AR103" s="1">
        <v>2</v>
      </c>
      <c r="AS103" s="1">
        <v>2</v>
      </c>
      <c r="AT103" s="1">
        <v>2</v>
      </c>
      <c r="AU103" s="1">
        <v>3</v>
      </c>
      <c r="AV103" s="1">
        <v>3</v>
      </c>
      <c r="AW103" s="1">
        <v>2</v>
      </c>
      <c r="AX103" s="1">
        <v>1</v>
      </c>
      <c r="AY103" s="1">
        <v>3</v>
      </c>
      <c r="AZ103" s="1">
        <v>1</v>
      </c>
      <c r="BA103" s="1">
        <v>1</v>
      </c>
      <c r="BB103" s="1">
        <v>1</v>
      </c>
      <c r="BC103" s="1">
        <v>3</v>
      </c>
      <c r="BD103" s="1">
        <v>1</v>
      </c>
      <c r="BE103" s="1">
        <v>4</v>
      </c>
      <c r="BF103" s="1">
        <v>3</v>
      </c>
      <c r="BG103" s="1">
        <v>4</v>
      </c>
      <c r="BH103" s="1">
        <v>4</v>
      </c>
      <c r="BI103" s="1">
        <v>4</v>
      </c>
      <c r="BJ103" s="1">
        <v>4</v>
      </c>
      <c r="BK103" s="1">
        <v>4</v>
      </c>
      <c r="BL103" s="1">
        <v>4</v>
      </c>
      <c r="BM103" s="1">
        <v>5</v>
      </c>
      <c r="BN103" s="1">
        <v>4</v>
      </c>
      <c r="BO103" s="1">
        <v>5</v>
      </c>
      <c r="BP103" s="1">
        <v>3</v>
      </c>
      <c r="BQ103" s="1">
        <v>4</v>
      </c>
      <c r="BR103" s="1">
        <v>4</v>
      </c>
      <c r="BS103" s="1">
        <v>3</v>
      </c>
      <c r="BT103" s="1">
        <v>3</v>
      </c>
      <c r="BU103" s="1">
        <v>4</v>
      </c>
      <c r="BV103" s="1">
        <v>4</v>
      </c>
      <c r="BW103" s="1">
        <v>2</v>
      </c>
      <c r="BX103" s="1">
        <v>3</v>
      </c>
      <c r="BY103" s="1">
        <v>4</v>
      </c>
      <c r="BZ103" s="1">
        <v>2</v>
      </c>
      <c r="CA103" s="1">
        <v>4</v>
      </c>
      <c r="CB103" s="1">
        <v>3</v>
      </c>
      <c r="CC103" s="1" t="s">
        <v>766</v>
      </c>
      <c r="CD103" s="1">
        <v>1</v>
      </c>
      <c r="CE103" s="1">
        <v>20</v>
      </c>
      <c r="CF103" s="1">
        <v>2</v>
      </c>
      <c r="CG103">
        <f t="shared" si="45"/>
        <v>1</v>
      </c>
      <c r="CH103">
        <v>4</v>
      </c>
      <c r="CI103">
        <f t="shared" si="46"/>
        <v>0</v>
      </c>
      <c r="CJ103" s="1">
        <v>0.64219968389235327</v>
      </c>
      <c r="CK103" s="1">
        <v>176.33608221860152</v>
      </c>
      <c r="CL103" s="1">
        <v>38.477871826893598</v>
      </c>
      <c r="CM103" s="1">
        <v>-77.69371089495516</v>
      </c>
      <c r="CN103" s="1">
        <v>-137.12024315053998</v>
      </c>
      <c r="CO103" s="1">
        <v>51.639503004641291</v>
      </c>
      <c r="CP103" s="1">
        <v>-25.314030926757479</v>
      </c>
      <c r="CQ103" s="1">
        <v>-26.325472077883813</v>
      </c>
      <c r="CR103" s="1">
        <v>-2.7189668242413392</v>
      </c>
      <c r="CS103" s="1">
        <v>-2.7122834927375559</v>
      </c>
      <c r="CT103" s="1">
        <v>5.431250316978895</v>
      </c>
      <c r="CU103" s="1">
        <v>-19.614285602142182</v>
      </c>
      <c r="CV103" s="1">
        <v>-18.475193876617393</v>
      </c>
      <c r="CW103" s="1">
        <v>18.338128760225171</v>
      </c>
      <c r="CX103" s="1">
        <v>19.751350718534407</v>
      </c>
      <c r="CY103" s="1">
        <v>29.217719559135169</v>
      </c>
      <c r="CZ103" s="1">
        <v>-29.217719559135169</v>
      </c>
      <c r="DA103" s="1">
        <v>-32.79772369477481</v>
      </c>
      <c r="DB103" s="1">
        <v>4.9133633336107039</v>
      </c>
      <c r="DC103" s="1">
        <v>27.884360361164109</v>
      </c>
      <c r="DD103" s="1">
        <v>-65.376858052030883</v>
      </c>
      <c r="DE103" s="1">
        <v>-11.191606808165641</v>
      </c>
      <c r="DF103" s="1">
        <v>76.568464860196542</v>
      </c>
      <c r="DG103" s="1">
        <v>-182.79042682070599</v>
      </c>
      <c r="DH103" s="1">
        <v>0.44779475052734491</v>
      </c>
      <c r="DI103" s="1">
        <v>0.11137853583217872</v>
      </c>
      <c r="DJ103" s="1">
        <v>1.1643167344600334E-2</v>
      </c>
      <c r="DK103" s="1">
        <v>5.6236623315252261E-2</v>
      </c>
      <c r="DL103" s="1">
        <v>8.3479198740386187E-2</v>
      </c>
      <c r="DM103" s="1">
        <v>8.668869150848417E-2</v>
      </c>
      <c r="DN103" s="1">
        <v>0.20277903273175343</v>
      </c>
      <c r="DO103" s="1"/>
      <c r="DP103" s="2">
        <f t="shared" si="47"/>
        <v>176.33608221860152</v>
      </c>
      <c r="DQ103" s="2">
        <f t="shared" si="48"/>
        <v>51.639503004641291</v>
      </c>
      <c r="DR103" s="2">
        <f t="shared" si="49"/>
        <v>-2.7189668242413392</v>
      </c>
      <c r="DS103" s="2">
        <f t="shared" si="50"/>
        <v>-18.475193876617393</v>
      </c>
      <c r="DT103" s="2">
        <f t="shared" si="51"/>
        <v>-29.217719559135169</v>
      </c>
      <c r="DU103" s="2">
        <f t="shared" si="52"/>
        <v>4.9133633336107039</v>
      </c>
      <c r="DV103" s="2">
        <f t="shared" si="53"/>
        <v>-65.376858052030883</v>
      </c>
      <c r="DX103" s="5">
        <f t="shared" si="54"/>
        <v>176.33608221860152</v>
      </c>
      <c r="DY103" s="5">
        <f t="shared" si="55"/>
        <v>51.639503004641291</v>
      </c>
      <c r="DZ103" s="5">
        <f t="shared" si="56"/>
        <v>-2.7189668242413392</v>
      </c>
      <c r="EA103" s="5">
        <f t="shared" si="57"/>
        <v>-18.475193876617393</v>
      </c>
      <c r="EB103" s="5">
        <f t="shared" si="58"/>
        <v>-29.217719559135169</v>
      </c>
      <c r="EC103" s="5">
        <f t="shared" si="59"/>
        <v>4.9133633336107039</v>
      </c>
      <c r="ED103" s="5">
        <f t="shared" si="60"/>
        <v>-65.376858052030883</v>
      </c>
      <c r="EF103" s="4">
        <f t="shared" si="61"/>
        <v>176.33608221860152</v>
      </c>
      <c r="EG103" s="4">
        <f t="shared" si="62"/>
        <v>51.639503004641291</v>
      </c>
      <c r="EH103" s="4">
        <f t="shared" si="63"/>
        <v>-2.7189668242413392</v>
      </c>
      <c r="EI103" s="4">
        <f t="shared" si="64"/>
        <v>-18.475193876617393</v>
      </c>
      <c r="EJ103" s="4">
        <f t="shared" si="65"/>
        <v>-29.217719559135169</v>
      </c>
      <c r="EK103" s="4">
        <f t="shared" si="66"/>
        <v>4.9133633336107039</v>
      </c>
      <c r="EL103" s="4">
        <f t="shared" si="67"/>
        <v>-65.376858052030883</v>
      </c>
      <c r="EN103" s="6">
        <f t="shared" si="68"/>
        <v>176.33608221860152</v>
      </c>
      <c r="EO103" s="6">
        <f t="shared" si="69"/>
        <v>51.639503004641291</v>
      </c>
      <c r="EP103" s="6">
        <f t="shared" si="70"/>
        <v>-2.7189668242413392</v>
      </c>
      <c r="EQ103" s="6">
        <f t="shared" si="71"/>
        <v>-18.475193876617393</v>
      </c>
      <c r="ER103" s="6">
        <f t="shared" si="72"/>
        <v>-29.217719559135169</v>
      </c>
      <c r="ES103" s="6">
        <f t="shared" si="73"/>
        <v>4.9133633336107039</v>
      </c>
      <c r="ET103" s="6">
        <f t="shared" si="74"/>
        <v>-65.376858052030883</v>
      </c>
      <c r="EV103" s="7">
        <f t="shared" si="75"/>
        <v>176.33608221860152</v>
      </c>
      <c r="EW103" s="7">
        <f t="shared" si="76"/>
        <v>51.639503004641291</v>
      </c>
      <c r="EX103" s="7">
        <f t="shared" si="77"/>
        <v>-2.7189668242413392</v>
      </c>
      <c r="EY103" s="7">
        <f t="shared" si="78"/>
        <v>-18.475193876617393</v>
      </c>
      <c r="EZ103" s="7">
        <f t="shared" si="79"/>
        <v>-29.217719559135169</v>
      </c>
      <c r="FA103" s="7">
        <f t="shared" si="80"/>
        <v>4.9133633336107039</v>
      </c>
      <c r="FB103" s="7">
        <f t="shared" si="81"/>
        <v>-65.376858052030883</v>
      </c>
      <c r="FD103" s="20">
        <f t="shared" si="82"/>
        <v>117.10021024482873</v>
      </c>
      <c r="FE103" s="20">
        <f t="shared" si="83"/>
        <v>117.10021024482873</v>
      </c>
      <c r="FF103" s="20">
        <f t="shared" si="84"/>
        <v>117.10021024482873</v>
      </c>
      <c r="FG103" s="20">
        <f t="shared" si="85"/>
        <v>117.10021024482873</v>
      </c>
      <c r="FH103" s="20">
        <f t="shared" si="86"/>
        <v>117.10021024482873</v>
      </c>
      <c r="FI103" s="20"/>
      <c r="FJ103" s="20">
        <f t="shared" si="87"/>
        <v>117.10021024482873</v>
      </c>
      <c r="FL103">
        <f t="shared" si="88"/>
        <v>1</v>
      </c>
    </row>
    <row r="104" spans="17:168">
      <c r="Q104" s="1">
        <v>73</v>
      </c>
      <c r="R104" s="1" t="s">
        <v>767</v>
      </c>
      <c r="S104" s="1" t="s">
        <v>768</v>
      </c>
      <c r="T104" s="1" t="s">
        <v>769</v>
      </c>
      <c r="U104" s="1" t="s">
        <v>770</v>
      </c>
      <c r="V104" s="1">
        <v>1598990325</v>
      </c>
      <c r="W104" s="1">
        <v>1598991148</v>
      </c>
      <c r="X104" s="1">
        <v>1</v>
      </c>
      <c r="Y104" s="1">
        <v>5</v>
      </c>
      <c r="Z104" s="1" t="s">
        <v>76</v>
      </c>
      <c r="AA104" s="1" t="s">
        <v>66</v>
      </c>
      <c r="AB104" s="1">
        <v>1</v>
      </c>
      <c r="AC104" s="1" t="s">
        <v>166</v>
      </c>
      <c r="AD104" s="1" t="s">
        <v>78</v>
      </c>
      <c r="AE104" s="1" t="s">
        <v>167</v>
      </c>
      <c r="AF104" s="1" t="s">
        <v>76</v>
      </c>
      <c r="AG104" s="1">
        <v>1366</v>
      </c>
      <c r="AH104" s="1" t="s">
        <v>76</v>
      </c>
      <c r="AI104" s="1" t="s">
        <v>771</v>
      </c>
      <c r="AJ104" s="1" t="s">
        <v>82</v>
      </c>
      <c r="AK104" s="1">
        <v>3</v>
      </c>
      <c r="AL104" s="1">
        <v>3</v>
      </c>
      <c r="AM104" s="1">
        <v>1</v>
      </c>
      <c r="AN104" s="1">
        <v>3</v>
      </c>
      <c r="AO104" s="1">
        <v>2</v>
      </c>
      <c r="AP104" s="1">
        <v>3</v>
      </c>
      <c r="AQ104" s="1">
        <v>3</v>
      </c>
      <c r="AR104" s="1">
        <v>1</v>
      </c>
      <c r="AS104" s="1">
        <v>3</v>
      </c>
      <c r="AT104" s="1">
        <v>3</v>
      </c>
      <c r="AU104" s="1">
        <v>1</v>
      </c>
      <c r="AV104" s="1">
        <v>1</v>
      </c>
      <c r="AW104" s="1">
        <v>3</v>
      </c>
      <c r="AX104" s="1">
        <v>2</v>
      </c>
      <c r="AY104" s="1">
        <v>3</v>
      </c>
      <c r="AZ104" s="1">
        <v>2</v>
      </c>
      <c r="BA104" s="1">
        <v>1</v>
      </c>
      <c r="BB104" s="1">
        <v>1</v>
      </c>
      <c r="BC104" s="1">
        <v>1</v>
      </c>
      <c r="BD104" s="1">
        <v>3</v>
      </c>
      <c r="BE104" s="1">
        <v>3</v>
      </c>
      <c r="BF104" s="1">
        <v>4</v>
      </c>
      <c r="BG104" s="1">
        <v>4</v>
      </c>
      <c r="BH104" s="1">
        <v>5</v>
      </c>
      <c r="BI104" s="1">
        <v>4</v>
      </c>
      <c r="BJ104" s="1">
        <v>3</v>
      </c>
      <c r="BK104" s="1">
        <v>4</v>
      </c>
      <c r="BL104" s="1">
        <v>5</v>
      </c>
      <c r="BM104" s="1">
        <v>5</v>
      </c>
      <c r="BN104" s="1">
        <v>5</v>
      </c>
      <c r="BO104" s="1">
        <v>5</v>
      </c>
      <c r="BP104" s="1">
        <v>3</v>
      </c>
      <c r="BQ104" s="1">
        <v>4</v>
      </c>
      <c r="BR104" s="1">
        <v>4</v>
      </c>
      <c r="BS104" s="1">
        <v>4</v>
      </c>
      <c r="BT104" s="1">
        <v>3</v>
      </c>
      <c r="BU104" s="1">
        <v>4</v>
      </c>
      <c r="BV104" s="1">
        <v>5</v>
      </c>
      <c r="BW104" s="1">
        <v>2</v>
      </c>
      <c r="BX104" s="1">
        <v>5</v>
      </c>
      <c r="BY104" s="1">
        <v>5</v>
      </c>
      <c r="BZ104" s="1">
        <v>4</v>
      </c>
      <c r="CA104" s="1">
        <v>5</v>
      </c>
      <c r="CB104" s="1">
        <v>3</v>
      </c>
      <c r="CC104" s="1" t="s">
        <v>772</v>
      </c>
      <c r="CD104" s="1">
        <v>2</v>
      </c>
      <c r="CE104" s="1">
        <v>20</v>
      </c>
      <c r="CF104" s="1">
        <v>2</v>
      </c>
      <c r="CG104">
        <f t="shared" si="45"/>
        <v>1</v>
      </c>
      <c r="CH104">
        <v>2</v>
      </c>
      <c r="CI104">
        <f t="shared" si="46"/>
        <v>0</v>
      </c>
      <c r="CJ104" s="1">
        <v>0.49423416314816254</v>
      </c>
      <c r="CK104" s="1">
        <v>66.052158168396858</v>
      </c>
      <c r="CL104" s="1">
        <v>-1.2514918010633129</v>
      </c>
      <c r="CM104" s="1">
        <v>-23.195910841777536</v>
      </c>
      <c r="CN104" s="1">
        <v>-41.604755525556016</v>
      </c>
      <c r="CO104" s="1">
        <v>47.6735283579658</v>
      </c>
      <c r="CP104" s="1">
        <v>-22.997077429475247</v>
      </c>
      <c r="CQ104" s="1">
        <v>-24.676450928490553</v>
      </c>
      <c r="CR104" s="1">
        <v>-67.411870042339999</v>
      </c>
      <c r="CS104" s="1">
        <v>33.642943726555124</v>
      </c>
      <c r="CT104" s="1">
        <v>33.768926315784874</v>
      </c>
      <c r="CU104" s="1">
        <v>-189.176811091682</v>
      </c>
      <c r="CV104" s="1">
        <v>48.362989187107722</v>
      </c>
      <c r="CW104" s="1">
        <v>69.589841115779706</v>
      </c>
      <c r="CX104" s="1">
        <v>71.223980788794549</v>
      </c>
      <c r="CY104" s="1">
        <v>3.6631684356214098E-2</v>
      </c>
      <c r="CZ104" s="1">
        <v>-3.6631684356214098E-2</v>
      </c>
      <c r="DA104" s="1">
        <v>-72.812264015562093</v>
      </c>
      <c r="DB104" s="1">
        <v>-11.014765886035851</v>
      </c>
      <c r="DC104" s="1">
        <v>83.827029901597953</v>
      </c>
      <c r="DD104" s="1">
        <v>-0.56720674516745107</v>
      </c>
      <c r="DE104" s="1">
        <v>-0.56454800478210077</v>
      </c>
      <c r="DF104" s="1">
        <v>1.1317547499495517</v>
      </c>
      <c r="DG104" s="1">
        <v>-237.31652081257579</v>
      </c>
      <c r="DH104" s="1">
        <v>0.15379559099136125</v>
      </c>
      <c r="DI104" s="1">
        <v>0.10335711326636622</v>
      </c>
      <c r="DJ104" s="1">
        <v>0.14454399479732125</v>
      </c>
      <c r="DK104" s="1">
        <v>0.37200113125782358</v>
      </c>
      <c r="DL104" s="1">
        <v>1.0466195530346885E-4</v>
      </c>
      <c r="DM104" s="1">
        <v>0.22377041988165719</v>
      </c>
      <c r="DN104" s="1">
        <v>2.4270878501671468E-3</v>
      </c>
      <c r="DO104" s="1"/>
      <c r="DP104" s="2">
        <f t="shared" si="47"/>
        <v>66.052158168396858</v>
      </c>
      <c r="DQ104" s="2">
        <f t="shared" si="48"/>
        <v>47.6735283579658</v>
      </c>
      <c r="DR104" s="2">
        <f t="shared" si="49"/>
        <v>-67.411870042339999</v>
      </c>
      <c r="DS104" s="2">
        <f t="shared" si="50"/>
        <v>48.362989187107722</v>
      </c>
      <c r="DT104" s="2">
        <f t="shared" si="51"/>
        <v>-3.6631684356214098E-2</v>
      </c>
      <c r="DU104" s="2">
        <f t="shared" si="52"/>
        <v>-11.014765886035851</v>
      </c>
      <c r="DV104" s="2">
        <f t="shared" si="53"/>
        <v>-0.56720674516745107</v>
      </c>
      <c r="DX104" s="5">
        <f t="shared" si="54"/>
        <v>66.052158168396858</v>
      </c>
      <c r="DY104" s="5">
        <f t="shared" si="55"/>
        <v>47.6735283579658</v>
      </c>
      <c r="DZ104" s="5">
        <f t="shared" si="56"/>
        <v>-67.411870042339999</v>
      </c>
      <c r="EA104" s="5">
        <f t="shared" si="57"/>
        <v>48.362989187107722</v>
      </c>
      <c r="EB104" s="5">
        <f t="shared" si="58"/>
        <v>-3.6631684356214098E-2</v>
      </c>
      <c r="EC104" s="5">
        <f t="shared" si="59"/>
        <v>-11.014765886035851</v>
      </c>
      <c r="ED104" s="5">
        <f t="shared" si="60"/>
        <v>-0.56720674516745107</v>
      </c>
      <c r="EF104" s="4">
        <f t="shared" si="61"/>
        <v>66.052158168396858</v>
      </c>
      <c r="EG104" s="4">
        <f t="shared" si="62"/>
        <v>47.6735283579658</v>
      </c>
      <c r="EH104" s="4">
        <f t="shared" si="63"/>
        <v>-67.411870042339999</v>
      </c>
      <c r="EI104" s="4">
        <f t="shared" si="64"/>
        <v>48.362989187107722</v>
      </c>
      <c r="EJ104" s="4">
        <f t="shared" si="65"/>
        <v>-3.6631684356214098E-2</v>
      </c>
      <c r="EK104" s="4">
        <f t="shared" si="66"/>
        <v>-11.014765886035851</v>
      </c>
      <c r="EL104" s="4">
        <f t="shared" si="67"/>
        <v>-0.56720674516745107</v>
      </c>
      <c r="EN104" s="6">
        <f t="shared" si="68"/>
        <v>66.052158168396858</v>
      </c>
      <c r="EO104" s="6">
        <f t="shared" si="69"/>
        <v>47.6735283579658</v>
      </c>
      <c r="EP104" s="6">
        <f t="shared" si="70"/>
        <v>-67.411870042339999</v>
      </c>
      <c r="EQ104" s="6">
        <f t="shared" si="71"/>
        <v>48.362989187107722</v>
      </c>
      <c r="ER104" s="6">
        <f t="shared" si="72"/>
        <v>-3.6631684356214098E-2</v>
      </c>
      <c r="ES104" s="6">
        <f t="shared" si="73"/>
        <v>-11.014765886035851</v>
      </c>
      <c r="ET104" s="6">
        <f t="shared" si="74"/>
        <v>-0.56720674516745107</v>
      </c>
      <c r="EV104" s="7">
        <f t="shared" si="75"/>
        <v>66.052158168396858</v>
      </c>
      <c r="EW104" s="7">
        <f t="shared" si="76"/>
        <v>47.6735283579658</v>
      </c>
      <c r="EX104" s="7">
        <f t="shared" si="77"/>
        <v>-67.411870042339999</v>
      </c>
      <c r="EY104" s="7">
        <f t="shared" si="78"/>
        <v>48.362989187107722</v>
      </c>
      <c r="EZ104" s="7">
        <f t="shared" si="79"/>
        <v>-3.6631684356214098E-2</v>
      </c>
      <c r="FA104" s="7">
        <f t="shared" si="80"/>
        <v>-11.014765886035851</v>
      </c>
      <c r="FB104" s="7">
        <f t="shared" si="81"/>
        <v>-0.56720674516745107</v>
      </c>
      <c r="FD104" s="20">
        <f t="shared" si="82"/>
        <v>83.058201355570873</v>
      </c>
      <c r="FE104" s="20">
        <f t="shared" si="83"/>
        <v>83.058201355570873</v>
      </c>
      <c r="FF104" s="20">
        <f t="shared" si="84"/>
        <v>83.058201355570873</v>
      </c>
      <c r="FG104" s="20">
        <f t="shared" si="85"/>
        <v>83.058201355570873</v>
      </c>
      <c r="FH104" s="20">
        <f t="shared" si="86"/>
        <v>83.058201355570873</v>
      </c>
      <c r="FI104" s="20"/>
      <c r="FJ104" s="20">
        <f t="shared" si="87"/>
        <v>83.058201355570873</v>
      </c>
      <c r="FL104">
        <f t="shared" si="88"/>
        <v>1</v>
      </c>
    </row>
    <row r="105" spans="17:168">
      <c r="Q105">
        <v>22</v>
      </c>
      <c r="R105" t="s">
        <v>113</v>
      </c>
      <c r="S105" t="s">
        <v>114</v>
      </c>
      <c r="T105" t="s">
        <v>115</v>
      </c>
      <c r="U105" t="s">
        <v>116</v>
      </c>
      <c r="V105">
        <v>1598372700</v>
      </c>
      <c r="W105">
        <v>1598373881</v>
      </c>
      <c r="X105">
        <v>1</v>
      </c>
      <c r="Y105">
        <v>5</v>
      </c>
      <c r="Z105" t="s">
        <v>76</v>
      </c>
      <c r="AA105" t="s">
        <v>66</v>
      </c>
      <c r="AB105">
        <v>1</v>
      </c>
      <c r="AC105" t="s">
        <v>77</v>
      </c>
      <c r="AD105" t="s">
        <v>78</v>
      </c>
      <c r="AE105" t="s">
        <v>79</v>
      </c>
      <c r="AF105" t="s">
        <v>76</v>
      </c>
      <c r="AG105">
        <v>1600</v>
      </c>
      <c r="AH105" t="s">
        <v>76</v>
      </c>
      <c r="AI105" t="s">
        <v>117</v>
      </c>
      <c r="AJ105" t="s">
        <v>82</v>
      </c>
      <c r="AK105">
        <v>3</v>
      </c>
      <c r="AL105">
        <v>1</v>
      </c>
      <c r="AM105">
        <v>2</v>
      </c>
      <c r="AN105">
        <v>1</v>
      </c>
      <c r="AO105">
        <v>2</v>
      </c>
      <c r="AP105">
        <v>2</v>
      </c>
      <c r="AQ105">
        <v>2</v>
      </c>
      <c r="AR105">
        <v>3</v>
      </c>
      <c r="AS105">
        <v>2</v>
      </c>
      <c r="AT105">
        <v>3</v>
      </c>
      <c r="AU105">
        <v>3</v>
      </c>
      <c r="AV105">
        <v>3</v>
      </c>
      <c r="AW105">
        <v>1</v>
      </c>
      <c r="AX105">
        <v>3</v>
      </c>
      <c r="AY105">
        <v>1</v>
      </c>
      <c r="AZ105">
        <v>3</v>
      </c>
      <c r="BA105">
        <v>1</v>
      </c>
      <c r="BB105">
        <v>2</v>
      </c>
      <c r="BC105">
        <v>3</v>
      </c>
      <c r="BD105">
        <v>2</v>
      </c>
      <c r="BE105">
        <v>3</v>
      </c>
      <c r="BF105">
        <v>1</v>
      </c>
      <c r="BG105">
        <v>3</v>
      </c>
      <c r="BH105">
        <v>3</v>
      </c>
      <c r="BI105">
        <v>4</v>
      </c>
      <c r="BJ105">
        <v>3</v>
      </c>
      <c r="BK105">
        <v>4</v>
      </c>
      <c r="BL105">
        <v>4</v>
      </c>
      <c r="BM105">
        <v>4</v>
      </c>
      <c r="BN105">
        <v>3</v>
      </c>
      <c r="BO105">
        <v>3</v>
      </c>
      <c r="BP105">
        <v>4</v>
      </c>
      <c r="BQ105">
        <v>5</v>
      </c>
      <c r="BR105">
        <v>5</v>
      </c>
      <c r="BS105">
        <v>5</v>
      </c>
      <c r="BT105">
        <v>5</v>
      </c>
      <c r="BU105">
        <v>5</v>
      </c>
      <c r="BV105">
        <v>2</v>
      </c>
      <c r="BW105">
        <v>4</v>
      </c>
      <c r="BX105">
        <v>2</v>
      </c>
      <c r="BY105">
        <v>5</v>
      </c>
      <c r="BZ105">
        <v>4</v>
      </c>
      <c r="CA105">
        <v>5</v>
      </c>
      <c r="CB105">
        <v>2</v>
      </c>
      <c r="CC105" t="s">
        <v>118</v>
      </c>
      <c r="CD105">
        <v>2</v>
      </c>
      <c r="CE105">
        <v>20</v>
      </c>
      <c r="CF105">
        <v>2</v>
      </c>
      <c r="CG105">
        <f t="shared" si="45"/>
        <v>1</v>
      </c>
      <c r="CH105">
        <v>1</v>
      </c>
      <c r="CI105">
        <f t="shared" si="46"/>
        <v>1</v>
      </c>
      <c r="CJ105">
        <v>0.62772377213141106</v>
      </c>
      <c r="CK105">
        <v>107.30995406045002</v>
      </c>
      <c r="CL105">
        <v>43.017249987222293</v>
      </c>
      <c r="CM105">
        <v>-6.262186739016447</v>
      </c>
      <c r="CN105">
        <v>-144.06501730865588</v>
      </c>
      <c r="CO105">
        <v>53.537156973120666</v>
      </c>
      <c r="CP105">
        <v>-25.649864491568149</v>
      </c>
      <c r="CQ105">
        <v>-27.887292481552514</v>
      </c>
      <c r="CR105">
        <v>-0.50620018875501793</v>
      </c>
      <c r="CS105">
        <v>-0.32193135056327254</v>
      </c>
      <c r="CT105">
        <v>0.82813153931829053</v>
      </c>
      <c r="CU105">
        <v>-69.47861341014503</v>
      </c>
      <c r="CV105">
        <v>18.496030555380482</v>
      </c>
      <c r="CW105">
        <v>18.497899336757833</v>
      </c>
      <c r="CX105">
        <v>32.484683518006712</v>
      </c>
      <c r="CY105">
        <v>55.998759858417955</v>
      </c>
      <c r="CZ105">
        <v>-55.998759858417955</v>
      </c>
      <c r="DA105">
        <v>-45.270223334999834</v>
      </c>
      <c r="DB105">
        <v>17.679646486205982</v>
      </c>
      <c r="DC105">
        <v>27.590576848793852</v>
      </c>
      <c r="DD105">
        <v>-26.447581422242497</v>
      </c>
      <c r="DE105">
        <v>-26.14946777488133</v>
      </c>
      <c r="DF105">
        <v>52.597049197123823</v>
      </c>
      <c r="DG105">
        <v>-170.13947451213059</v>
      </c>
      <c r="DH105">
        <v>0.35910710195586559</v>
      </c>
      <c r="DI105">
        <v>0.11632064207810455</v>
      </c>
      <c r="DJ105">
        <v>1.9061881829618692E-3</v>
      </c>
      <c r="DK105">
        <v>0.14566185275450247</v>
      </c>
      <c r="DL105">
        <v>0.15999645673833701</v>
      </c>
      <c r="DM105">
        <v>0.10408685740541955</v>
      </c>
      <c r="DN105">
        <v>0.11292090088480902</v>
      </c>
      <c r="DP105" s="2">
        <f t="shared" si="47"/>
        <v>107.30995406045002</v>
      </c>
      <c r="DQ105" s="2">
        <f t="shared" si="48"/>
        <v>53.537156973120666</v>
      </c>
      <c r="DR105" s="2">
        <f t="shared" si="49"/>
        <v>-0.50620018875501793</v>
      </c>
      <c r="DS105" s="2">
        <f t="shared" si="50"/>
        <v>18.496030555380482</v>
      </c>
      <c r="DT105" s="2">
        <f t="shared" si="51"/>
        <v>-55.998759858417955</v>
      </c>
      <c r="DU105" s="2">
        <f t="shared" si="52"/>
        <v>17.679646486205982</v>
      </c>
      <c r="DV105" s="2">
        <f t="shared" si="53"/>
        <v>-26.447581422242497</v>
      </c>
      <c r="DX105" s="5">
        <f t="shared" si="54"/>
        <v>107.30995406045002</v>
      </c>
      <c r="DY105" s="5">
        <f t="shared" si="55"/>
        <v>53.537156973120666</v>
      </c>
      <c r="DZ105" s="5">
        <f t="shared" si="56"/>
        <v>-0.50620018875501793</v>
      </c>
      <c r="EA105" s="5">
        <f t="shared" si="57"/>
        <v>18.496030555380482</v>
      </c>
      <c r="EB105" s="5">
        <f t="shared" si="58"/>
        <v>-55.998759858417955</v>
      </c>
      <c r="EC105" s="5">
        <f t="shared" si="59"/>
        <v>17.679646486205982</v>
      </c>
      <c r="ED105" s="5">
        <f t="shared" si="60"/>
        <v>-26.447581422242497</v>
      </c>
      <c r="EF105" s="4">
        <f t="shared" si="61"/>
        <v>107.30995406045002</v>
      </c>
      <c r="EG105" s="4">
        <f t="shared" si="62"/>
        <v>53.537156973120666</v>
      </c>
      <c r="EH105" s="4">
        <f t="shared" si="63"/>
        <v>-0.50620018875501793</v>
      </c>
      <c r="EI105" s="4">
        <f t="shared" si="64"/>
        <v>18.496030555380482</v>
      </c>
      <c r="EJ105" s="4">
        <f t="shared" si="65"/>
        <v>-55.998759858417955</v>
      </c>
      <c r="EK105" s="4">
        <f t="shared" si="66"/>
        <v>17.679646486205982</v>
      </c>
      <c r="EL105" s="4">
        <f t="shared" si="67"/>
        <v>-26.447581422242497</v>
      </c>
      <c r="EN105" s="6">
        <f t="shared" si="68"/>
        <v>107.30995406045002</v>
      </c>
      <c r="EO105" s="6">
        <f t="shared" si="69"/>
        <v>53.537156973120666</v>
      </c>
      <c r="EP105" s="6">
        <f t="shared" si="70"/>
        <v>-0.50620018875501793</v>
      </c>
      <c r="EQ105" s="6">
        <f t="shared" si="71"/>
        <v>18.496030555380482</v>
      </c>
      <c r="ER105" s="6">
        <f t="shared" si="72"/>
        <v>-55.998759858417955</v>
      </c>
      <c r="ES105" s="6">
        <f t="shared" si="73"/>
        <v>17.679646486205982</v>
      </c>
      <c r="ET105" s="6">
        <f t="shared" si="74"/>
        <v>-26.447581422242497</v>
      </c>
      <c r="EV105" s="7">
        <f t="shared" si="75"/>
        <v>107.30995406045002</v>
      </c>
      <c r="EW105" s="7">
        <f t="shared" si="76"/>
        <v>53.537156973120666</v>
      </c>
      <c r="EX105" s="7">
        <f t="shared" si="77"/>
        <v>-0.50620018875501793</v>
      </c>
      <c r="EY105" s="7">
        <f t="shared" si="78"/>
        <v>18.496030555380482</v>
      </c>
      <c r="EZ105" s="7">
        <f t="shared" si="79"/>
        <v>-55.998759858417955</v>
      </c>
      <c r="FA105" s="7">
        <f t="shared" si="80"/>
        <v>17.679646486205982</v>
      </c>
      <c r="FB105" s="7">
        <f t="shared" si="81"/>
        <v>-26.447581422242497</v>
      </c>
      <c r="FD105" s="20">
        <f t="shared" si="82"/>
        <v>114.07024660574167</v>
      </c>
      <c r="FE105" s="20">
        <f t="shared" si="83"/>
        <v>114.07024660574167</v>
      </c>
      <c r="FF105" s="20">
        <f t="shared" si="84"/>
        <v>114.07024660574167</v>
      </c>
      <c r="FG105" s="20">
        <f t="shared" si="85"/>
        <v>114.07024660574167</v>
      </c>
      <c r="FH105" s="20">
        <f t="shared" si="86"/>
        <v>114.07024660574167</v>
      </c>
      <c r="FI105" s="20"/>
      <c r="FJ105" s="20">
        <f t="shared" si="87"/>
        <v>114.07024660574167</v>
      </c>
      <c r="FL105">
        <f t="shared" si="88"/>
        <v>1</v>
      </c>
    </row>
    <row r="106" spans="17:168">
      <c r="Q106" s="1">
        <v>79</v>
      </c>
      <c r="R106" s="1" t="s">
        <v>773</v>
      </c>
      <c r="S106" s="1" t="s">
        <v>774</v>
      </c>
      <c r="T106" s="1" t="s">
        <v>775</v>
      </c>
      <c r="U106" s="1" t="s">
        <v>776</v>
      </c>
      <c r="V106" s="1">
        <v>1599000388</v>
      </c>
      <c r="W106" s="1">
        <v>1599001406</v>
      </c>
      <c r="X106" s="1">
        <v>1</v>
      </c>
      <c r="Y106" s="1">
        <v>5</v>
      </c>
      <c r="Z106" s="1" t="s">
        <v>76</v>
      </c>
      <c r="AA106" s="1" t="s">
        <v>66</v>
      </c>
      <c r="AB106" s="1">
        <v>1</v>
      </c>
      <c r="AC106" s="1" t="s">
        <v>777</v>
      </c>
      <c r="AD106" s="1" t="s">
        <v>78</v>
      </c>
      <c r="AE106" s="1" t="s">
        <v>778</v>
      </c>
      <c r="AF106" s="1" t="s">
        <v>76</v>
      </c>
      <c r="AG106" s="1">
        <v>1366</v>
      </c>
      <c r="AH106" s="1" t="s">
        <v>76</v>
      </c>
      <c r="AI106" s="1" t="s">
        <v>266</v>
      </c>
      <c r="AJ106" s="1" t="s">
        <v>82</v>
      </c>
      <c r="AK106" s="1">
        <v>2</v>
      </c>
      <c r="AL106" s="1">
        <v>3</v>
      </c>
      <c r="AM106" s="1">
        <v>1</v>
      </c>
      <c r="AN106" s="1">
        <v>2</v>
      </c>
      <c r="AO106" s="1">
        <v>1</v>
      </c>
      <c r="AP106" s="1">
        <v>3</v>
      </c>
      <c r="AQ106" s="1">
        <v>2</v>
      </c>
      <c r="AR106" s="1">
        <v>4</v>
      </c>
      <c r="AS106" s="1">
        <v>1</v>
      </c>
      <c r="AT106" s="1">
        <v>2</v>
      </c>
      <c r="AU106" s="1">
        <v>4</v>
      </c>
      <c r="AV106" s="1">
        <v>2</v>
      </c>
      <c r="AW106" s="1">
        <v>4</v>
      </c>
      <c r="AX106" s="1">
        <v>1</v>
      </c>
      <c r="AY106" s="1">
        <v>4</v>
      </c>
      <c r="AZ106" s="1">
        <v>4</v>
      </c>
      <c r="BA106" s="1">
        <v>1</v>
      </c>
      <c r="BB106" s="1">
        <v>2</v>
      </c>
      <c r="BC106" s="1">
        <v>1</v>
      </c>
      <c r="BD106" s="1">
        <v>4</v>
      </c>
      <c r="BE106" s="1">
        <v>4</v>
      </c>
      <c r="BF106" s="1">
        <v>4</v>
      </c>
      <c r="BG106" s="1">
        <v>4</v>
      </c>
      <c r="BH106" s="1">
        <v>4</v>
      </c>
      <c r="BI106" s="1">
        <v>3</v>
      </c>
      <c r="BJ106" s="1">
        <v>3</v>
      </c>
      <c r="BK106" s="1">
        <v>4</v>
      </c>
      <c r="BL106" s="1">
        <v>2</v>
      </c>
      <c r="BM106" s="1">
        <v>5</v>
      </c>
      <c r="BN106" s="1">
        <v>5</v>
      </c>
      <c r="BO106" s="1">
        <v>3</v>
      </c>
      <c r="BP106" s="1">
        <v>5</v>
      </c>
      <c r="BQ106" s="1">
        <v>3</v>
      </c>
      <c r="BR106" s="1">
        <v>4</v>
      </c>
      <c r="BS106" s="1">
        <v>4</v>
      </c>
      <c r="BT106" s="1">
        <v>4</v>
      </c>
      <c r="BU106" s="1">
        <v>3</v>
      </c>
      <c r="BV106" s="1">
        <v>2</v>
      </c>
      <c r="BW106" s="1">
        <v>4</v>
      </c>
      <c r="BX106" s="1">
        <v>1</v>
      </c>
      <c r="BY106" s="1">
        <v>2</v>
      </c>
      <c r="BZ106" s="1">
        <v>3</v>
      </c>
      <c r="CA106" s="1">
        <v>5</v>
      </c>
      <c r="CB106" s="1">
        <v>4</v>
      </c>
      <c r="CC106" s="1" t="s">
        <v>779</v>
      </c>
      <c r="CD106" s="1">
        <v>2</v>
      </c>
      <c r="CE106" s="1">
        <v>19</v>
      </c>
      <c r="CF106" s="1">
        <v>2</v>
      </c>
      <c r="CG106">
        <f t="shared" si="45"/>
        <v>1</v>
      </c>
      <c r="CH106">
        <v>5</v>
      </c>
      <c r="CI106">
        <f t="shared" si="46"/>
        <v>0</v>
      </c>
      <c r="CJ106" s="1">
        <v>0.17967258974930322</v>
      </c>
      <c r="CK106" s="1">
        <v>112.79443165223822</v>
      </c>
      <c r="CL106" s="1">
        <v>110.8393275718781</v>
      </c>
      <c r="CM106" s="1">
        <v>-37.595068197068734</v>
      </c>
      <c r="CN106" s="1">
        <v>-186.03869102704755</v>
      </c>
      <c r="CO106" s="1">
        <v>1.7565627371316124</v>
      </c>
      <c r="CP106" s="1">
        <v>-0.77942179236237852</v>
      </c>
      <c r="CQ106" s="1">
        <v>-0.97714094476923374</v>
      </c>
      <c r="CR106" s="1">
        <v>-7.7960851792489283</v>
      </c>
      <c r="CS106" s="1">
        <v>3.8953282519513981</v>
      </c>
      <c r="CT106" s="1">
        <v>3.9007569272975298</v>
      </c>
      <c r="CU106" s="1">
        <v>-219.73646903201626</v>
      </c>
      <c r="CV106" s="1">
        <v>68.542689624275525</v>
      </c>
      <c r="CW106" s="1">
        <v>74.06475639876605</v>
      </c>
      <c r="CX106" s="1">
        <v>77.129023008974684</v>
      </c>
      <c r="CY106" s="1">
        <v>27.328622548881658</v>
      </c>
      <c r="CZ106" s="1">
        <v>-27.328622548881658</v>
      </c>
      <c r="DA106" s="1">
        <v>-10.981301044616686</v>
      </c>
      <c r="DB106" s="1">
        <v>-8.6818290019430151</v>
      </c>
      <c r="DC106" s="1">
        <v>19.663130046559701</v>
      </c>
      <c r="DD106" s="1">
        <v>-2.0080800942247357</v>
      </c>
      <c r="DE106" s="1">
        <v>-0.55300311388695234</v>
      </c>
      <c r="DF106" s="1">
        <v>2.5610832081116879</v>
      </c>
      <c r="DG106" s="1">
        <v>49.978732747001558</v>
      </c>
      <c r="DH106" s="1">
        <v>0.42690446097040824</v>
      </c>
      <c r="DI106" s="1">
        <v>3.9052909741440663E-3</v>
      </c>
      <c r="DJ106" s="1">
        <v>1.670977443792351E-2</v>
      </c>
      <c r="DK106" s="1">
        <v>0.42409356005855847</v>
      </c>
      <c r="DL106" s="1">
        <v>7.8081778711090455E-2</v>
      </c>
      <c r="DM106" s="1">
        <v>4.3777758701680554E-2</v>
      </c>
      <c r="DN106" s="1">
        <v>6.5273761461948909E-3</v>
      </c>
      <c r="DO106" s="1"/>
      <c r="DP106" s="2">
        <f t="shared" si="47"/>
        <v>112.79443165223822</v>
      </c>
      <c r="DQ106" s="2">
        <f t="shared" si="48"/>
        <v>1.7565627371316124</v>
      </c>
      <c r="DR106" s="2">
        <f t="shared" si="49"/>
        <v>-7.7960851792489283</v>
      </c>
      <c r="DS106" s="2">
        <f t="shared" si="50"/>
        <v>68.542689624275525</v>
      </c>
      <c r="DT106" s="2">
        <f t="shared" si="51"/>
        <v>-27.328622548881658</v>
      </c>
      <c r="DU106" s="2">
        <f t="shared" si="52"/>
        <v>-8.6818290019430151</v>
      </c>
      <c r="DV106" s="2">
        <f t="shared" si="53"/>
        <v>-2.0080800942247357</v>
      </c>
      <c r="DX106" s="5">
        <f t="shared" si="54"/>
        <v>112.79443165223822</v>
      </c>
      <c r="DY106" s="5">
        <f t="shared" si="55"/>
        <v>1.7565627371316124</v>
      </c>
      <c r="DZ106" s="5">
        <f t="shared" si="56"/>
        <v>-7.7960851792489283</v>
      </c>
      <c r="EA106" s="5">
        <f t="shared" si="57"/>
        <v>68.542689624275525</v>
      </c>
      <c r="EB106" s="5">
        <f t="shared" si="58"/>
        <v>-27.328622548881658</v>
      </c>
      <c r="EC106" s="5">
        <f t="shared" si="59"/>
        <v>-8.6818290019430151</v>
      </c>
      <c r="ED106" s="5">
        <f t="shared" si="60"/>
        <v>-2.0080800942247357</v>
      </c>
      <c r="EF106" s="4">
        <f t="shared" si="61"/>
        <v>112.79443165223822</v>
      </c>
      <c r="EG106" s="4">
        <f t="shared" si="62"/>
        <v>1.7565627371316124</v>
      </c>
      <c r="EH106" s="4">
        <f t="shared" si="63"/>
        <v>-7.7960851792489283</v>
      </c>
      <c r="EI106" s="4">
        <f t="shared" si="64"/>
        <v>68.542689624275525</v>
      </c>
      <c r="EJ106" s="4">
        <f t="shared" si="65"/>
        <v>-27.328622548881658</v>
      </c>
      <c r="EK106" s="4">
        <f t="shared" si="66"/>
        <v>-8.6818290019430151</v>
      </c>
      <c r="EL106" s="4">
        <f t="shared" si="67"/>
        <v>-2.0080800942247357</v>
      </c>
      <c r="EN106" s="6">
        <f t="shared" si="68"/>
        <v>112.79443165223822</v>
      </c>
      <c r="EO106" s="6">
        <f t="shared" si="69"/>
        <v>1.7565627371316124</v>
      </c>
      <c r="EP106" s="6">
        <f t="shared" si="70"/>
        <v>-7.7960851792489283</v>
      </c>
      <c r="EQ106" s="6">
        <f t="shared" si="71"/>
        <v>68.542689624275525</v>
      </c>
      <c r="ER106" s="6">
        <f t="shared" si="72"/>
        <v>-27.328622548881658</v>
      </c>
      <c r="ES106" s="6">
        <f t="shared" si="73"/>
        <v>-8.6818290019430151</v>
      </c>
      <c r="ET106" s="6">
        <f t="shared" si="74"/>
        <v>-2.0080800942247357</v>
      </c>
      <c r="EV106" s="7">
        <f t="shared" si="75"/>
        <v>112.79443165223822</v>
      </c>
      <c r="EW106" s="7">
        <f t="shared" si="76"/>
        <v>1.7565627371316124</v>
      </c>
      <c r="EX106" s="7">
        <f t="shared" si="77"/>
        <v>-7.7960851792489283</v>
      </c>
      <c r="EY106" s="7">
        <f t="shared" si="78"/>
        <v>68.542689624275525</v>
      </c>
      <c r="EZ106" s="7">
        <f t="shared" si="79"/>
        <v>-27.328622548881658</v>
      </c>
      <c r="FA106" s="7">
        <f t="shared" si="80"/>
        <v>-8.6818290019430151</v>
      </c>
      <c r="FB106" s="7">
        <f t="shared" si="81"/>
        <v>-2.0080800942247357</v>
      </c>
      <c r="FD106" s="20">
        <f t="shared" si="82"/>
        <v>137.27906718934699</v>
      </c>
      <c r="FE106" s="20">
        <f t="shared" si="83"/>
        <v>137.27906718934699</v>
      </c>
      <c r="FF106" s="20">
        <f t="shared" si="84"/>
        <v>137.27906718934699</v>
      </c>
      <c r="FG106" s="20">
        <f t="shared" si="85"/>
        <v>137.27906718934699</v>
      </c>
      <c r="FH106" s="20">
        <f t="shared" si="86"/>
        <v>137.27906718934699</v>
      </c>
      <c r="FI106" s="20"/>
      <c r="FJ106" s="20">
        <f t="shared" si="87"/>
        <v>137.27906718934699</v>
      </c>
      <c r="FL106">
        <f t="shared" si="88"/>
        <v>1</v>
      </c>
    </row>
    <row r="107" spans="17:168">
      <c r="Q107" s="1">
        <v>108</v>
      </c>
      <c r="R107" s="1" t="s">
        <v>780</v>
      </c>
      <c r="S107" s="1" t="s">
        <v>781</v>
      </c>
      <c r="T107" s="1" t="s">
        <v>782</v>
      </c>
      <c r="U107" s="1" t="s">
        <v>783</v>
      </c>
      <c r="V107" s="1">
        <v>1599070430</v>
      </c>
      <c r="W107" s="1">
        <v>1599071581</v>
      </c>
      <c r="X107" s="1">
        <v>1</v>
      </c>
      <c r="Y107" s="1">
        <v>5</v>
      </c>
      <c r="Z107" s="1" t="s">
        <v>76</v>
      </c>
      <c r="AA107" s="1" t="s">
        <v>66</v>
      </c>
      <c r="AB107" s="1">
        <v>1</v>
      </c>
      <c r="AC107" s="1" t="s">
        <v>784</v>
      </c>
      <c r="AD107" s="1" t="s">
        <v>98</v>
      </c>
      <c r="AE107" s="1" t="s">
        <v>590</v>
      </c>
      <c r="AF107" s="1" t="s">
        <v>76</v>
      </c>
      <c r="AG107" s="1">
        <v>393</v>
      </c>
      <c r="AH107" s="1" t="s">
        <v>76</v>
      </c>
      <c r="AI107" s="1" t="s">
        <v>364</v>
      </c>
      <c r="AJ107" s="1" t="s">
        <v>82</v>
      </c>
      <c r="AK107" s="1">
        <v>2</v>
      </c>
      <c r="AL107" s="1">
        <v>1</v>
      </c>
      <c r="AM107" s="1">
        <v>1</v>
      </c>
      <c r="AN107" s="1">
        <v>2</v>
      </c>
      <c r="AO107" s="1">
        <v>3</v>
      </c>
      <c r="AP107" s="1">
        <v>2</v>
      </c>
      <c r="AQ107" s="1">
        <v>1</v>
      </c>
      <c r="AR107" s="1">
        <v>3</v>
      </c>
      <c r="AS107" s="1">
        <v>2</v>
      </c>
      <c r="AT107" s="1">
        <v>3</v>
      </c>
      <c r="AU107" s="1">
        <v>2</v>
      </c>
      <c r="AV107" s="1">
        <v>2</v>
      </c>
      <c r="AW107" s="1">
        <v>1</v>
      </c>
      <c r="AX107" s="1">
        <v>3</v>
      </c>
      <c r="AY107" s="1">
        <v>1</v>
      </c>
      <c r="AZ107" s="1">
        <v>3</v>
      </c>
      <c r="BA107" s="1">
        <v>2</v>
      </c>
      <c r="BB107" s="1">
        <v>3</v>
      </c>
      <c r="BC107" s="1">
        <v>1</v>
      </c>
      <c r="BD107" s="1">
        <v>2</v>
      </c>
      <c r="BE107" s="1">
        <v>5</v>
      </c>
      <c r="BF107" s="1">
        <v>4</v>
      </c>
      <c r="BG107" s="1">
        <v>5</v>
      </c>
      <c r="BH107" s="1">
        <v>4</v>
      </c>
      <c r="BI107" s="1">
        <v>5</v>
      </c>
      <c r="BJ107" s="1">
        <v>4</v>
      </c>
      <c r="BK107" s="1">
        <v>4</v>
      </c>
      <c r="BL107" s="1">
        <v>5</v>
      </c>
      <c r="BM107" s="1">
        <v>4</v>
      </c>
      <c r="BN107" s="1">
        <v>5</v>
      </c>
      <c r="BO107" s="1">
        <v>5</v>
      </c>
      <c r="BP107" s="1">
        <v>5</v>
      </c>
      <c r="BQ107" s="1">
        <v>3</v>
      </c>
      <c r="BR107" s="1">
        <v>4</v>
      </c>
      <c r="BS107" s="1">
        <v>4</v>
      </c>
      <c r="BT107" s="1">
        <v>2</v>
      </c>
      <c r="BU107" s="1">
        <v>2</v>
      </c>
      <c r="BV107" s="1">
        <v>4</v>
      </c>
      <c r="BW107" s="1">
        <v>1</v>
      </c>
      <c r="BX107" s="1">
        <v>1</v>
      </c>
      <c r="BY107" s="1">
        <v>4</v>
      </c>
      <c r="BZ107" s="1">
        <v>2</v>
      </c>
      <c r="CA107" s="1">
        <v>5</v>
      </c>
      <c r="CB107" s="1">
        <v>3</v>
      </c>
      <c r="CC107" s="1" t="s">
        <v>785</v>
      </c>
      <c r="CD107" s="1">
        <v>1</v>
      </c>
      <c r="CE107" s="1">
        <v>22</v>
      </c>
      <c r="CF107" s="1">
        <v>2</v>
      </c>
      <c r="CG107">
        <f t="shared" si="45"/>
        <v>1</v>
      </c>
      <c r="CH107">
        <v>5</v>
      </c>
      <c r="CI107">
        <f t="shared" si="46"/>
        <v>0</v>
      </c>
      <c r="CJ107" s="1">
        <v>0.61949799229837066</v>
      </c>
      <c r="CK107" s="1">
        <v>159.67186061490614</v>
      </c>
      <c r="CL107" s="1">
        <v>46.499454238539698</v>
      </c>
      <c r="CM107" s="1">
        <v>-78.28974188086103</v>
      </c>
      <c r="CN107" s="1">
        <v>-127.88157297258481</v>
      </c>
      <c r="CO107" s="1">
        <v>14.555751631509272</v>
      </c>
      <c r="CP107" s="1">
        <v>-2.4375460483186222</v>
      </c>
      <c r="CQ107" s="1">
        <v>-12.118205583190649</v>
      </c>
      <c r="CR107" s="1">
        <v>-2.4221876367660347</v>
      </c>
      <c r="CS107" s="1">
        <v>0.67463782718901877</v>
      </c>
      <c r="CT107" s="1">
        <v>1.7475498095770161</v>
      </c>
      <c r="CU107" s="1">
        <v>-104.07497558014491</v>
      </c>
      <c r="CV107" s="1">
        <v>8.4881309624003567</v>
      </c>
      <c r="CW107" s="1">
        <v>10.646763186155594</v>
      </c>
      <c r="CX107" s="1">
        <v>84.940081431588965</v>
      </c>
      <c r="CY107" s="1">
        <v>18.368295978772124</v>
      </c>
      <c r="CZ107" s="1">
        <v>-18.368295978772124</v>
      </c>
      <c r="DA107" s="1">
        <v>-1.9824454789460373</v>
      </c>
      <c r="DB107" s="1">
        <v>0.99105339080140986</v>
      </c>
      <c r="DC107" s="1">
        <v>0.99139208814462743</v>
      </c>
      <c r="DD107" s="1">
        <v>-79.040278666057489</v>
      </c>
      <c r="DE107" s="1">
        <v>5.2031721170177638</v>
      </c>
      <c r="DF107" s="1">
        <v>73.837106549039731</v>
      </c>
      <c r="DG107" s="1">
        <v>-190.91501275147934</v>
      </c>
      <c r="DH107" s="1">
        <v>0.41079061941070139</v>
      </c>
      <c r="DI107" s="1">
        <v>3.8105653163857028E-2</v>
      </c>
      <c r="DJ107" s="1">
        <v>5.9567677804900718E-3</v>
      </c>
      <c r="DK107" s="1">
        <v>0.27002151001676267</v>
      </c>
      <c r="DL107" s="1">
        <v>5.2480845653634645E-2</v>
      </c>
      <c r="DM107" s="1">
        <v>4.2483393815580918E-3</v>
      </c>
      <c r="DN107" s="1">
        <v>0.21839626459299602</v>
      </c>
      <c r="DO107" s="1"/>
      <c r="DP107" s="2">
        <f t="shared" si="47"/>
        <v>159.67186061490614</v>
      </c>
      <c r="DQ107" s="2">
        <f t="shared" si="48"/>
        <v>14.555751631509272</v>
      </c>
      <c r="DR107" s="2">
        <f t="shared" si="49"/>
        <v>-2.4221876367660347</v>
      </c>
      <c r="DS107" s="2">
        <f t="shared" si="50"/>
        <v>8.4881309624003567</v>
      </c>
      <c r="DT107" s="2">
        <f t="shared" si="51"/>
        <v>-18.368295978772124</v>
      </c>
      <c r="DU107" s="2">
        <f t="shared" si="52"/>
        <v>0.99105339080140986</v>
      </c>
      <c r="DV107" s="2">
        <f t="shared" si="53"/>
        <v>-79.040278666057489</v>
      </c>
      <c r="DX107" s="5">
        <f t="shared" si="54"/>
        <v>159.67186061490614</v>
      </c>
      <c r="DY107" s="5">
        <f t="shared" si="55"/>
        <v>14.555751631509272</v>
      </c>
      <c r="DZ107" s="5">
        <f t="shared" si="56"/>
        <v>-2.4221876367660347</v>
      </c>
      <c r="EA107" s="5">
        <f t="shared" si="57"/>
        <v>8.4881309624003567</v>
      </c>
      <c r="EB107" s="5">
        <f t="shared" si="58"/>
        <v>-18.368295978772124</v>
      </c>
      <c r="EC107" s="5">
        <f t="shared" si="59"/>
        <v>0.99105339080140986</v>
      </c>
      <c r="ED107" s="5">
        <f t="shared" si="60"/>
        <v>-79.040278666057489</v>
      </c>
      <c r="EF107" s="4">
        <f t="shared" si="61"/>
        <v>159.67186061490614</v>
      </c>
      <c r="EG107" s="4">
        <f t="shared" si="62"/>
        <v>14.555751631509272</v>
      </c>
      <c r="EH107" s="4">
        <f t="shared" si="63"/>
        <v>-2.4221876367660347</v>
      </c>
      <c r="EI107" s="4">
        <f t="shared" si="64"/>
        <v>8.4881309624003567</v>
      </c>
      <c r="EJ107" s="4">
        <f t="shared" si="65"/>
        <v>-18.368295978772124</v>
      </c>
      <c r="EK107" s="4">
        <f t="shared" si="66"/>
        <v>0.99105339080140986</v>
      </c>
      <c r="EL107" s="4">
        <f t="shared" si="67"/>
        <v>-79.040278666057489</v>
      </c>
      <c r="EN107" s="6">
        <f t="shared" si="68"/>
        <v>159.67186061490614</v>
      </c>
      <c r="EO107" s="6">
        <f t="shared" si="69"/>
        <v>14.555751631509272</v>
      </c>
      <c r="EP107" s="6">
        <f t="shared" si="70"/>
        <v>-2.4221876367660347</v>
      </c>
      <c r="EQ107" s="6">
        <f t="shared" si="71"/>
        <v>8.4881309624003567</v>
      </c>
      <c r="ER107" s="6">
        <f t="shared" si="72"/>
        <v>-18.368295978772124</v>
      </c>
      <c r="ES107" s="6">
        <f t="shared" si="73"/>
        <v>0.99105339080140986</v>
      </c>
      <c r="ET107" s="6">
        <f t="shared" si="74"/>
        <v>-79.040278666057489</v>
      </c>
      <c r="EV107" s="7">
        <f t="shared" si="75"/>
        <v>159.67186061490614</v>
      </c>
      <c r="EW107" s="7">
        <f t="shared" si="76"/>
        <v>14.555751631509272</v>
      </c>
      <c r="EX107" s="7">
        <f t="shared" si="77"/>
        <v>-2.4221876367660347</v>
      </c>
      <c r="EY107" s="7">
        <f t="shared" si="78"/>
        <v>8.4881309624003567</v>
      </c>
      <c r="EZ107" s="7">
        <f t="shared" si="79"/>
        <v>-18.368295978772124</v>
      </c>
      <c r="FA107" s="7">
        <f t="shared" si="80"/>
        <v>0.99105339080140986</v>
      </c>
      <c r="FB107" s="7">
        <f t="shared" si="81"/>
        <v>-79.040278666057489</v>
      </c>
      <c r="FD107" s="20">
        <f t="shared" si="82"/>
        <v>83.876034318021524</v>
      </c>
      <c r="FE107" s="20">
        <f t="shared" si="83"/>
        <v>83.876034318021524</v>
      </c>
      <c r="FF107" s="20">
        <f t="shared" si="84"/>
        <v>83.876034318021524</v>
      </c>
      <c r="FG107" s="20">
        <f t="shared" si="85"/>
        <v>83.876034318021524</v>
      </c>
      <c r="FH107" s="20">
        <f t="shared" si="86"/>
        <v>83.876034318021524</v>
      </c>
      <c r="FI107" s="20"/>
      <c r="FJ107" s="20">
        <f t="shared" si="87"/>
        <v>83.876034318021524</v>
      </c>
      <c r="FL107">
        <f t="shared" si="88"/>
        <v>1</v>
      </c>
    </row>
    <row r="108" spans="17:168">
      <c r="Q108" s="1">
        <v>100</v>
      </c>
      <c r="R108" s="1" t="s">
        <v>786</v>
      </c>
      <c r="S108" s="1" t="s">
        <v>787</v>
      </c>
      <c r="T108" s="1" t="s">
        <v>788</v>
      </c>
      <c r="U108" s="1" t="s">
        <v>789</v>
      </c>
      <c r="V108" s="1">
        <v>1599058148</v>
      </c>
      <c r="W108" s="1">
        <v>1599059060</v>
      </c>
      <c r="X108" s="1">
        <v>1</v>
      </c>
      <c r="Y108" s="1">
        <v>5</v>
      </c>
      <c r="Z108" s="1" t="s">
        <v>76</v>
      </c>
      <c r="AA108" s="1" t="s">
        <v>66</v>
      </c>
      <c r="AB108" s="1">
        <v>1</v>
      </c>
      <c r="AC108" s="1" t="s">
        <v>790</v>
      </c>
      <c r="AD108" s="1" t="s">
        <v>791</v>
      </c>
      <c r="AE108" s="1" t="s">
        <v>167</v>
      </c>
      <c r="AF108" s="1" t="s">
        <v>76</v>
      </c>
      <c r="AG108" s="1">
        <v>1440</v>
      </c>
      <c r="AH108" s="1" t="s">
        <v>76</v>
      </c>
      <c r="AI108" s="1" t="s">
        <v>792</v>
      </c>
      <c r="AJ108" s="1" t="s">
        <v>82</v>
      </c>
      <c r="AK108" s="1">
        <v>2</v>
      </c>
      <c r="AL108" s="1">
        <v>2</v>
      </c>
      <c r="AM108" s="1">
        <v>1</v>
      </c>
      <c r="AN108" s="1">
        <v>3</v>
      </c>
      <c r="AO108" s="1">
        <v>1</v>
      </c>
      <c r="AP108" s="1">
        <v>3</v>
      </c>
      <c r="AQ108" s="1">
        <v>2</v>
      </c>
      <c r="AR108" s="1">
        <v>1</v>
      </c>
      <c r="AS108" s="1">
        <v>1</v>
      </c>
      <c r="AT108" s="1">
        <v>2</v>
      </c>
      <c r="AU108" s="1">
        <v>2</v>
      </c>
      <c r="AV108" s="1">
        <v>1</v>
      </c>
      <c r="AW108" s="1">
        <v>2</v>
      </c>
      <c r="AX108" s="1">
        <v>2</v>
      </c>
      <c r="AY108" s="1">
        <v>2</v>
      </c>
      <c r="AZ108" s="1">
        <v>1</v>
      </c>
      <c r="BA108" s="1">
        <v>3</v>
      </c>
      <c r="BB108" s="1">
        <v>1</v>
      </c>
      <c r="BC108" s="1">
        <v>3</v>
      </c>
      <c r="BD108" s="1">
        <v>1</v>
      </c>
      <c r="BE108" s="1">
        <v>5</v>
      </c>
      <c r="BF108" s="1">
        <v>5</v>
      </c>
      <c r="BG108" s="1">
        <v>5</v>
      </c>
      <c r="BH108" s="1">
        <v>5</v>
      </c>
      <c r="BI108" s="1">
        <v>3</v>
      </c>
      <c r="BJ108" s="1">
        <v>5</v>
      </c>
      <c r="BK108" s="1">
        <v>4</v>
      </c>
      <c r="BL108" s="1">
        <v>5</v>
      </c>
      <c r="BM108" s="1">
        <v>5</v>
      </c>
      <c r="BN108" s="1">
        <v>4</v>
      </c>
      <c r="BO108" s="1">
        <v>4</v>
      </c>
      <c r="BP108" s="1">
        <v>5</v>
      </c>
      <c r="BQ108" s="1">
        <v>3</v>
      </c>
      <c r="BR108" s="1">
        <v>4</v>
      </c>
      <c r="BS108" s="1">
        <v>4</v>
      </c>
      <c r="BT108" s="1">
        <v>2</v>
      </c>
      <c r="BU108" s="1">
        <v>3</v>
      </c>
      <c r="BV108" s="1">
        <v>4</v>
      </c>
      <c r="BW108" s="1">
        <v>2</v>
      </c>
      <c r="BX108" s="1">
        <v>4</v>
      </c>
      <c r="BY108" s="1">
        <v>4</v>
      </c>
      <c r="BZ108" s="1">
        <v>5</v>
      </c>
      <c r="CA108" s="1">
        <v>5</v>
      </c>
      <c r="CB108" s="1">
        <v>4</v>
      </c>
      <c r="CC108" s="1" t="s">
        <v>793</v>
      </c>
      <c r="CD108" s="1">
        <v>1</v>
      </c>
      <c r="CE108" s="1">
        <v>22</v>
      </c>
      <c r="CF108" s="1">
        <v>2</v>
      </c>
      <c r="CG108">
        <f t="shared" si="45"/>
        <v>1</v>
      </c>
      <c r="CH108">
        <v>4</v>
      </c>
      <c r="CI108">
        <f t="shared" si="46"/>
        <v>0</v>
      </c>
      <c r="CJ108" s="1">
        <v>0.4774321682871806</v>
      </c>
      <c r="CK108" s="1">
        <v>133.9680272330155</v>
      </c>
      <c r="CL108" s="1">
        <v>55.769739156279257</v>
      </c>
      <c r="CM108" s="1">
        <v>13.255849106541753</v>
      </c>
      <c r="CN108" s="1">
        <v>-202.99361549583651</v>
      </c>
      <c r="CO108" s="1">
        <v>7.3985139266697644</v>
      </c>
      <c r="CP108" s="1">
        <v>6.6186750127558547</v>
      </c>
      <c r="CQ108" s="1">
        <v>-14.017188939425619</v>
      </c>
      <c r="CR108" s="1">
        <v>-61.605838361582258</v>
      </c>
      <c r="CS108" s="1">
        <v>2.906176515820809</v>
      </c>
      <c r="CT108" s="1">
        <v>58.699661845761447</v>
      </c>
      <c r="CU108" s="1">
        <v>-30.811820783023414</v>
      </c>
      <c r="CV108" s="1">
        <v>-30.806563494259127</v>
      </c>
      <c r="CW108" s="1">
        <v>9.4036719371157229</v>
      </c>
      <c r="CX108" s="1">
        <v>52.214712340166827</v>
      </c>
      <c r="CY108" s="1">
        <v>0.74445041894572572</v>
      </c>
      <c r="CZ108" s="1">
        <v>-0.74445041894572572</v>
      </c>
      <c r="DA108" s="1">
        <v>-81.928963486867033</v>
      </c>
      <c r="DB108" s="1">
        <v>40.285420585714405</v>
      </c>
      <c r="DC108" s="1">
        <v>41.643542901152621</v>
      </c>
      <c r="DD108" s="1">
        <v>-8.8126848396385711</v>
      </c>
      <c r="DE108" s="1">
        <v>4.3961558306695334</v>
      </c>
      <c r="DF108" s="1">
        <v>4.4165290089690377</v>
      </c>
      <c r="DG108" s="1">
        <v>-177.27286078607494</v>
      </c>
      <c r="DH108" s="1">
        <v>0.48137377532693149</v>
      </c>
      <c r="DI108" s="1">
        <v>3.0593861237279123E-2</v>
      </c>
      <c r="DJ108" s="1">
        <v>0.1718650002962053</v>
      </c>
      <c r="DK108" s="1">
        <v>0.11860933303312893</v>
      </c>
      <c r="DL108" s="1">
        <v>2.127001196987788E-3</v>
      </c>
      <c r="DM108" s="1">
        <v>0.17653215198288522</v>
      </c>
      <c r="DN108" s="1">
        <v>1.8898876926582299E-2</v>
      </c>
      <c r="DO108" s="1"/>
      <c r="DP108" s="2">
        <f t="shared" si="47"/>
        <v>133.9680272330155</v>
      </c>
      <c r="DQ108" s="2">
        <f t="shared" si="48"/>
        <v>7.3985139266697644</v>
      </c>
      <c r="DR108" s="2">
        <f t="shared" si="49"/>
        <v>-61.605838361582258</v>
      </c>
      <c r="DS108" s="2">
        <f t="shared" si="50"/>
        <v>-30.806563494259127</v>
      </c>
      <c r="DT108" s="2">
        <f t="shared" si="51"/>
        <v>-0.74445041894572572</v>
      </c>
      <c r="DU108" s="2">
        <f t="shared" si="52"/>
        <v>40.285420585714405</v>
      </c>
      <c r="DV108" s="2">
        <f t="shared" si="53"/>
        <v>-8.8126848396385711</v>
      </c>
      <c r="DX108" s="5">
        <f t="shared" si="54"/>
        <v>133.9680272330155</v>
      </c>
      <c r="DY108" s="5">
        <f t="shared" si="55"/>
        <v>7.3985139266697644</v>
      </c>
      <c r="DZ108" s="5">
        <f t="shared" si="56"/>
        <v>-61.605838361582258</v>
      </c>
      <c r="EA108" s="5">
        <f t="shared" si="57"/>
        <v>-30.806563494259127</v>
      </c>
      <c r="EB108" s="5">
        <f t="shared" si="58"/>
        <v>-0.74445041894572572</v>
      </c>
      <c r="EC108" s="5">
        <f t="shared" si="59"/>
        <v>40.285420585714405</v>
      </c>
      <c r="ED108" s="5">
        <f t="shared" si="60"/>
        <v>-8.8126848396385711</v>
      </c>
      <c r="EF108" s="4">
        <f t="shared" si="61"/>
        <v>133.9680272330155</v>
      </c>
      <c r="EG108" s="4">
        <f t="shared" si="62"/>
        <v>7.3985139266697644</v>
      </c>
      <c r="EH108" s="4">
        <f t="shared" si="63"/>
        <v>-61.605838361582258</v>
      </c>
      <c r="EI108" s="4">
        <f t="shared" si="64"/>
        <v>-30.806563494259127</v>
      </c>
      <c r="EJ108" s="4">
        <f t="shared" si="65"/>
        <v>-0.74445041894572572</v>
      </c>
      <c r="EK108" s="4">
        <f t="shared" si="66"/>
        <v>40.285420585714405</v>
      </c>
      <c r="EL108" s="4">
        <f t="shared" si="67"/>
        <v>-8.8126848396385711</v>
      </c>
      <c r="EN108" s="6">
        <f t="shared" si="68"/>
        <v>133.9680272330155</v>
      </c>
      <c r="EO108" s="6">
        <f t="shared" si="69"/>
        <v>7.3985139266697644</v>
      </c>
      <c r="EP108" s="6">
        <f t="shared" si="70"/>
        <v>-61.605838361582258</v>
      </c>
      <c r="EQ108" s="6">
        <f t="shared" si="71"/>
        <v>-30.806563494259127</v>
      </c>
      <c r="ER108" s="6">
        <f t="shared" si="72"/>
        <v>-0.74445041894572572</v>
      </c>
      <c r="ES108" s="6">
        <f t="shared" si="73"/>
        <v>40.285420585714405</v>
      </c>
      <c r="ET108" s="6">
        <f t="shared" si="74"/>
        <v>-8.8126848396385711</v>
      </c>
      <c r="EV108" s="7">
        <f t="shared" si="75"/>
        <v>133.9680272330155</v>
      </c>
      <c r="EW108" s="7">
        <f t="shared" si="76"/>
        <v>7.3985139266697644</v>
      </c>
      <c r="EX108" s="7">
        <f t="shared" si="77"/>
        <v>-61.605838361582258</v>
      </c>
      <c r="EY108" s="7">
        <f t="shared" si="78"/>
        <v>-30.806563494259127</v>
      </c>
      <c r="EZ108" s="7">
        <f t="shared" si="79"/>
        <v>-0.74445041894572572</v>
      </c>
      <c r="FA108" s="7">
        <f t="shared" si="80"/>
        <v>40.285420585714405</v>
      </c>
      <c r="FB108" s="7">
        <f t="shared" si="81"/>
        <v>-8.8126848396385711</v>
      </c>
      <c r="FD108" s="20">
        <f t="shared" si="82"/>
        <v>79.682424630973998</v>
      </c>
      <c r="FE108" s="20">
        <f t="shared" si="83"/>
        <v>79.682424630973998</v>
      </c>
      <c r="FF108" s="20">
        <f t="shared" si="84"/>
        <v>79.682424630973998</v>
      </c>
      <c r="FG108" s="20">
        <f t="shared" si="85"/>
        <v>79.682424630973998</v>
      </c>
      <c r="FH108" s="20">
        <f t="shared" si="86"/>
        <v>79.682424630973998</v>
      </c>
      <c r="FI108" s="20"/>
      <c r="FJ108" s="20">
        <f t="shared" si="87"/>
        <v>79.682424630973998</v>
      </c>
      <c r="FL108">
        <f t="shared" si="88"/>
        <v>1</v>
      </c>
    </row>
    <row r="109" spans="17:168">
      <c r="Q109" s="1">
        <v>32</v>
      </c>
      <c r="R109" s="1" t="s">
        <v>794</v>
      </c>
      <c r="S109" s="1" t="s">
        <v>795</v>
      </c>
      <c r="T109" s="1" t="s">
        <v>796</v>
      </c>
      <c r="U109" s="1" t="s">
        <v>797</v>
      </c>
      <c r="V109" s="1">
        <v>1598739847</v>
      </c>
      <c r="W109" s="1">
        <v>1598740450</v>
      </c>
      <c r="X109" s="1">
        <v>1</v>
      </c>
      <c r="Y109" s="1">
        <v>5</v>
      </c>
      <c r="Z109" s="1" t="s">
        <v>76</v>
      </c>
      <c r="AA109" s="1" t="s">
        <v>66</v>
      </c>
      <c r="AB109" s="1">
        <v>1</v>
      </c>
      <c r="AC109" s="1" t="s">
        <v>166</v>
      </c>
      <c r="AD109" s="1" t="s">
        <v>78</v>
      </c>
      <c r="AE109" s="1" t="s">
        <v>167</v>
      </c>
      <c r="AF109" s="1" t="s">
        <v>76</v>
      </c>
      <c r="AG109" s="1">
        <v>1366</v>
      </c>
      <c r="AH109" s="1" t="s">
        <v>76</v>
      </c>
      <c r="AI109" s="1" t="s">
        <v>798</v>
      </c>
      <c r="AJ109" s="1" t="s">
        <v>82</v>
      </c>
      <c r="AK109" s="1">
        <v>2</v>
      </c>
      <c r="AL109" s="1">
        <v>2</v>
      </c>
      <c r="AM109" s="1">
        <v>3</v>
      </c>
      <c r="AN109" s="1">
        <v>1</v>
      </c>
      <c r="AO109" s="1">
        <v>3</v>
      </c>
      <c r="AP109" s="1">
        <v>3</v>
      </c>
      <c r="AQ109" s="1">
        <v>2</v>
      </c>
      <c r="AR109" s="1">
        <v>3</v>
      </c>
      <c r="AS109" s="1">
        <v>2</v>
      </c>
      <c r="AT109" s="1">
        <v>3</v>
      </c>
      <c r="AU109" s="1">
        <v>1</v>
      </c>
      <c r="AV109" s="1">
        <v>3</v>
      </c>
      <c r="AW109" s="1">
        <v>2</v>
      </c>
      <c r="AX109" s="1">
        <v>2</v>
      </c>
      <c r="AY109" s="1">
        <v>3</v>
      </c>
      <c r="AZ109" s="1">
        <v>3</v>
      </c>
      <c r="BA109" s="1">
        <v>2</v>
      </c>
      <c r="BB109" s="1">
        <v>2</v>
      </c>
      <c r="BC109" s="1">
        <v>2</v>
      </c>
      <c r="BD109" s="1">
        <v>3</v>
      </c>
      <c r="BE109" s="1">
        <v>3</v>
      </c>
      <c r="BF109" s="1">
        <v>3</v>
      </c>
      <c r="BG109" s="1">
        <v>3</v>
      </c>
      <c r="BH109" s="1">
        <v>2</v>
      </c>
      <c r="BI109" s="1">
        <v>2</v>
      </c>
      <c r="BJ109" s="1">
        <v>5</v>
      </c>
      <c r="BK109" s="1">
        <v>5</v>
      </c>
      <c r="BL109" s="1">
        <v>5</v>
      </c>
      <c r="BM109" s="1">
        <v>5</v>
      </c>
      <c r="BN109" s="1">
        <v>4</v>
      </c>
      <c r="BO109" s="1">
        <v>2</v>
      </c>
      <c r="BP109" s="1">
        <v>3</v>
      </c>
      <c r="BQ109" s="1">
        <v>4</v>
      </c>
      <c r="BR109" s="1">
        <v>2</v>
      </c>
      <c r="BS109" s="1">
        <v>4</v>
      </c>
      <c r="BT109" s="1">
        <v>4</v>
      </c>
      <c r="BU109" s="1">
        <v>2</v>
      </c>
      <c r="BV109" s="1">
        <v>4</v>
      </c>
      <c r="BW109" s="1">
        <v>1</v>
      </c>
      <c r="BX109" s="1">
        <v>5</v>
      </c>
      <c r="BY109" s="1">
        <v>4</v>
      </c>
      <c r="BZ109" s="1">
        <v>4</v>
      </c>
      <c r="CA109" s="1">
        <v>4</v>
      </c>
      <c r="CB109" s="1">
        <v>5</v>
      </c>
      <c r="CC109" s="1" t="s">
        <v>799</v>
      </c>
      <c r="CD109" s="1">
        <v>1</v>
      </c>
      <c r="CE109" s="1">
        <v>19</v>
      </c>
      <c r="CF109" s="1">
        <v>2</v>
      </c>
      <c r="CG109">
        <f t="shared" si="45"/>
        <v>1</v>
      </c>
      <c r="CH109">
        <v>2</v>
      </c>
      <c r="CI109">
        <f t="shared" si="46"/>
        <v>0</v>
      </c>
      <c r="CJ109" s="1">
        <v>0.48601253669863242</v>
      </c>
      <c r="CK109" s="1">
        <v>86.46680448980274</v>
      </c>
      <c r="CL109" s="1">
        <v>-27.898486088516652</v>
      </c>
      <c r="CM109" s="1">
        <v>-27.905779853856771</v>
      </c>
      <c r="CN109" s="1">
        <v>-30.662538547429314</v>
      </c>
      <c r="CO109" s="1">
        <v>1.8990381212873755</v>
      </c>
      <c r="CP109" s="1">
        <v>-0.81742270810618423</v>
      </c>
      <c r="CQ109" s="1">
        <v>-1.0816154131811913</v>
      </c>
      <c r="CR109" s="1">
        <v>-12.328944090835138</v>
      </c>
      <c r="CS109" s="1">
        <v>4.8034107698955131</v>
      </c>
      <c r="CT109" s="1">
        <v>7.5255333209396253</v>
      </c>
      <c r="CU109" s="1">
        <v>-8.4545781020046373</v>
      </c>
      <c r="CV109" s="1">
        <v>-0.72480416816589621</v>
      </c>
      <c r="CW109" s="1">
        <v>-0.591632920973438</v>
      </c>
      <c r="CX109" s="1">
        <v>9.7710151911439702</v>
      </c>
      <c r="CY109" s="1">
        <v>1.0863539942720393</v>
      </c>
      <c r="CZ109" s="1">
        <v>-1.0863539942720393</v>
      </c>
      <c r="DA109" s="1">
        <v>-191.85414862817055</v>
      </c>
      <c r="DB109" s="1">
        <v>-30.456983823036641</v>
      </c>
      <c r="DC109" s="1">
        <v>222.31113245120716</v>
      </c>
      <c r="DD109" s="1">
        <v>-83.540166493490489</v>
      </c>
      <c r="DE109" s="1">
        <v>41.608389331526745</v>
      </c>
      <c r="DF109" s="1">
        <v>41.931777161963744</v>
      </c>
      <c r="DG109" s="1">
        <v>-380.11364809948793</v>
      </c>
      <c r="DH109" s="1">
        <v>0.16732763291033151</v>
      </c>
      <c r="DI109" s="1">
        <v>4.258076477812239E-3</v>
      </c>
      <c r="DJ109" s="1">
        <v>2.8363539159678236E-2</v>
      </c>
      <c r="DK109" s="1">
        <v>2.6036561847355158E-2</v>
      </c>
      <c r="DL109" s="1">
        <v>3.1038685550629696E-3</v>
      </c>
      <c r="DM109" s="1">
        <v>0.59166468725625387</v>
      </c>
      <c r="DN109" s="1">
        <v>0.17924563379350605</v>
      </c>
      <c r="DO109" s="1"/>
      <c r="DP109" s="2">
        <f t="shared" si="47"/>
        <v>86.46680448980274</v>
      </c>
      <c r="DQ109" s="2">
        <f t="shared" si="48"/>
        <v>1.8990381212873755</v>
      </c>
      <c r="DR109" s="2">
        <f t="shared" si="49"/>
        <v>-12.328944090835138</v>
      </c>
      <c r="DS109" s="2">
        <f t="shared" si="50"/>
        <v>-0.72480416816589621</v>
      </c>
      <c r="DT109" s="2">
        <f t="shared" si="51"/>
        <v>-1.0863539942720393</v>
      </c>
      <c r="DU109" s="2">
        <f t="shared" si="52"/>
        <v>-30.456983823036641</v>
      </c>
      <c r="DV109" s="2">
        <f t="shared" si="53"/>
        <v>-83.540166493490489</v>
      </c>
      <c r="DX109" s="5">
        <f t="shared" si="54"/>
        <v>86.46680448980274</v>
      </c>
      <c r="DY109" s="5">
        <f t="shared" si="55"/>
        <v>1.8990381212873755</v>
      </c>
      <c r="DZ109" s="5">
        <f t="shared" si="56"/>
        <v>-12.328944090835138</v>
      </c>
      <c r="EA109" s="5">
        <f t="shared" si="57"/>
        <v>-0.72480416816589621</v>
      </c>
      <c r="EB109" s="5">
        <f t="shared" si="58"/>
        <v>-1.0863539942720393</v>
      </c>
      <c r="EC109" s="5">
        <f t="shared" si="59"/>
        <v>-30.456983823036641</v>
      </c>
      <c r="ED109" s="5">
        <f t="shared" si="60"/>
        <v>-83.540166493490489</v>
      </c>
      <c r="EF109" s="4">
        <f t="shared" si="61"/>
        <v>86.46680448980274</v>
      </c>
      <c r="EG109" s="4">
        <f t="shared" si="62"/>
        <v>1.8990381212873755</v>
      </c>
      <c r="EH109" s="4">
        <f t="shared" si="63"/>
        <v>-12.328944090835138</v>
      </c>
      <c r="EI109" s="4">
        <f t="shared" si="64"/>
        <v>-0.72480416816589621</v>
      </c>
      <c r="EJ109" s="4">
        <f t="shared" si="65"/>
        <v>-1.0863539942720393</v>
      </c>
      <c r="EK109" s="4">
        <f t="shared" si="66"/>
        <v>-30.456983823036641</v>
      </c>
      <c r="EL109" s="4">
        <f t="shared" si="67"/>
        <v>-83.540166493490489</v>
      </c>
      <c r="EN109" s="6">
        <f t="shared" si="68"/>
        <v>86.46680448980274</v>
      </c>
      <c r="EO109" s="6">
        <f t="shared" si="69"/>
        <v>1.8990381212873755</v>
      </c>
      <c r="EP109" s="6">
        <f t="shared" si="70"/>
        <v>-12.328944090835138</v>
      </c>
      <c r="EQ109" s="6">
        <f t="shared" si="71"/>
        <v>-0.72480416816589621</v>
      </c>
      <c r="ER109" s="6">
        <f t="shared" si="72"/>
        <v>-1.0863539942720393</v>
      </c>
      <c r="ES109" s="6">
        <f t="shared" si="73"/>
        <v>-30.456983823036641</v>
      </c>
      <c r="ET109" s="6">
        <f t="shared" si="74"/>
        <v>-83.540166493490489</v>
      </c>
      <c r="EV109" s="7">
        <f t="shared" si="75"/>
        <v>86.46680448980274</v>
      </c>
      <c r="EW109" s="7">
        <f t="shared" si="76"/>
        <v>1.8990381212873755</v>
      </c>
      <c r="EX109" s="7">
        <f t="shared" si="77"/>
        <v>-12.328944090835138</v>
      </c>
      <c r="EY109" s="7">
        <f t="shared" si="78"/>
        <v>-0.72480416816589621</v>
      </c>
      <c r="EZ109" s="7">
        <f t="shared" si="79"/>
        <v>-1.0863539942720393</v>
      </c>
      <c r="FA109" s="7">
        <f t="shared" si="80"/>
        <v>-30.456983823036641</v>
      </c>
      <c r="FB109" s="7">
        <f t="shared" si="81"/>
        <v>-83.540166493490489</v>
      </c>
      <c r="FD109" s="20">
        <f t="shared" si="82"/>
        <v>-39.771409958710095</v>
      </c>
      <c r="FE109" s="20">
        <f t="shared" si="83"/>
        <v>-39.771409958710095</v>
      </c>
      <c r="FF109" s="20">
        <f t="shared" si="84"/>
        <v>-39.771409958710095</v>
      </c>
      <c r="FG109" s="20">
        <f t="shared" si="85"/>
        <v>-39.771409958710095</v>
      </c>
      <c r="FH109" s="20">
        <f t="shared" si="86"/>
        <v>-39.771409958710095</v>
      </c>
      <c r="FI109" s="20"/>
      <c r="FJ109" s="20">
        <f t="shared" si="87"/>
        <v>-39.771409958710095</v>
      </c>
      <c r="FL109">
        <f t="shared" si="88"/>
        <v>1</v>
      </c>
    </row>
    <row r="110" spans="17:168">
      <c r="Q110" s="1">
        <v>13</v>
      </c>
      <c r="R110" s="1" t="s">
        <v>800</v>
      </c>
      <c r="S110" s="1" t="s">
        <v>801</v>
      </c>
      <c r="T110" s="1" t="s">
        <v>802</v>
      </c>
      <c r="U110" s="1" t="s">
        <v>803</v>
      </c>
      <c r="V110" s="1">
        <v>1598471123</v>
      </c>
      <c r="W110" s="1">
        <v>1598471410</v>
      </c>
      <c r="X110" s="1">
        <v>1</v>
      </c>
      <c r="Y110" s="1">
        <v>5</v>
      </c>
      <c r="Z110" s="1" t="s">
        <v>76</v>
      </c>
      <c r="AA110" s="1" t="s">
        <v>66</v>
      </c>
      <c r="AB110" s="1">
        <v>1</v>
      </c>
      <c r="AC110" s="1" t="s">
        <v>77</v>
      </c>
      <c r="AD110" s="1" t="s">
        <v>78</v>
      </c>
      <c r="AE110" s="1" t="s">
        <v>79</v>
      </c>
      <c r="AF110" s="1" t="s">
        <v>76</v>
      </c>
      <c r="AG110" s="1">
        <v>1858</v>
      </c>
      <c r="AH110" s="1" t="s">
        <v>76</v>
      </c>
      <c r="AI110" s="1" t="s">
        <v>804</v>
      </c>
      <c r="AJ110" s="1" t="s">
        <v>82</v>
      </c>
      <c r="AK110" s="1">
        <v>1</v>
      </c>
      <c r="AL110" s="1">
        <v>1</v>
      </c>
      <c r="AM110" s="1">
        <v>3</v>
      </c>
      <c r="AN110" s="1">
        <v>1</v>
      </c>
      <c r="AO110" s="1">
        <v>3</v>
      </c>
      <c r="AP110" s="1">
        <v>2</v>
      </c>
      <c r="AQ110" s="1">
        <v>2</v>
      </c>
      <c r="AR110" s="1">
        <v>3</v>
      </c>
      <c r="AS110" s="1">
        <v>3</v>
      </c>
      <c r="AT110" s="1">
        <v>1</v>
      </c>
      <c r="AU110" s="1">
        <v>2</v>
      </c>
      <c r="AV110" s="1">
        <v>1</v>
      </c>
      <c r="AW110" s="1">
        <v>1</v>
      </c>
      <c r="AX110" s="1">
        <v>3</v>
      </c>
      <c r="AY110" s="1">
        <v>2</v>
      </c>
      <c r="AZ110" s="1">
        <v>2</v>
      </c>
      <c r="BA110" s="1">
        <v>3</v>
      </c>
      <c r="BB110" s="1">
        <v>1</v>
      </c>
      <c r="BC110" s="1">
        <v>3</v>
      </c>
      <c r="BD110" s="1">
        <v>2</v>
      </c>
      <c r="BE110" s="1">
        <v>1</v>
      </c>
      <c r="BF110" s="1">
        <v>5</v>
      </c>
      <c r="BG110" s="1">
        <v>3</v>
      </c>
      <c r="BH110" s="1">
        <v>4</v>
      </c>
      <c r="BI110" s="1">
        <v>5</v>
      </c>
      <c r="BJ110" s="1">
        <v>4</v>
      </c>
      <c r="BK110" s="1">
        <v>5</v>
      </c>
      <c r="BL110" s="1">
        <v>4</v>
      </c>
      <c r="BM110" s="1">
        <v>5</v>
      </c>
      <c r="BN110" s="1">
        <v>3</v>
      </c>
      <c r="BO110" s="1">
        <v>4</v>
      </c>
      <c r="BP110" s="1">
        <v>1</v>
      </c>
      <c r="BQ110" s="1">
        <v>4</v>
      </c>
      <c r="BR110" s="1">
        <v>3</v>
      </c>
      <c r="BS110" s="1">
        <v>2</v>
      </c>
      <c r="BT110" s="1">
        <v>3</v>
      </c>
      <c r="BU110" s="1">
        <v>4</v>
      </c>
      <c r="BV110" s="1">
        <v>3</v>
      </c>
      <c r="BW110" s="1">
        <v>1</v>
      </c>
      <c r="BX110" s="1">
        <v>5</v>
      </c>
      <c r="BY110" s="1">
        <v>4</v>
      </c>
      <c r="BZ110" s="1">
        <v>5</v>
      </c>
      <c r="CA110" s="1">
        <v>5</v>
      </c>
      <c r="CB110" s="1">
        <v>5</v>
      </c>
      <c r="CC110" s="1" t="s">
        <v>805</v>
      </c>
      <c r="CD110" s="1">
        <v>1</v>
      </c>
      <c r="CE110" s="1">
        <v>19</v>
      </c>
      <c r="CF110" s="1">
        <v>2</v>
      </c>
      <c r="CG110">
        <f t="shared" si="45"/>
        <v>1</v>
      </c>
      <c r="CH110">
        <v>4</v>
      </c>
      <c r="CI110">
        <f t="shared" si="46"/>
        <v>0</v>
      </c>
      <c r="CJ110" s="1">
        <v>0.58332779455847417</v>
      </c>
      <c r="CK110" s="1">
        <v>240.15163483182548</v>
      </c>
      <c r="CL110" s="1">
        <v>69.576123539785627</v>
      </c>
      <c r="CM110" s="1">
        <v>-87.758810681661004</v>
      </c>
      <c r="CN110" s="1">
        <v>-221.96894768995008</v>
      </c>
      <c r="CO110" s="1">
        <v>0.57571368979591908</v>
      </c>
      <c r="CP110" s="1">
        <v>0.55287769466613368</v>
      </c>
      <c r="CQ110" s="1">
        <v>-1.1285913844620528</v>
      </c>
      <c r="CR110" s="1">
        <v>-5.1663665135695336</v>
      </c>
      <c r="CS110" s="1">
        <v>-3.4848974344413466</v>
      </c>
      <c r="CT110" s="1">
        <v>8.6512639480108806</v>
      </c>
      <c r="CU110" s="1">
        <v>-41.702019081484316</v>
      </c>
      <c r="CV110" s="1">
        <v>-40.020550002356124</v>
      </c>
      <c r="CW110" s="1">
        <v>8.6457425518667357</v>
      </c>
      <c r="CX110" s="1">
        <v>73.076826531973708</v>
      </c>
      <c r="CY110" s="1">
        <v>42.006088042043288</v>
      </c>
      <c r="CZ110" s="1">
        <v>-42.006088042043288</v>
      </c>
      <c r="DA110" s="1">
        <v>-1.2914202223600606</v>
      </c>
      <c r="DB110" s="1">
        <v>0.39004885676812584</v>
      </c>
      <c r="DC110" s="1">
        <v>0.90137136559193487</v>
      </c>
      <c r="DD110" s="1">
        <v>-13.68862274488364</v>
      </c>
      <c r="DE110" s="1">
        <v>6.0035768328777266</v>
      </c>
      <c r="DF110" s="1">
        <v>7.6850459120059122</v>
      </c>
      <c r="DG110" s="1">
        <v>-265.66508733505003</v>
      </c>
      <c r="DH110" s="1">
        <v>0.66017226074539359</v>
      </c>
      <c r="DI110" s="1">
        <v>2.4347215346542449E-3</v>
      </c>
      <c r="DJ110" s="1">
        <v>1.973947208797202E-2</v>
      </c>
      <c r="DK110" s="1">
        <v>0.16396977944779714</v>
      </c>
      <c r="DL110" s="1">
        <v>0.12001739440583796</v>
      </c>
      <c r="DM110" s="1">
        <v>3.1325594113599934E-3</v>
      </c>
      <c r="DN110" s="1">
        <v>3.0533812366985075E-2</v>
      </c>
      <c r="DO110" s="1"/>
      <c r="DP110" s="2">
        <f t="shared" si="47"/>
        <v>240.15163483182548</v>
      </c>
      <c r="DQ110" s="2">
        <f t="shared" si="48"/>
        <v>0.57571368979591908</v>
      </c>
      <c r="DR110" s="2">
        <f t="shared" si="49"/>
        <v>-5.1663665135695336</v>
      </c>
      <c r="DS110" s="2">
        <f t="shared" si="50"/>
        <v>-40.020550002356124</v>
      </c>
      <c r="DT110" s="2">
        <f t="shared" si="51"/>
        <v>-42.006088042043288</v>
      </c>
      <c r="DU110" s="2">
        <f t="shared" si="52"/>
        <v>0.39004885676812584</v>
      </c>
      <c r="DV110" s="2">
        <f t="shared" si="53"/>
        <v>-13.68862274488364</v>
      </c>
      <c r="DX110" s="5">
        <f t="shared" si="54"/>
        <v>240.15163483182548</v>
      </c>
      <c r="DY110" s="5">
        <f t="shared" si="55"/>
        <v>0.57571368979591908</v>
      </c>
      <c r="DZ110" s="5">
        <f t="shared" si="56"/>
        <v>-5.1663665135695336</v>
      </c>
      <c r="EA110" s="5">
        <f t="shared" si="57"/>
        <v>-40.020550002356124</v>
      </c>
      <c r="EB110" s="5">
        <f t="shared" si="58"/>
        <v>-42.006088042043288</v>
      </c>
      <c r="EC110" s="5">
        <f t="shared" si="59"/>
        <v>0.39004885676812584</v>
      </c>
      <c r="ED110" s="5">
        <f t="shared" si="60"/>
        <v>-13.68862274488364</v>
      </c>
      <c r="EF110" s="4">
        <f t="shared" si="61"/>
        <v>240.15163483182548</v>
      </c>
      <c r="EG110" s="4">
        <f t="shared" si="62"/>
        <v>0.57571368979591908</v>
      </c>
      <c r="EH110" s="4">
        <f t="shared" si="63"/>
        <v>-5.1663665135695336</v>
      </c>
      <c r="EI110" s="4">
        <f t="shared" si="64"/>
        <v>-40.020550002356124</v>
      </c>
      <c r="EJ110" s="4">
        <f t="shared" si="65"/>
        <v>-42.006088042043288</v>
      </c>
      <c r="EK110" s="4">
        <f t="shared" si="66"/>
        <v>0.39004885676812584</v>
      </c>
      <c r="EL110" s="4">
        <f t="shared" si="67"/>
        <v>-13.68862274488364</v>
      </c>
      <c r="EN110" s="6">
        <f t="shared" si="68"/>
        <v>240.15163483182548</v>
      </c>
      <c r="EO110" s="6">
        <f t="shared" si="69"/>
        <v>0.57571368979591908</v>
      </c>
      <c r="EP110" s="6">
        <f t="shared" si="70"/>
        <v>-5.1663665135695336</v>
      </c>
      <c r="EQ110" s="6">
        <f t="shared" si="71"/>
        <v>-40.020550002356124</v>
      </c>
      <c r="ER110" s="6">
        <f t="shared" si="72"/>
        <v>-42.006088042043288</v>
      </c>
      <c r="ES110" s="6">
        <f t="shared" si="73"/>
        <v>0.39004885676812584</v>
      </c>
      <c r="ET110" s="6">
        <f t="shared" si="74"/>
        <v>-13.68862274488364</v>
      </c>
      <c r="EV110" s="7">
        <f t="shared" si="75"/>
        <v>240.15163483182548</v>
      </c>
      <c r="EW110" s="7">
        <f t="shared" si="76"/>
        <v>0.57571368979591908</v>
      </c>
      <c r="EX110" s="7">
        <f t="shared" si="77"/>
        <v>-5.1663665135695336</v>
      </c>
      <c r="EY110" s="7">
        <f t="shared" si="78"/>
        <v>-40.020550002356124</v>
      </c>
      <c r="EZ110" s="7">
        <f t="shared" si="79"/>
        <v>-42.006088042043288</v>
      </c>
      <c r="FA110" s="7">
        <f t="shared" si="80"/>
        <v>0.39004885676812584</v>
      </c>
      <c r="FB110" s="7">
        <f t="shared" si="81"/>
        <v>-13.68862274488364</v>
      </c>
      <c r="FD110" s="20">
        <f t="shared" si="82"/>
        <v>140.23577007553695</v>
      </c>
      <c r="FE110" s="20">
        <f t="shared" si="83"/>
        <v>140.23577007553695</v>
      </c>
      <c r="FF110" s="20">
        <f t="shared" si="84"/>
        <v>140.23577007553695</v>
      </c>
      <c r="FG110" s="20">
        <f t="shared" si="85"/>
        <v>140.23577007553695</v>
      </c>
      <c r="FH110" s="20">
        <f t="shared" si="86"/>
        <v>140.23577007553695</v>
      </c>
      <c r="FI110" s="20"/>
      <c r="FJ110" s="20">
        <f t="shared" si="87"/>
        <v>140.23577007553695</v>
      </c>
      <c r="FL110">
        <f t="shared" si="88"/>
        <v>1</v>
      </c>
    </row>
    <row r="111" spans="17:168">
      <c r="Q111" s="1">
        <v>83</v>
      </c>
      <c r="R111" s="1" t="s">
        <v>806</v>
      </c>
      <c r="S111" s="1" t="s">
        <v>807</v>
      </c>
      <c r="T111" s="1" t="s">
        <v>808</v>
      </c>
      <c r="U111" s="1" t="s">
        <v>809</v>
      </c>
      <c r="V111" s="1">
        <v>1599002294</v>
      </c>
      <c r="W111" s="1">
        <v>1599003113</v>
      </c>
      <c r="X111" s="1">
        <v>1</v>
      </c>
      <c r="Y111" s="1">
        <v>5</v>
      </c>
      <c r="Z111" s="1" t="s">
        <v>76</v>
      </c>
      <c r="AA111" s="1" t="s">
        <v>66</v>
      </c>
      <c r="AB111" s="1">
        <v>1</v>
      </c>
      <c r="AC111" s="1" t="s">
        <v>222</v>
      </c>
      <c r="AD111" s="1" t="s">
        <v>76</v>
      </c>
      <c r="AE111" s="1" t="s">
        <v>121</v>
      </c>
      <c r="AF111" s="1" t="s">
        <v>76</v>
      </c>
      <c r="AG111" s="1">
        <v>375</v>
      </c>
      <c r="AH111" s="1" t="s">
        <v>76</v>
      </c>
      <c r="AI111" s="1" t="s">
        <v>284</v>
      </c>
      <c r="AJ111" s="1" t="s">
        <v>82</v>
      </c>
      <c r="AK111" s="1">
        <v>2</v>
      </c>
      <c r="AL111" s="1">
        <v>2</v>
      </c>
      <c r="AM111" s="1">
        <v>3</v>
      </c>
      <c r="AN111" s="1">
        <v>2</v>
      </c>
      <c r="AO111" s="1">
        <v>1</v>
      </c>
      <c r="AP111" s="1">
        <v>1</v>
      </c>
      <c r="AQ111" s="1">
        <v>2</v>
      </c>
      <c r="AR111" s="1">
        <v>1</v>
      </c>
      <c r="AS111" s="1">
        <v>1</v>
      </c>
      <c r="AT111" s="1">
        <v>2</v>
      </c>
      <c r="AU111" s="1">
        <v>3</v>
      </c>
      <c r="AV111" s="1">
        <v>1</v>
      </c>
      <c r="AW111" s="1">
        <v>3</v>
      </c>
      <c r="AX111" s="1">
        <v>2</v>
      </c>
      <c r="AY111" s="1">
        <v>1</v>
      </c>
      <c r="AZ111" s="1">
        <v>3</v>
      </c>
      <c r="BA111" s="1">
        <v>3</v>
      </c>
      <c r="BB111" s="1">
        <v>3</v>
      </c>
      <c r="BC111" s="1">
        <v>3</v>
      </c>
      <c r="BD111" s="1">
        <v>3</v>
      </c>
      <c r="BE111" s="1">
        <v>3</v>
      </c>
      <c r="BF111" s="1">
        <v>3</v>
      </c>
      <c r="BG111" s="1">
        <v>3</v>
      </c>
      <c r="BH111" s="1">
        <v>5</v>
      </c>
      <c r="BI111" s="1">
        <v>3</v>
      </c>
      <c r="BJ111" s="1">
        <v>4</v>
      </c>
      <c r="BK111" s="1">
        <v>4</v>
      </c>
      <c r="BL111" s="1">
        <v>3</v>
      </c>
      <c r="BM111" s="1">
        <v>5</v>
      </c>
      <c r="BN111" s="1">
        <v>3</v>
      </c>
      <c r="BO111" s="1">
        <v>3</v>
      </c>
      <c r="BP111" s="1">
        <v>2</v>
      </c>
      <c r="BQ111" s="1">
        <v>4</v>
      </c>
      <c r="BR111" s="1">
        <v>5</v>
      </c>
      <c r="BS111" s="1">
        <v>5</v>
      </c>
      <c r="BT111" s="1">
        <v>5</v>
      </c>
      <c r="BU111" s="1">
        <v>4</v>
      </c>
      <c r="BV111" s="1">
        <v>4</v>
      </c>
      <c r="BW111" s="1">
        <v>1</v>
      </c>
      <c r="BX111" s="1">
        <v>4</v>
      </c>
      <c r="BY111" s="1">
        <v>5</v>
      </c>
      <c r="BZ111" s="1">
        <v>1</v>
      </c>
      <c r="CA111" s="1">
        <v>5</v>
      </c>
      <c r="CB111" s="1">
        <v>4</v>
      </c>
      <c r="CC111" s="1" t="s">
        <v>810</v>
      </c>
      <c r="CD111" s="1">
        <v>1</v>
      </c>
      <c r="CE111" s="1">
        <v>19</v>
      </c>
      <c r="CF111" s="1">
        <v>2</v>
      </c>
      <c r="CG111">
        <f t="shared" si="45"/>
        <v>1</v>
      </c>
      <c r="CH111">
        <v>1</v>
      </c>
      <c r="CI111">
        <f t="shared" si="46"/>
        <v>1</v>
      </c>
      <c r="CJ111" s="1">
        <v>0.30267008860270239</v>
      </c>
      <c r="CK111" s="1">
        <v>96.841546299304838</v>
      </c>
      <c r="CL111" s="1">
        <v>25.616035485806112</v>
      </c>
      <c r="CM111" s="1">
        <v>-34.399274995674801</v>
      </c>
      <c r="CN111" s="1">
        <v>-88.058306789436145</v>
      </c>
      <c r="CO111" s="1">
        <v>54.572097915927671</v>
      </c>
      <c r="CP111" s="1">
        <v>6.3810852578254122</v>
      </c>
      <c r="CQ111" s="1">
        <v>-60.953183173753075</v>
      </c>
      <c r="CR111" s="1">
        <v>-2.1051102922337415</v>
      </c>
      <c r="CS111" s="1">
        <v>1.04819576935791</v>
      </c>
      <c r="CT111" s="1">
        <v>1.0569145228758314</v>
      </c>
      <c r="CU111" s="1">
        <v>-43.470224573914955</v>
      </c>
      <c r="CV111" s="1">
        <v>-0.59133591509627148</v>
      </c>
      <c r="CW111" s="1">
        <v>0.74075141240558906</v>
      </c>
      <c r="CX111" s="1">
        <v>43.320809076605634</v>
      </c>
      <c r="CY111" s="1">
        <v>87.376743217930212</v>
      </c>
      <c r="CZ111" s="1">
        <v>-87.376743217930212</v>
      </c>
      <c r="DA111" s="1">
        <v>-31.214943835416577</v>
      </c>
      <c r="DB111" s="1">
        <v>-1.7866606487481187</v>
      </c>
      <c r="DC111" s="1">
        <v>33.001604484164694</v>
      </c>
      <c r="DD111" s="1">
        <v>-46.289883745270757</v>
      </c>
      <c r="DE111" s="1">
        <v>21.927994890035198</v>
      </c>
      <c r="DF111" s="1">
        <v>24.361888855235559</v>
      </c>
      <c r="DG111" s="1">
        <v>-471.07702164035629</v>
      </c>
      <c r="DH111" s="1">
        <v>0.26414264726962999</v>
      </c>
      <c r="DI111" s="1">
        <v>0.16503611584240108</v>
      </c>
      <c r="DJ111" s="1">
        <v>4.5171783072993901E-3</v>
      </c>
      <c r="DK111" s="1">
        <v>0.12398719092931515</v>
      </c>
      <c r="DL111" s="1">
        <v>0.24964783776551491</v>
      </c>
      <c r="DM111" s="1">
        <v>9.1737926170830389E-2</v>
      </c>
      <c r="DN111" s="1">
        <v>0.10093110371500903</v>
      </c>
      <c r="DO111" s="1"/>
      <c r="DP111" s="2">
        <f t="shared" si="47"/>
        <v>96.841546299304838</v>
      </c>
      <c r="DQ111" s="2">
        <f t="shared" si="48"/>
        <v>54.572097915927671</v>
      </c>
      <c r="DR111" s="2">
        <f t="shared" si="49"/>
        <v>-2.1051102922337415</v>
      </c>
      <c r="DS111" s="2">
        <f t="shared" si="50"/>
        <v>-0.59133591509627148</v>
      </c>
      <c r="DT111" s="2">
        <f t="shared" si="51"/>
        <v>-87.376743217930212</v>
      </c>
      <c r="DU111" s="2">
        <f t="shared" si="52"/>
        <v>-1.7866606487481187</v>
      </c>
      <c r="DV111" s="2">
        <f t="shared" si="53"/>
        <v>-46.289883745270757</v>
      </c>
      <c r="DX111" s="5">
        <f t="shared" si="54"/>
        <v>96.841546299304838</v>
      </c>
      <c r="DY111" s="5">
        <f t="shared" si="55"/>
        <v>54.572097915927671</v>
      </c>
      <c r="DZ111" s="5">
        <f t="shared" si="56"/>
        <v>-2.1051102922337415</v>
      </c>
      <c r="EA111" s="5">
        <f t="shared" si="57"/>
        <v>-0.59133591509627148</v>
      </c>
      <c r="EB111" s="5">
        <f t="shared" si="58"/>
        <v>-87.376743217930212</v>
      </c>
      <c r="EC111" s="5">
        <f t="shared" si="59"/>
        <v>-1.7866606487481187</v>
      </c>
      <c r="ED111" s="5">
        <f t="shared" si="60"/>
        <v>-46.289883745270757</v>
      </c>
      <c r="EF111" s="4">
        <f t="shared" si="61"/>
        <v>96.841546299304838</v>
      </c>
      <c r="EG111" s="4">
        <f t="shared" si="62"/>
        <v>54.572097915927671</v>
      </c>
      <c r="EH111" s="4">
        <f t="shared" si="63"/>
        <v>-2.1051102922337415</v>
      </c>
      <c r="EI111" s="4">
        <f t="shared" si="64"/>
        <v>-0.59133591509627148</v>
      </c>
      <c r="EJ111" s="4">
        <f t="shared" si="65"/>
        <v>-87.376743217930212</v>
      </c>
      <c r="EK111" s="4">
        <f t="shared" si="66"/>
        <v>-1.7866606487481187</v>
      </c>
      <c r="EL111" s="4">
        <f t="shared" si="67"/>
        <v>-46.289883745270757</v>
      </c>
      <c r="EN111" s="6">
        <f t="shared" si="68"/>
        <v>96.841546299304838</v>
      </c>
      <c r="EO111" s="6">
        <f t="shared" si="69"/>
        <v>54.572097915927671</v>
      </c>
      <c r="EP111" s="6">
        <f t="shared" si="70"/>
        <v>-2.1051102922337415</v>
      </c>
      <c r="EQ111" s="6">
        <f t="shared" si="71"/>
        <v>-0.59133591509627148</v>
      </c>
      <c r="ER111" s="6">
        <f t="shared" si="72"/>
        <v>-87.376743217930212</v>
      </c>
      <c r="ES111" s="6">
        <f t="shared" si="73"/>
        <v>-1.7866606487481187</v>
      </c>
      <c r="ET111" s="6">
        <f t="shared" si="74"/>
        <v>-46.289883745270757</v>
      </c>
      <c r="EV111" s="7">
        <f t="shared" si="75"/>
        <v>96.841546299304838</v>
      </c>
      <c r="EW111" s="7">
        <f t="shared" si="76"/>
        <v>54.572097915927671</v>
      </c>
      <c r="EX111" s="7">
        <f t="shared" si="77"/>
        <v>-2.1051102922337415</v>
      </c>
      <c r="EY111" s="7">
        <f t="shared" si="78"/>
        <v>-0.59133591509627148</v>
      </c>
      <c r="EZ111" s="7">
        <f t="shared" si="79"/>
        <v>-87.376743217930212</v>
      </c>
      <c r="FA111" s="7">
        <f t="shared" si="80"/>
        <v>-1.7866606487481187</v>
      </c>
      <c r="FB111" s="7">
        <f t="shared" si="81"/>
        <v>-46.289883745270757</v>
      </c>
      <c r="FD111" s="20">
        <f t="shared" si="82"/>
        <v>13.263910395953424</v>
      </c>
      <c r="FE111" s="20">
        <f t="shared" si="83"/>
        <v>13.263910395953424</v>
      </c>
      <c r="FF111" s="20">
        <f t="shared" si="84"/>
        <v>13.263910395953424</v>
      </c>
      <c r="FG111" s="20">
        <f t="shared" si="85"/>
        <v>13.263910395953424</v>
      </c>
      <c r="FH111" s="20">
        <f t="shared" si="86"/>
        <v>13.263910395953424</v>
      </c>
      <c r="FI111" s="20"/>
      <c r="FJ111" s="20">
        <f t="shared" si="87"/>
        <v>13.263910395953424</v>
      </c>
      <c r="FL111">
        <f t="shared" si="88"/>
        <v>1</v>
      </c>
    </row>
    <row r="112" spans="17:168">
      <c r="Q112" s="1">
        <v>104</v>
      </c>
      <c r="R112" s="1" t="s">
        <v>811</v>
      </c>
      <c r="S112" s="1" t="s">
        <v>812</v>
      </c>
      <c r="T112" s="1" t="s">
        <v>813</v>
      </c>
      <c r="U112" s="1" t="s">
        <v>814</v>
      </c>
      <c r="V112" s="1">
        <v>1599061387</v>
      </c>
      <c r="W112" s="1">
        <v>1599062939</v>
      </c>
      <c r="X112" s="1">
        <v>1</v>
      </c>
      <c r="Y112" s="1">
        <v>5</v>
      </c>
      <c r="Z112" s="1" t="s">
        <v>76</v>
      </c>
      <c r="AA112" s="1" t="s">
        <v>66</v>
      </c>
      <c r="AB112" s="1">
        <v>1</v>
      </c>
      <c r="AC112" s="1" t="s">
        <v>815</v>
      </c>
      <c r="AD112" s="1" t="s">
        <v>248</v>
      </c>
      <c r="AE112" s="1" t="s">
        <v>79</v>
      </c>
      <c r="AF112" s="1" t="s">
        <v>76</v>
      </c>
      <c r="AG112" s="1">
        <v>1440</v>
      </c>
      <c r="AH112" s="1" t="s">
        <v>76</v>
      </c>
      <c r="AI112" s="1" t="s">
        <v>816</v>
      </c>
      <c r="AJ112" s="1" t="s">
        <v>82</v>
      </c>
      <c r="AK112" s="1">
        <v>1</v>
      </c>
      <c r="AL112" s="1">
        <v>1</v>
      </c>
      <c r="AM112" s="1">
        <v>2</v>
      </c>
      <c r="AN112" s="1">
        <v>2</v>
      </c>
      <c r="AO112" s="1">
        <v>3</v>
      </c>
      <c r="AP112" s="1">
        <v>3</v>
      </c>
      <c r="AQ112" s="1">
        <v>2</v>
      </c>
      <c r="AR112" s="1">
        <v>1</v>
      </c>
      <c r="AS112" s="1">
        <v>2</v>
      </c>
      <c r="AT112" s="1">
        <v>3</v>
      </c>
      <c r="AU112" s="1">
        <v>3</v>
      </c>
      <c r="AV112" s="1">
        <v>1</v>
      </c>
      <c r="AW112" s="1">
        <v>2</v>
      </c>
      <c r="AX112" s="1">
        <v>2</v>
      </c>
      <c r="AY112" s="1">
        <v>1</v>
      </c>
      <c r="AZ112" s="1">
        <v>2</v>
      </c>
      <c r="BA112" s="1">
        <v>2</v>
      </c>
      <c r="BB112" s="1">
        <v>2</v>
      </c>
      <c r="BC112" s="1">
        <v>3</v>
      </c>
      <c r="BD112" s="1">
        <v>2</v>
      </c>
      <c r="BE112" s="1">
        <v>4</v>
      </c>
      <c r="BF112" s="1">
        <v>5</v>
      </c>
      <c r="BG112" s="1">
        <v>4</v>
      </c>
      <c r="BH112" s="1">
        <v>4</v>
      </c>
      <c r="BI112" s="1">
        <v>4</v>
      </c>
      <c r="BJ112" s="1">
        <v>3</v>
      </c>
      <c r="BK112" s="1">
        <v>4</v>
      </c>
      <c r="BL112" s="1">
        <v>4</v>
      </c>
      <c r="BM112" s="1">
        <v>4</v>
      </c>
      <c r="BN112" s="1">
        <v>5</v>
      </c>
      <c r="BO112" s="1">
        <v>4</v>
      </c>
      <c r="BP112" s="1">
        <v>4</v>
      </c>
      <c r="BQ112" s="1">
        <v>4</v>
      </c>
      <c r="BR112" s="1">
        <v>5</v>
      </c>
      <c r="BS112" s="1">
        <v>4</v>
      </c>
      <c r="BT112" s="1">
        <v>5</v>
      </c>
      <c r="BU112" s="1">
        <v>2</v>
      </c>
      <c r="BV112" s="1">
        <v>5</v>
      </c>
      <c r="BW112" s="1">
        <v>2</v>
      </c>
      <c r="BX112" s="1">
        <v>3</v>
      </c>
      <c r="BY112" s="1">
        <v>3</v>
      </c>
      <c r="BZ112" s="1">
        <v>1</v>
      </c>
      <c r="CA112" s="1">
        <v>4</v>
      </c>
      <c r="CB112" s="1">
        <v>2</v>
      </c>
      <c r="CC112" s="1" t="s">
        <v>817</v>
      </c>
      <c r="CD112" s="1">
        <v>2</v>
      </c>
      <c r="CE112" s="1">
        <v>21</v>
      </c>
      <c r="CF112" s="1">
        <v>2</v>
      </c>
      <c r="CG112">
        <f t="shared" si="45"/>
        <v>1</v>
      </c>
      <c r="CH112">
        <v>4</v>
      </c>
      <c r="CI112">
        <f t="shared" si="46"/>
        <v>0</v>
      </c>
      <c r="CJ112" s="1">
        <v>0.60529193325249631</v>
      </c>
      <c r="CK112" s="1">
        <v>153.4734044314437</v>
      </c>
      <c r="CL112" s="1">
        <v>65.802688839834602</v>
      </c>
      <c r="CM112" s="1">
        <v>-68.802478618540434</v>
      </c>
      <c r="CN112" s="1">
        <v>-150.47361465273787</v>
      </c>
      <c r="CO112" s="1">
        <v>0.27667777587782183</v>
      </c>
      <c r="CP112" s="1">
        <v>0.27192791435364028</v>
      </c>
      <c r="CQ112" s="1">
        <v>-0.54860569023146211</v>
      </c>
      <c r="CR112" s="1">
        <v>-49.647637308633975</v>
      </c>
      <c r="CS112" s="1">
        <v>-0.39792256942947501</v>
      </c>
      <c r="CT112" s="1">
        <v>50.04555987806345</v>
      </c>
      <c r="CU112" s="1">
        <v>-32.825266345299809</v>
      </c>
      <c r="CV112" s="1">
        <v>10.03321396580545</v>
      </c>
      <c r="CW112" s="1">
        <v>11.159004530675164</v>
      </c>
      <c r="CX112" s="1">
        <v>11.633047848819194</v>
      </c>
      <c r="CY112" s="1">
        <v>11.011931137240662</v>
      </c>
      <c r="CZ112" s="1">
        <v>-11.011931137240662</v>
      </c>
      <c r="DA112" s="1">
        <v>-66.146800899123321</v>
      </c>
      <c r="DB112" s="1">
        <v>17.138031489674887</v>
      </c>
      <c r="DC112" s="1">
        <v>49.008769409448433</v>
      </c>
      <c r="DD112" s="1">
        <v>-65.114647618111661</v>
      </c>
      <c r="DE112" s="1">
        <v>16.332541750383594</v>
      </c>
      <c r="DF112" s="1">
        <v>48.782105867728063</v>
      </c>
      <c r="DG112" s="1">
        <v>-138.39937804781775</v>
      </c>
      <c r="DH112" s="1">
        <v>0.43421002726311647</v>
      </c>
      <c r="DI112" s="1">
        <v>1.1789763801561199E-3</v>
      </c>
      <c r="DJ112" s="1">
        <v>0.14241885312385344</v>
      </c>
      <c r="DK112" s="1">
        <v>6.351187742016999E-2</v>
      </c>
      <c r="DL112" s="1">
        <v>3.1462660392116176E-2</v>
      </c>
      <c r="DM112" s="1">
        <v>0.16450795758367392</v>
      </c>
      <c r="DN112" s="1">
        <v>0.16270964783691388</v>
      </c>
      <c r="DO112" s="1"/>
      <c r="DP112" s="2">
        <f t="shared" si="47"/>
        <v>153.4734044314437</v>
      </c>
      <c r="DQ112" s="2">
        <f t="shared" si="48"/>
        <v>0.27667777587782183</v>
      </c>
      <c r="DR112" s="2">
        <f t="shared" si="49"/>
        <v>-49.647637308633975</v>
      </c>
      <c r="DS112" s="2">
        <f t="shared" si="50"/>
        <v>10.03321396580545</v>
      </c>
      <c r="DT112" s="2">
        <f t="shared" si="51"/>
        <v>-11.011931137240662</v>
      </c>
      <c r="DU112" s="2">
        <f t="shared" si="52"/>
        <v>17.138031489674887</v>
      </c>
      <c r="DV112" s="2">
        <f t="shared" si="53"/>
        <v>-65.114647618111661</v>
      </c>
      <c r="DX112" s="5">
        <f t="shared" si="54"/>
        <v>153.4734044314437</v>
      </c>
      <c r="DY112" s="5">
        <f t="shared" si="55"/>
        <v>0.27667777587782183</v>
      </c>
      <c r="DZ112" s="5">
        <f t="shared" si="56"/>
        <v>-49.647637308633975</v>
      </c>
      <c r="EA112" s="5">
        <f t="shared" si="57"/>
        <v>10.03321396580545</v>
      </c>
      <c r="EB112" s="5">
        <f t="shared" si="58"/>
        <v>-11.011931137240662</v>
      </c>
      <c r="EC112" s="5">
        <f t="shared" si="59"/>
        <v>17.138031489674887</v>
      </c>
      <c r="ED112" s="5">
        <f t="shared" si="60"/>
        <v>-65.114647618111661</v>
      </c>
      <c r="EF112" s="4">
        <f t="shared" si="61"/>
        <v>153.4734044314437</v>
      </c>
      <c r="EG112" s="4">
        <f t="shared" si="62"/>
        <v>0.27667777587782183</v>
      </c>
      <c r="EH112" s="4">
        <f t="shared" si="63"/>
        <v>-49.647637308633975</v>
      </c>
      <c r="EI112" s="4">
        <f t="shared" si="64"/>
        <v>10.03321396580545</v>
      </c>
      <c r="EJ112" s="4">
        <f t="shared" si="65"/>
        <v>-11.011931137240662</v>
      </c>
      <c r="EK112" s="4">
        <f t="shared" si="66"/>
        <v>17.138031489674887</v>
      </c>
      <c r="EL112" s="4">
        <f t="shared" si="67"/>
        <v>-65.114647618111661</v>
      </c>
      <c r="EN112" s="6">
        <f t="shared" si="68"/>
        <v>153.4734044314437</v>
      </c>
      <c r="EO112" s="6">
        <f t="shared" si="69"/>
        <v>0.27667777587782183</v>
      </c>
      <c r="EP112" s="6">
        <f t="shared" si="70"/>
        <v>-49.647637308633975</v>
      </c>
      <c r="EQ112" s="6">
        <f t="shared" si="71"/>
        <v>10.03321396580545</v>
      </c>
      <c r="ER112" s="6">
        <f t="shared" si="72"/>
        <v>-11.011931137240662</v>
      </c>
      <c r="ES112" s="6">
        <f t="shared" si="73"/>
        <v>17.138031489674887</v>
      </c>
      <c r="ET112" s="6">
        <f t="shared" si="74"/>
        <v>-65.114647618111661</v>
      </c>
      <c r="EV112" s="7">
        <f t="shared" si="75"/>
        <v>153.4734044314437</v>
      </c>
      <c r="EW112" s="7">
        <f t="shared" si="76"/>
        <v>0.27667777587782183</v>
      </c>
      <c r="EX112" s="7">
        <f t="shared" si="77"/>
        <v>-49.647637308633975</v>
      </c>
      <c r="EY112" s="7">
        <f t="shared" si="78"/>
        <v>10.03321396580545</v>
      </c>
      <c r="EZ112" s="7">
        <f t="shared" si="79"/>
        <v>-11.011931137240662</v>
      </c>
      <c r="FA112" s="7">
        <f t="shared" si="80"/>
        <v>17.138031489674887</v>
      </c>
      <c r="FB112" s="7">
        <f t="shared" si="81"/>
        <v>-65.114647618111661</v>
      </c>
      <c r="FD112" s="20">
        <f t="shared" si="82"/>
        <v>55.147111598815556</v>
      </c>
      <c r="FE112" s="20">
        <f t="shared" si="83"/>
        <v>55.147111598815556</v>
      </c>
      <c r="FF112" s="20">
        <f t="shared" si="84"/>
        <v>55.147111598815556</v>
      </c>
      <c r="FG112" s="20">
        <f t="shared" si="85"/>
        <v>55.147111598815556</v>
      </c>
      <c r="FH112" s="20">
        <f t="shared" si="86"/>
        <v>55.147111598815556</v>
      </c>
      <c r="FI112" s="20"/>
      <c r="FJ112" s="20">
        <f t="shared" si="87"/>
        <v>55.147111598815556</v>
      </c>
      <c r="FL112">
        <f t="shared" si="88"/>
        <v>1</v>
      </c>
    </row>
    <row r="113" spans="17:168">
      <c r="Q113" s="1">
        <v>50</v>
      </c>
      <c r="R113" s="1" t="s">
        <v>818</v>
      </c>
      <c r="S113" s="1" t="s">
        <v>819</v>
      </c>
      <c r="T113" s="1" t="s">
        <v>820</v>
      </c>
      <c r="U113" s="1" t="s">
        <v>821</v>
      </c>
      <c r="V113" s="1">
        <v>1598873582</v>
      </c>
      <c r="W113" s="1">
        <v>1598874317</v>
      </c>
      <c r="X113" s="1">
        <v>1</v>
      </c>
      <c r="Y113" s="1">
        <v>5</v>
      </c>
      <c r="Z113" s="1" t="s">
        <v>76</v>
      </c>
      <c r="AA113" s="1" t="s">
        <v>66</v>
      </c>
      <c r="AB113" s="1">
        <v>1</v>
      </c>
      <c r="AC113" s="1" t="s">
        <v>166</v>
      </c>
      <c r="AD113" s="1" t="s">
        <v>78</v>
      </c>
      <c r="AE113" s="1" t="s">
        <v>167</v>
      </c>
      <c r="AF113" s="1" t="s">
        <v>76</v>
      </c>
      <c r="AG113" s="1">
        <v>1920</v>
      </c>
      <c r="AH113" s="1" t="s">
        <v>76</v>
      </c>
      <c r="AI113" s="1" t="s">
        <v>822</v>
      </c>
      <c r="AJ113" s="1" t="s">
        <v>82</v>
      </c>
      <c r="AK113" s="1">
        <v>3</v>
      </c>
      <c r="AL113" s="1">
        <v>1</v>
      </c>
      <c r="AM113" s="1">
        <v>3</v>
      </c>
      <c r="AN113" s="1">
        <v>1</v>
      </c>
      <c r="AO113" s="1">
        <v>3</v>
      </c>
      <c r="AP113" s="1">
        <v>2</v>
      </c>
      <c r="AQ113" s="1">
        <v>3</v>
      </c>
      <c r="AR113" s="1">
        <v>1</v>
      </c>
      <c r="AS113" s="1">
        <v>2</v>
      </c>
      <c r="AT113" s="1">
        <v>3</v>
      </c>
      <c r="AU113" s="1">
        <v>2</v>
      </c>
      <c r="AV113" s="1">
        <v>2</v>
      </c>
      <c r="AW113" s="1">
        <v>1</v>
      </c>
      <c r="AX113" s="1">
        <v>3</v>
      </c>
      <c r="AY113" s="1">
        <v>2</v>
      </c>
      <c r="AZ113" s="1">
        <v>2</v>
      </c>
      <c r="BA113" s="1">
        <v>1</v>
      </c>
      <c r="BB113" s="1">
        <v>3</v>
      </c>
      <c r="BC113" s="1">
        <v>3</v>
      </c>
      <c r="BD113" s="1">
        <v>1</v>
      </c>
      <c r="BE113" s="1">
        <v>2</v>
      </c>
      <c r="BF113" s="1">
        <v>1</v>
      </c>
      <c r="BG113" s="1">
        <v>2</v>
      </c>
      <c r="BH113" s="1">
        <v>3</v>
      </c>
      <c r="BI113" s="1">
        <v>1</v>
      </c>
      <c r="BJ113" s="1">
        <v>2</v>
      </c>
      <c r="BK113" s="1">
        <v>4</v>
      </c>
      <c r="BL113" s="1">
        <v>3</v>
      </c>
      <c r="BM113" s="1">
        <v>5</v>
      </c>
      <c r="BN113" s="1">
        <v>5</v>
      </c>
      <c r="BO113" s="1">
        <v>4</v>
      </c>
      <c r="BP113" s="1">
        <v>5</v>
      </c>
      <c r="BQ113" s="1">
        <v>2</v>
      </c>
      <c r="BR113" s="1">
        <v>2</v>
      </c>
      <c r="BS113" s="1">
        <v>3</v>
      </c>
      <c r="BT113" s="1">
        <v>4</v>
      </c>
      <c r="BU113" s="1">
        <v>2</v>
      </c>
      <c r="BV113" s="1">
        <v>4</v>
      </c>
      <c r="BW113" s="1">
        <v>2</v>
      </c>
      <c r="BX113" s="1">
        <v>3</v>
      </c>
      <c r="BY113" s="1">
        <v>4</v>
      </c>
      <c r="BZ113" s="1">
        <v>5</v>
      </c>
      <c r="CA113" s="1">
        <v>4</v>
      </c>
      <c r="CB113" s="1">
        <v>2</v>
      </c>
      <c r="CC113" s="1" t="s">
        <v>823</v>
      </c>
      <c r="CD113" s="1">
        <v>2</v>
      </c>
      <c r="CE113" s="1">
        <v>24</v>
      </c>
      <c r="CF113" s="1">
        <v>2</v>
      </c>
      <c r="CG113">
        <f t="shared" si="45"/>
        <v>1</v>
      </c>
      <c r="CH113">
        <v>4</v>
      </c>
      <c r="CI113">
        <f t="shared" si="46"/>
        <v>0</v>
      </c>
      <c r="CJ113" s="1">
        <v>0.64415690052081598</v>
      </c>
      <c r="CK113" s="1">
        <v>180.53128753411576</v>
      </c>
      <c r="CL113" s="1">
        <v>105.21231538930795</v>
      </c>
      <c r="CM113" s="1">
        <v>-93.854981023044303</v>
      </c>
      <c r="CN113" s="1">
        <v>-191.88862190037941</v>
      </c>
      <c r="CO113" s="1">
        <v>4.185142988083606</v>
      </c>
      <c r="CP113" s="1">
        <v>-1.3390404080317049</v>
      </c>
      <c r="CQ113" s="1">
        <v>-2.8461025800519009</v>
      </c>
      <c r="CR113" s="1">
        <v>-2.4714430363947266</v>
      </c>
      <c r="CS113" s="1">
        <v>-0.83930833857738352</v>
      </c>
      <c r="CT113" s="1">
        <v>3.3107513749721105</v>
      </c>
      <c r="CU113" s="1">
        <v>-59.521239413891692</v>
      </c>
      <c r="CV113" s="1">
        <v>7.1070254414959093</v>
      </c>
      <c r="CW113" s="1">
        <v>26.207085150290315</v>
      </c>
      <c r="CX113" s="1">
        <v>26.207128822105467</v>
      </c>
      <c r="CY113" s="1">
        <v>16.95041038855285</v>
      </c>
      <c r="CZ113" s="1">
        <v>-16.95041038855285</v>
      </c>
      <c r="DA113" s="1">
        <v>-8.2273512713825063</v>
      </c>
      <c r="DB113" s="1">
        <v>-2.3315239938170524</v>
      </c>
      <c r="DC113" s="1">
        <v>10.558875265199561</v>
      </c>
      <c r="DD113" s="1">
        <v>-102.40931448303743</v>
      </c>
      <c r="DE113" s="1">
        <v>28.467393929757321</v>
      </c>
      <c r="DF113" s="1">
        <v>73.941920553280113</v>
      </c>
      <c r="DG113" s="1">
        <v>-218.86171835398025</v>
      </c>
      <c r="DH113" s="1">
        <v>0.53202844204927879</v>
      </c>
      <c r="DI113" s="1">
        <v>1.0044636525907867E-2</v>
      </c>
      <c r="DJ113" s="1">
        <v>8.2602777305240526E-3</v>
      </c>
      <c r="DK113" s="1">
        <v>0.12246909747999596</v>
      </c>
      <c r="DL113" s="1">
        <v>4.842974396729386E-2</v>
      </c>
      <c r="DM113" s="1">
        <v>2.6837466480831525E-2</v>
      </c>
      <c r="DN113" s="1">
        <v>0.25193033576616797</v>
      </c>
      <c r="DO113" s="1"/>
      <c r="DP113" s="2">
        <f t="shared" si="47"/>
        <v>180.53128753411576</v>
      </c>
      <c r="DQ113" s="2">
        <f t="shared" si="48"/>
        <v>4.185142988083606</v>
      </c>
      <c r="DR113" s="2">
        <f t="shared" si="49"/>
        <v>-2.4714430363947266</v>
      </c>
      <c r="DS113" s="2">
        <f t="shared" si="50"/>
        <v>7.1070254414959093</v>
      </c>
      <c r="DT113" s="2">
        <f t="shared" si="51"/>
        <v>-16.95041038855285</v>
      </c>
      <c r="DU113" s="2">
        <f t="shared" si="52"/>
        <v>-2.3315239938170524</v>
      </c>
      <c r="DV113" s="2">
        <f t="shared" si="53"/>
        <v>-102.40931448303743</v>
      </c>
      <c r="DX113" s="5">
        <f t="shared" si="54"/>
        <v>180.53128753411576</v>
      </c>
      <c r="DY113" s="5">
        <f t="shared" si="55"/>
        <v>4.185142988083606</v>
      </c>
      <c r="DZ113" s="5">
        <f t="shared" si="56"/>
        <v>-2.4714430363947266</v>
      </c>
      <c r="EA113" s="5">
        <f t="shared" si="57"/>
        <v>7.1070254414959093</v>
      </c>
      <c r="EB113" s="5">
        <f t="shared" si="58"/>
        <v>-16.95041038855285</v>
      </c>
      <c r="EC113" s="5">
        <f t="shared" si="59"/>
        <v>-2.3315239938170524</v>
      </c>
      <c r="ED113" s="5">
        <f t="shared" si="60"/>
        <v>-102.40931448303743</v>
      </c>
      <c r="EF113" s="4">
        <f t="shared" si="61"/>
        <v>180.53128753411576</v>
      </c>
      <c r="EG113" s="4">
        <f t="shared" si="62"/>
        <v>4.185142988083606</v>
      </c>
      <c r="EH113" s="4">
        <f t="shared" si="63"/>
        <v>-2.4714430363947266</v>
      </c>
      <c r="EI113" s="4">
        <f t="shared" si="64"/>
        <v>7.1070254414959093</v>
      </c>
      <c r="EJ113" s="4">
        <f t="shared" si="65"/>
        <v>-16.95041038855285</v>
      </c>
      <c r="EK113" s="4">
        <f t="shared" si="66"/>
        <v>-2.3315239938170524</v>
      </c>
      <c r="EL113" s="4">
        <f t="shared" si="67"/>
        <v>-102.40931448303743</v>
      </c>
      <c r="EN113" s="6">
        <f t="shared" si="68"/>
        <v>180.53128753411576</v>
      </c>
      <c r="EO113" s="6">
        <f t="shared" si="69"/>
        <v>4.185142988083606</v>
      </c>
      <c r="EP113" s="6">
        <f t="shared" si="70"/>
        <v>-2.4714430363947266</v>
      </c>
      <c r="EQ113" s="6">
        <f t="shared" si="71"/>
        <v>7.1070254414959093</v>
      </c>
      <c r="ER113" s="6">
        <f t="shared" si="72"/>
        <v>-16.95041038855285</v>
      </c>
      <c r="ES113" s="6">
        <f t="shared" si="73"/>
        <v>-2.3315239938170524</v>
      </c>
      <c r="ET113" s="6">
        <f t="shared" si="74"/>
        <v>-102.40931448303743</v>
      </c>
      <c r="EV113" s="7">
        <f t="shared" si="75"/>
        <v>180.53128753411576</v>
      </c>
      <c r="EW113" s="7">
        <f t="shared" si="76"/>
        <v>4.185142988083606</v>
      </c>
      <c r="EX113" s="7">
        <f t="shared" si="77"/>
        <v>-2.4714430363947266</v>
      </c>
      <c r="EY113" s="7">
        <f t="shared" si="78"/>
        <v>7.1070254414959093</v>
      </c>
      <c r="EZ113" s="7">
        <f t="shared" si="79"/>
        <v>-16.95041038855285</v>
      </c>
      <c r="FA113" s="7">
        <f t="shared" si="80"/>
        <v>-2.3315239938170524</v>
      </c>
      <c r="FB113" s="7">
        <f t="shared" si="81"/>
        <v>-102.40931448303743</v>
      </c>
      <c r="FD113" s="20">
        <f t="shared" si="82"/>
        <v>67.660764061893218</v>
      </c>
      <c r="FE113" s="20">
        <f t="shared" si="83"/>
        <v>67.660764061893218</v>
      </c>
      <c r="FF113" s="20">
        <f t="shared" si="84"/>
        <v>67.660764061893218</v>
      </c>
      <c r="FG113" s="20">
        <f t="shared" si="85"/>
        <v>67.660764061893218</v>
      </c>
      <c r="FH113" s="20">
        <f t="shared" si="86"/>
        <v>67.660764061893218</v>
      </c>
      <c r="FI113" s="20"/>
      <c r="FJ113" s="20">
        <f t="shared" si="87"/>
        <v>67.660764061893218</v>
      </c>
      <c r="FL113">
        <f t="shared" si="88"/>
        <v>1</v>
      </c>
    </row>
    <row r="114" spans="17:168">
      <c r="Q114" s="1">
        <v>88</v>
      </c>
      <c r="R114" s="1" t="s">
        <v>824</v>
      </c>
      <c r="S114" s="1" t="s">
        <v>825</v>
      </c>
      <c r="T114" s="1" t="s">
        <v>119</v>
      </c>
      <c r="U114" s="1" t="s">
        <v>826</v>
      </c>
      <c r="V114" s="1">
        <v>1599007325</v>
      </c>
      <c r="W114" s="1">
        <v>1599007892</v>
      </c>
      <c r="X114" s="1">
        <v>1</v>
      </c>
      <c r="Y114" s="1">
        <v>5</v>
      </c>
      <c r="Z114" s="1" t="s">
        <v>76</v>
      </c>
      <c r="AA114" s="1" t="s">
        <v>66</v>
      </c>
      <c r="AB114" s="1">
        <v>1</v>
      </c>
      <c r="AC114" s="1" t="s">
        <v>827</v>
      </c>
      <c r="AD114" s="1" t="s">
        <v>100</v>
      </c>
      <c r="AE114" s="1" t="s">
        <v>590</v>
      </c>
      <c r="AF114" s="1" t="s">
        <v>76</v>
      </c>
      <c r="AG114" s="1">
        <v>412</v>
      </c>
      <c r="AH114" s="1" t="s">
        <v>76</v>
      </c>
      <c r="AI114" s="1" t="s">
        <v>298</v>
      </c>
      <c r="AJ114" s="1" t="s">
        <v>82</v>
      </c>
      <c r="AK114" s="1">
        <v>2</v>
      </c>
      <c r="AL114" s="1">
        <v>3</v>
      </c>
      <c r="AM114" s="1">
        <v>1</v>
      </c>
      <c r="AN114" s="1">
        <v>2</v>
      </c>
      <c r="AO114" s="1">
        <v>2</v>
      </c>
      <c r="AP114" s="1">
        <v>3</v>
      </c>
      <c r="AQ114" s="1">
        <v>3</v>
      </c>
      <c r="AR114" s="1">
        <v>2</v>
      </c>
      <c r="AS114" s="1">
        <v>1</v>
      </c>
      <c r="AT114" s="1">
        <v>2</v>
      </c>
      <c r="AU114" s="1">
        <v>1</v>
      </c>
      <c r="AV114" s="1">
        <v>2</v>
      </c>
      <c r="AW114" s="1">
        <v>2</v>
      </c>
      <c r="AX114" s="1">
        <v>3</v>
      </c>
      <c r="AY114" s="1">
        <v>1</v>
      </c>
      <c r="AZ114" s="1">
        <v>2</v>
      </c>
      <c r="BA114" s="1">
        <v>3</v>
      </c>
      <c r="BB114" s="1">
        <v>1</v>
      </c>
      <c r="BC114" s="1">
        <v>1</v>
      </c>
      <c r="BD114" s="1">
        <v>3</v>
      </c>
      <c r="BE114" s="1">
        <v>3</v>
      </c>
      <c r="BF114" s="1">
        <v>2</v>
      </c>
      <c r="BG114" s="1">
        <v>4</v>
      </c>
      <c r="BH114" s="1">
        <v>2</v>
      </c>
      <c r="BI114" s="1">
        <v>5</v>
      </c>
      <c r="BJ114" s="1">
        <v>2</v>
      </c>
      <c r="BK114" s="1">
        <v>5</v>
      </c>
      <c r="BL114" s="1">
        <v>3</v>
      </c>
      <c r="BM114" s="1">
        <v>4</v>
      </c>
      <c r="BN114" s="1">
        <v>3</v>
      </c>
      <c r="BO114" s="1">
        <v>3</v>
      </c>
      <c r="BP114" s="1">
        <v>5</v>
      </c>
      <c r="BQ114" s="1">
        <v>2</v>
      </c>
      <c r="BR114" s="1">
        <v>2</v>
      </c>
      <c r="BS114" s="1">
        <v>4</v>
      </c>
      <c r="BT114" s="1">
        <v>2</v>
      </c>
      <c r="BU114" s="1">
        <v>4</v>
      </c>
      <c r="BV114" s="1">
        <v>4</v>
      </c>
      <c r="BW114" s="1">
        <v>4</v>
      </c>
      <c r="BX114" s="1">
        <v>5</v>
      </c>
      <c r="BY114" s="1">
        <v>4</v>
      </c>
      <c r="BZ114" s="1">
        <v>2</v>
      </c>
      <c r="CA114" s="1">
        <v>5</v>
      </c>
      <c r="CB114" s="1">
        <v>1</v>
      </c>
      <c r="CC114" s="1" t="s">
        <v>828</v>
      </c>
      <c r="CD114" s="1">
        <v>1</v>
      </c>
      <c r="CE114" s="1">
        <v>18</v>
      </c>
      <c r="CF114" s="1">
        <v>2</v>
      </c>
      <c r="CG114">
        <f t="shared" si="45"/>
        <v>1</v>
      </c>
      <c r="CH114">
        <v>4</v>
      </c>
      <c r="CI114">
        <f t="shared" si="46"/>
        <v>0</v>
      </c>
      <c r="CJ114" s="1">
        <v>0.60056635318127582</v>
      </c>
      <c r="CK114" s="1">
        <v>172.40154532832139</v>
      </c>
      <c r="CL114" s="1">
        <v>57.227561859790875</v>
      </c>
      <c r="CM114" s="1">
        <v>-66.00926687538032</v>
      </c>
      <c r="CN114" s="1">
        <v>-163.61984031273198</v>
      </c>
      <c r="CO114" s="1">
        <v>35.225373046743222</v>
      </c>
      <c r="CP114" s="1">
        <v>14.377620540267184</v>
      </c>
      <c r="CQ114" s="1">
        <v>-49.602993587010403</v>
      </c>
      <c r="CR114" s="1">
        <v>-1.0444593844130512</v>
      </c>
      <c r="CS114" s="1">
        <v>0.22688373934771047</v>
      </c>
      <c r="CT114" s="1">
        <v>0.81757564506534075</v>
      </c>
      <c r="CU114" s="1">
        <v>-8.434872811664297</v>
      </c>
      <c r="CV114" s="1">
        <v>-7.3165223530949142</v>
      </c>
      <c r="CW114" s="1">
        <v>7.8745461126053122</v>
      </c>
      <c r="CX114" s="1">
        <v>7.8768490521538981</v>
      </c>
      <c r="CY114" s="1">
        <v>67.959230049711778</v>
      </c>
      <c r="CZ114" s="1">
        <v>-67.959230049711778</v>
      </c>
      <c r="DA114" s="1">
        <v>-63.436153326458054</v>
      </c>
      <c r="DB114" s="1">
        <v>29.860850119406837</v>
      </c>
      <c r="DC114" s="1">
        <v>33.575303207051221</v>
      </c>
      <c r="DD114" s="1">
        <v>-13.59214917610438</v>
      </c>
      <c r="DE114" s="1">
        <v>-0.8622758467547329</v>
      </c>
      <c r="DF114" s="1">
        <v>14.454425022859114</v>
      </c>
      <c r="DG114" s="1">
        <v>-228.42652526847243</v>
      </c>
      <c r="DH114" s="1">
        <v>0.48003055091579061</v>
      </c>
      <c r="DI114" s="1">
        <v>0.12118338090536232</v>
      </c>
      <c r="DJ114" s="1">
        <v>2.660050042111989E-3</v>
      </c>
      <c r="DK114" s="1">
        <v>2.3302459805454565E-2</v>
      </c>
      <c r="DL114" s="1">
        <v>0.19416922871346223</v>
      </c>
      <c r="DM114" s="1">
        <v>0.13858779504787039</v>
      </c>
      <c r="DN114" s="1">
        <v>4.0066534569947854E-2</v>
      </c>
      <c r="DO114" s="1"/>
      <c r="DP114" s="2">
        <f t="shared" si="47"/>
        <v>172.40154532832139</v>
      </c>
      <c r="DQ114" s="2">
        <f t="shared" si="48"/>
        <v>35.225373046743222</v>
      </c>
      <c r="DR114" s="2">
        <f t="shared" si="49"/>
        <v>-1.0444593844130512</v>
      </c>
      <c r="DS114" s="2">
        <f t="shared" si="50"/>
        <v>-7.3165223530949142</v>
      </c>
      <c r="DT114" s="2">
        <f t="shared" si="51"/>
        <v>-67.959230049711778</v>
      </c>
      <c r="DU114" s="2">
        <f t="shared" si="52"/>
        <v>29.860850119406837</v>
      </c>
      <c r="DV114" s="2">
        <f t="shared" si="53"/>
        <v>-13.59214917610438</v>
      </c>
      <c r="DX114" s="5">
        <f t="shared" si="54"/>
        <v>172.40154532832139</v>
      </c>
      <c r="DY114" s="5">
        <f t="shared" si="55"/>
        <v>35.225373046743222</v>
      </c>
      <c r="DZ114" s="5">
        <f t="shared" si="56"/>
        <v>-1.0444593844130512</v>
      </c>
      <c r="EA114" s="5">
        <f t="shared" si="57"/>
        <v>-7.3165223530949142</v>
      </c>
      <c r="EB114" s="5">
        <f t="shared" si="58"/>
        <v>-67.959230049711778</v>
      </c>
      <c r="EC114" s="5">
        <f t="shared" si="59"/>
        <v>29.860850119406837</v>
      </c>
      <c r="ED114" s="5">
        <f t="shared" si="60"/>
        <v>-13.59214917610438</v>
      </c>
      <c r="EF114" s="4">
        <f t="shared" si="61"/>
        <v>172.40154532832139</v>
      </c>
      <c r="EG114" s="4">
        <f t="shared" si="62"/>
        <v>35.225373046743222</v>
      </c>
      <c r="EH114" s="4">
        <f t="shared" si="63"/>
        <v>-1.0444593844130512</v>
      </c>
      <c r="EI114" s="4">
        <f t="shared" si="64"/>
        <v>-7.3165223530949142</v>
      </c>
      <c r="EJ114" s="4">
        <f t="shared" si="65"/>
        <v>-67.959230049711778</v>
      </c>
      <c r="EK114" s="4">
        <f t="shared" si="66"/>
        <v>29.860850119406837</v>
      </c>
      <c r="EL114" s="4">
        <f t="shared" si="67"/>
        <v>-13.59214917610438</v>
      </c>
      <c r="EN114" s="6">
        <f t="shared" si="68"/>
        <v>172.40154532832139</v>
      </c>
      <c r="EO114" s="6">
        <f t="shared" si="69"/>
        <v>35.225373046743222</v>
      </c>
      <c r="EP114" s="6">
        <f t="shared" si="70"/>
        <v>-1.0444593844130512</v>
      </c>
      <c r="EQ114" s="6">
        <f t="shared" si="71"/>
        <v>-7.3165223530949142</v>
      </c>
      <c r="ER114" s="6">
        <f t="shared" si="72"/>
        <v>-67.959230049711778</v>
      </c>
      <c r="ES114" s="6">
        <f t="shared" si="73"/>
        <v>29.860850119406837</v>
      </c>
      <c r="ET114" s="6">
        <f t="shared" si="74"/>
        <v>-13.59214917610438</v>
      </c>
      <c r="EV114" s="7">
        <f t="shared" si="75"/>
        <v>172.40154532832139</v>
      </c>
      <c r="EW114" s="7">
        <f t="shared" si="76"/>
        <v>35.225373046743222</v>
      </c>
      <c r="EX114" s="7">
        <f t="shared" si="77"/>
        <v>-1.0444593844130512</v>
      </c>
      <c r="EY114" s="7">
        <f t="shared" si="78"/>
        <v>-7.3165223530949142</v>
      </c>
      <c r="EZ114" s="7">
        <f t="shared" si="79"/>
        <v>-67.959230049711778</v>
      </c>
      <c r="FA114" s="7">
        <f t="shared" si="80"/>
        <v>29.860850119406837</v>
      </c>
      <c r="FB114" s="7">
        <f t="shared" si="81"/>
        <v>-13.59214917610438</v>
      </c>
      <c r="FD114" s="20">
        <f t="shared" si="82"/>
        <v>147.57540753114733</v>
      </c>
      <c r="FE114" s="20">
        <f t="shared" si="83"/>
        <v>147.57540753114733</v>
      </c>
      <c r="FF114" s="20">
        <f t="shared" si="84"/>
        <v>147.57540753114733</v>
      </c>
      <c r="FG114" s="20">
        <f t="shared" si="85"/>
        <v>147.57540753114733</v>
      </c>
      <c r="FH114" s="20">
        <f t="shared" si="86"/>
        <v>147.57540753114733</v>
      </c>
      <c r="FI114" s="20"/>
      <c r="FJ114" s="20">
        <f t="shared" si="87"/>
        <v>147.57540753114733</v>
      </c>
      <c r="FL114">
        <f t="shared" si="88"/>
        <v>1</v>
      </c>
    </row>
    <row r="115" spans="17:168">
      <c r="Q115">
        <v>108</v>
      </c>
      <c r="R115" t="s">
        <v>358</v>
      </c>
      <c r="S115" t="s">
        <v>359</v>
      </c>
      <c r="T115" t="s">
        <v>360</v>
      </c>
      <c r="U115" t="s">
        <v>361</v>
      </c>
      <c r="V115">
        <v>1598741832</v>
      </c>
      <c r="W115">
        <v>1598742733</v>
      </c>
      <c r="X115">
        <v>1</v>
      </c>
      <c r="Y115">
        <v>5</v>
      </c>
      <c r="Z115" t="s">
        <v>76</v>
      </c>
      <c r="AA115" t="s">
        <v>66</v>
      </c>
      <c r="AB115">
        <v>1</v>
      </c>
      <c r="AC115" t="s">
        <v>362</v>
      </c>
      <c r="AD115" t="s">
        <v>363</v>
      </c>
      <c r="AE115" t="s">
        <v>167</v>
      </c>
      <c r="AF115" t="s">
        <v>76</v>
      </c>
      <c r="AG115">
        <v>1240</v>
      </c>
      <c r="AH115" t="s">
        <v>76</v>
      </c>
      <c r="AI115" t="s">
        <v>364</v>
      </c>
      <c r="AJ115" t="s">
        <v>82</v>
      </c>
      <c r="AK115">
        <v>1</v>
      </c>
      <c r="AL115">
        <v>1</v>
      </c>
      <c r="AM115">
        <v>1</v>
      </c>
      <c r="AN115">
        <v>1</v>
      </c>
      <c r="AO115">
        <v>3</v>
      </c>
      <c r="AP115">
        <v>1</v>
      </c>
      <c r="AQ115">
        <v>1</v>
      </c>
      <c r="AR115">
        <v>2</v>
      </c>
      <c r="AS115">
        <v>2</v>
      </c>
      <c r="AT115">
        <v>1</v>
      </c>
      <c r="AU115">
        <v>2</v>
      </c>
      <c r="AV115">
        <v>2</v>
      </c>
      <c r="AW115">
        <v>1</v>
      </c>
      <c r="AX115">
        <v>3</v>
      </c>
      <c r="AY115">
        <v>1</v>
      </c>
      <c r="AZ115">
        <v>1</v>
      </c>
      <c r="BA115">
        <v>3</v>
      </c>
      <c r="BB115">
        <v>3</v>
      </c>
      <c r="BC115">
        <v>3</v>
      </c>
      <c r="BD115">
        <v>1</v>
      </c>
      <c r="BE115">
        <v>5</v>
      </c>
      <c r="BF115">
        <v>4</v>
      </c>
      <c r="BG115">
        <v>5</v>
      </c>
      <c r="BH115">
        <v>3</v>
      </c>
      <c r="BI115">
        <v>2</v>
      </c>
      <c r="BJ115">
        <v>5</v>
      </c>
      <c r="BK115">
        <v>3</v>
      </c>
      <c r="BL115">
        <v>5</v>
      </c>
      <c r="BM115">
        <v>5</v>
      </c>
      <c r="BN115">
        <v>4</v>
      </c>
      <c r="BO115">
        <v>4</v>
      </c>
      <c r="BP115">
        <v>2</v>
      </c>
      <c r="BQ115">
        <v>3</v>
      </c>
      <c r="BR115">
        <v>4</v>
      </c>
      <c r="BS115">
        <v>2</v>
      </c>
      <c r="BT115">
        <v>3</v>
      </c>
      <c r="BU115">
        <v>5</v>
      </c>
      <c r="BV115">
        <v>3</v>
      </c>
      <c r="BW115">
        <v>2</v>
      </c>
      <c r="BX115">
        <v>5</v>
      </c>
      <c r="BY115">
        <v>5</v>
      </c>
      <c r="BZ115">
        <v>3</v>
      </c>
      <c r="CA115">
        <v>5</v>
      </c>
      <c r="CB115">
        <v>4</v>
      </c>
      <c r="CC115" t="s">
        <v>365</v>
      </c>
      <c r="CD115">
        <v>1</v>
      </c>
      <c r="CE115">
        <v>22</v>
      </c>
      <c r="CF115">
        <v>2</v>
      </c>
      <c r="CG115">
        <f t="shared" si="45"/>
        <v>1</v>
      </c>
      <c r="CH115">
        <v>4</v>
      </c>
      <c r="CI115">
        <f t="shared" si="46"/>
        <v>0</v>
      </c>
      <c r="CJ115">
        <v>0.58699174121014752</v>
      </c>
      <c r="CK115">
        <v>157.10470737902048</v>
      </c>
      <c r="CL115">
        <v>95.232188373794997</v>
      </c>
      <c r="CM115">
        <v>-60.964960479572902</v>
      </c>
      <c r="CN115">
        <v>-191.3719352732426</v>
      </c>
      <c r="CO115">
        <v>98.665108856845947</v>
      </c>
      <c r="CP115">
        <v>-48.014102441566877</v>
      </c>
      <c r="CQ115">
        <v>-50.65100641527907</v>
      </c>
      <c r="CR115">
        <v>-7.5939385031613549</v>
      </c>
      <c r="CS115">
        <v>-2.8520847691541049</v>
      </c>
      <c r="CT115">
        <v>10.446023272315461</v>
      </c>
      <c r="CU115">
        <v>-6.9586731621461855</v>
      </c>
      <c r="CV115">
        <v>-5.3466920827018871</v>
      </c>
      <c r="CW115">
        <v>-4.5944610132168906</v>
      </c>
      <c r="CX115">
        <v>16.899826258064962</v>
      </c>
      <c r="CY115">
        <v>31.501292626113891</v>
      </c>
      <c r="CZ115">
        <v>-31.501292626113891</v>
      </c>
      <c r="DA115">
        <v>-5.7850562846638862</v>
      </c>
      <c r="DB115">
        <v>-5.7827390589219281</v>
      </c>
      <c r="DC115">
        <v>11.567795343585814</v>
      </c>
      <c r="DD115">
        <v>-45.580402445255721</v>
      </c>
      <c r="DE115">
        <v>11.207460891064954</v>
      </c>
      <c r="DF115">
        <v>34.372941554190767</v>
      </c>
      <c r="DG115">
        <v>-229.88105934796536</v>
      </c>
      <c r="DH115">
        <v>0.49782377521751864</v>
      </c>
      <c r="DI115">
        <v>0.21330873610303575</v>
      </c>
      <c r="DJ115">
        <v>2.5771373964966881E-2</v>
      </c>
      <c r="DK115">
        <v>3.4083570600301635E-2</v>
      </c>
      <c r="DL115">
        <v>9.0003693217468261E-2</v>
      </c>
      <c r="DM115">
        <v>2.4789788040356715E-2</v>
      </c>
      <c r="DN115">
        <v>0.11421906285635212</v>
      </c>
      <c r="DP115" s="2">
        <f t="shared" si="47"/>
        <v>157.10470737902048</v>
      </c>
      <c r="DQ115" s="2">
        <f t="shared" si="48"/>
        <v>98.665108856845947</v>
      </c>
      <c r="DR115" s="2">
        <f t="shared" si="49"/>
        <v>-7.5939385031613549</v>
      </c>
      <c r="DS115" s="2">
        <f t="shared" si="50"/>
        <v>-5.3466920827018871</v>
      </c>
      <c r="DT115" s="2">
        <f t="shared" si="51"/>
        <v>-31.501292626113891</v>
      </c>
      <c r="DU115" s="2">
        <f t="shared" si="52"/>
        <v>-5.7827390589219281</v>
      </c>
      <c r="DV115" s="2">
        <f t="shared" si="53"/>
        <v>-45.580402445255721</v>
      </c>
      <c r="DX115" s="5">
        <f t="shared" si="54"/>
        <v>157.10470737902048</v>
      </c>
      <c r="DY115" s="5">
        <f t="shared" si="55"/>
        <v>98.665108856845947</v>
      </c>
      <c r="DZ115" s="5">
        <f t="shared" si="56"/>
        <v>-7.5939385031613549</v>
      </c>
      <c r="EA115" s="5">
        <f t="shared" si="57"/>
        <v>-5.3466920827018871</v>
      </c>
      <c r="EB115" s="5">
        <f t="shared" si="58"/>
        <v>-31.501292626113891</v>
      </c>
      <c r="EC115" s="5">
        <f t="shared" si="59"/>
        <v>-5.7827390589219281</v>
      </c>
      <c r="ED115" s="5">
        <f t="shared" si="60"/>
        <v>-45.580402445255721</v>
      </c>
      <c r="EF115" s="4">
        <f t="shared" si="61"/>
        <v>157.10470737902048</v>
      </c>
      <c r="EG115" s="4">
        <f t="shared" si="62"/>
        <v>98.665108856845947</v>
      </c>
      <c r="EH115" s="4">
        <f t="shared" si="63"/>
        <v>-7.5939385031613549</v>
      </c>
      <c r="EI115" s="4">
        <f t="shared" si="64"/>
        <v>-5.3466920827018871</v>
      </c>
      <c r="EJ115" s="4">
        <f t="shared" si="65"/>
        <v>-31.501292626113891</v>
      </c>
      <c r="EK115" s="4">
        <f t="shared" si="66"/>
        <v>-5.7827390589219281</v>
      </c>
      <c r="EL115" s="4">
        <f t="shared" si="67"/>
        <v>-45.580402445255721</v>
      </c>
      <c r="EN115" s="6">
        <f t="shared" si="68"/>
        <v>157.10470737902048</v>
      </c>
      <c r="EO115" s="6">
        <f t="shared" si="69"/>
        <v>98.665108856845947</v>
      </c>
      <c r="EP115" s="6">
        <f t="shared" si="70"/>
        <v>-7.5939385031613549</v>
      </c>
      <c r="EQ115" s="6">
        <f t="shared" si="71"/>
        <v>-5.3466920827018871</v>
      </c>
      <c r="ER115" s="6">
        <f t="shared" si="72"/>
        <v>-31.501292626113891</v>
      </c>
      <c r="ES115" s="6">
        <f t="shared" si="73"/>
        <v>-5.7827390589219281</v>
      </c>
      <c r="ET115" s="6">
        <f t="shared" si="74"/>
        <v>-45.580402445255721</v>
      </c>
      <c r="EV115" s="7">
        <f t="shared" si="75"/>
        <v>157.10470737902048</v>
      </c>
      <c r="EW115" s="7">
        <f t="shared" si="76"/>
        <v>98.665108856845947</v>
      </c>
      <c r="EX115" s="7">
        <f t="shared" si="77"/>
        <v>-7.5939385031613549</v>
      </c>
      <c r="EY115" s="7">
        <f t="shared" si="78"/>
        <v>-5.3466920827018871</v>
      </c>
      <c r="EZ115" s="7">
        <f t="shared" si="79"/>
        <v>-31.501292626113891</v>
      </c>
      <c r="FA115" s="7">
        <f t="shared" si="80"/>
        <v>-5.7827390589219281</v>
      </c>
      <c r="FB115" s="7">
        <f t="shared" si="81"/>
        <v>-45.580402445255721</v>
      </c>
      <c r="FD115" s="20">
        <f t="shared" si="82"/>
        <v>159.96475151971165</v>
      </c>
      <c r="FE115" s="20">
        <f t="shared" si="83"/>
        <v>159.96475151971165</v>
      </c>
      <c r="FF115" s="20">
        <f t="shared" si="84"/>
        <v>159.96475151971165</v>
      </c>
      <c r="FG115" s="20">
        <f t="shared" si="85"/>
        <v>159.96475151971165</v>
      </c>
      <c r="FH115" s="20">
        <f t="shared" si="86"/>
        <v>159.96475151971165</v>
      </c>
      <c r="FI115" s="20"/>
      <c r="FJ115" s="20">
        <f t="shared" si="87"/>
        <v>159.96475151971165</v>
      </c>
      <c r="FL115">
        <f t="shared" si="88"/>
        <v>1</v>
      </c>
    </row>
    <row r="116" spans="17:168">
      <c r="Q116" s="1">
        <v>106</v>
      </c>
      <c r="R116" s="1" t="s">
        <v>829</v>
      </c>
      <c r="S116" s="1" t="s">
        <v>830</v>
      </c>
      <c r="T116" s="1" t="s">
        <v>831</v>
      </c>
      <c r="U116" s="1" t="s">
        <v>832</v>
      </c>
      <c r="V116" s="1">
        <v>1599063415</v>
      </c>
      <c r="W116" s="1">
        <v>1599077638</v>
      </c>
      <c r="X116" s="1">
        <v>1</v>
      </c>
      <c r="Y116" s="1">
        <v>5</v>
      </c>
      <c r="Z116" s="1" t="s">
        <v>76</v>
      </c>
      <c r="AA116" s="1" t="s">
        <v>66</v>
      </c>
      <c r="AB116" s="1">
        <v>1</v>
      </c>
      <c r="AC116" s="1" t="s">
        <v>166</v>
      </c>
      <c r="AD116" s="1" t="s">
        <v>78</v>
      </c>
      <c r="AE116" s="1" t="s">
        <v>167</v>
      </c>
      <c r="AF116" s="1" t="s">
        <v>76</v>
      </c>
      <c r="AG116" s="1">
        <v>1094</v>
      </c>
      <c r="AH116" s="1" t="s">
        <v>76</v>
      </c>
      <c r="AI116" s="1" t="s">
        <v>356</v>
      </c>
      <c r="AJ116" s="1" t="s">
        <v>82</v>
      </c>
      <c r="AK116" s="1">
        <v>2</v>
      </c>
      <c r="AL116" s="1">
        <v>1</v>
      </c>
      <c r="AM116" s="1">
        <v>3</v>
      </c>
      <c r="AN116" s="1">
        <v>2</v>
      </c>
      <c r="AO116" s="1">
        <v>1</v>
      </c>
      <c r="AP116" s="1">
        <v>3</v>
      </c>
      <c r="AQ116" s="1">
        <v>1</v>
      </c>
      <c r="AR116" s="1">
        <v>1</v>
      </c>
      <c r="AS116" s="1">
        <v>2</v>
      </c>
      <c r="AT116" s="1">
        <v>2</v>
      </c>
      <c r="AU116" s="1">
        <v>1</v>
      </c>
      <c r="AV116" s="1">
        <v>3</v>
      </c>
      <c r="AW116" s="1">
        <v>2</v>
      </c>
      <c r="AX116" s="1">
        <v>3</v>
      </c>
      <c r="AY116" s="1">
        <v>2</v>
      </c>
      <c r="AZ116" s="1">
        <v>3</v>
      </c>
      <c r="BA116" s="1">
        <v>2</v>
      </c>
      <c r="BB116" s="1">
        <v>3</v>
      </c>
      <c r="BC116" s="1">
        <v>3</v>
      </c>
      <c r="BD116" s="1">
        <v>1</v>
      </c>
      <c r="BE116" s="1">
        <v>5</v>
      </c>
      <c r="BF116" s="1">
        <v>4</v>
      </c>
      <c r="BG116" s="1">
        <v>5</v>
      </c>
      <c r="BH116" s="1">
        <v>4</v>
      </c>
      <c r="BI116" s="1">
        <v>5</v>
      </c>
      <c r="BJ116" s="1">
        <v>3</v>
      </c>
      <c r="BK116" s="1">
        <v>5</v>
      </c>
      <c r="BL116" s="1">
        <v>4</v>
      </c>
      <c r="BM116" s="1">
        <v>4</v>
      </c>
      <c r="BN116" s="1">
        <v>5</v>
      </c>
      <c r="BO116" s="1">
        <v>2</v>
      </c>
      <c r="BP116" s="1">
        <v>5</v>
      </c>
      <c r="BQ116" s="1">
        <v>4</v>
      </c>
      <c r="BR116" s="1">
        <v>2</v>
      </c>
      <c r="BS116" s="1">
        <v>2</v>
      </c>
      <c r="BT116" s="1">
        <v>4</v>
      </c>
      <c r="BU116" s="1">
        <v>5</v>
      </c>
      <c r="BV116" s="1">
        <v>4</v>
      </c>
      <c r="BW116" s="1">
        <v>1</v>
      </c>
      <c r="BX116" s="1">
        <v>5</v>
      </c>
      <c r="BY116" s="1">
        <v>5</v>
      </c>
      <c r="BZ116" s="1">
        <v>5</v>
      </c>
      <c r="CA116" s="1">
        <v>5</v>
      </c>
      <c r="CB116" s="1">
        <v>4</v>
      </c>
      <c r="CC116" s="1" t="s">
        <v>833</v>
      </c>
      <c r="CD116" s="1">
        <v>1</v>
      </c>
      <c r="CE116" s="1">
        <v>24</v>
      </c>
      <c r="CF116" s="1">
        <v>2</v>
      </c>
      <c r="CG116">
        <f t="shared" si="45"/>
        <v>1</v>
      </c>
      <c r="CH116">
        <v>1</v>
      </c>
      <c r="CI116">
        <f t="shared" si="46"/>
        <v>1</v>
      </c>
      <c r="CJ116" s="1">
        <v>0.54579626032171513</v>
      </c>
      <c r="CK116" s="1">
        <v>68.75029674591255</v>
      </c>
      <c r="CL116" s="1">
        <v>48.736796237654175</v>
      </c>
      <c r="CM116" s="1">
        <v>-44.210459246823589</v>
      </c>
      <c r="CN116" s="1">
        <v>-73.276633736743136</v>
      </c>
      <c r="CO116" s="1">
        <v>92.725635261971746</v>
      </c>
      <c r="CP116" s="1">
        <v>-28.299452616435378</v>
      </c>
      <c r="CQ116" s="1">
        <v>-64.426182645536358</v>
      </c>
      <c r="CR116" s="1">
        <v>-4.2359395950957524</v>
      </c>
      <c r="CS116" s="1">
        <v>-4.2355178028991567</v>
      </c>
      <c r="CT116" s="1">
        <v>8.471457397994909</v>
      </c>
      <c r="CU116" s="1">
        <v>-8.4473686260988856</v>
      </c>
      <c r="CV116" s="1">
        <v>-7.1552222501954823</v>
      </c>
      <c r="CW116" s="1">
        <v>-6.8623205980753861</v>
      </c>
      <c r="CX116" s="1">
        <v>22.464911474369753</v>
      </c>
      <c r="CY116" s="1">
        <v>56.777501054702</v>
      </c>
      <c r="CZ116" s="1">
        <v>-56.777501054702</v>
      </c>
      <c r="DA116" s="1">
        <v>-64.818462122328796</v>
      </c>
      <c r="DB116" s="1">
        <v>-2.5227621112466081</v>
      </c>
      <c r="DC116" s="1">
        <v>67.341224233575389</v>
      </c>
      <c r="DD116" s="1">
        <v>-70.4902863776624</v>
      </c>
      <c r="DE116" s="1">
        <v>29.493686704356122</v>
      </c>
      <c r="DF116" s="1">
        <v>40.996599673306271</v>
      </c>
      <c r="DG116" s="1">
        <v>-165.45483414904515</v>
      </c>
      <c r="DH116" s="1">
        <v>0.20289561497522243</v>
      </c>
      <c r="DI116" s="1">
        <v>0.22450259701072586</v>
      </c>
      <c r="DJ116" s="1">
        <v>1.8153424275843804E-2</v>
      </c>
      <c r="DK116" s="1">
        <v>4.4160400143526624E-2</v>
      </c>
      <c r="DL116" s="1">
        <v>0.16222143158486288</v>
      </c>
      <c r="DM116" s="1">
        <v>0.18879955193700601</v>
      </c>
      <c r="DN116" s="1">
        <v>0.1592669800728124</v>
      </c>
      <c r="DO116" s="1"/>
      <c r="DP116" s="2">
        <f t="shared" si="47"/>
        <v>68.75029674591255</v>
      </c>
      <c r="DQ116" s="2">
        <f t="shared" si="48"/>
        <v>92.725635261971746</v>
      </c>
      <c r="DR116" s="2">
        <f t="shared" si="49"/>
        <v>-4.2359395950957524</v>
      </c>
      <c r="DS116" s="2">
        <f t="shared" si="50"/>
        <v>-7.1552222501954823</v>
      </c>
      <c r="DT116" s="2">
        <f t="shared" si="51"/>
        <v>-56.777501054702</v>
      </c>
      <c r="DU116" s="2">
        <f t="shared" si="52"/>
        <v>-2.5227621112466081</v>
      </c>
      <c r="DV116" s="2">
        <f t="shared" si="53"/>
        <v>-70.4902863776624</v>
      </c>
      <c r="DX116" s="5">
        <f t="shared" si="54"/>
        <v>68.75029674591255</v>
      </c>
      <c r="DY116" s="5">
        <f t="shared" si="55"/>
        <v>92.725635261971746</v>
      </c>
      <c r="DZ116" s="5">
        <f t="shared" si="56"/>
        <v>-4.2359395950957524</v>
      </c>
      <c r="EA116" s="5">
        <f t="shared" si="57"/>
        <v>-7.1552222501954823</v>
      </c>
      <c r="EB116" s="5">
        <f t="shared" si="58"/>
        <v>-56.777501054702</v>
      </c>
      <c r="EC116" s="5">
        <f t="shared" si="59"/>
        <v>-2.5227621112466081</v>
      </c>
      <c r="ED116" s="5">
        <f t="shared" si="60"/>
        <v>-70.4902863776624</v>
      </c>
      <c r="EF116" s="4">
        <f t="shared" si="61"/>
        <v>68.75029674591255</v>
      </c>
      <c r="EG116" s="4">
        <f t="shared" si="62"/>
        <v>92.725635261971746</v>
      </c>
      <c r="EH116" s="4">
        <f t="shared" si="63"/>
        <v>-4.2359395950957524</v>
      </c>
      <c r="EI116" s="4">
        <f t="shared" si="64"/>
        <v>-7.1552222501954823</v>
      </c>
      <c r="EJ116" s="4">
        <f t="shared" si="65"/>
        <v>-56.777501054702</v>
      </c>
      <c r="EK116" s="4">
        <f t="shared" si="66"/>
        <v>-2.5227621112466081</v>
      </c>
      <c r="EL116" s="4">
        <f t="shared" si="67"/>
        <v>-70.4902863776624</v>
      </c>
      <c r="EN116" s="6">
        <f t="shared" si="68"/>
        <v>68.75029674591255</v>
      </c>
      <c r="EO116" s="6">
        <f t="shared" si="69"/>
        <v>92.725635261971746</v>
      </c>
      <c r="EP116" s="6">
        <f t="shared" si="70"/>
        <v>-4.2359395950957524</v>
      </c>
      <c r="EQ116" s="6">
        <f t="shared" si="71"/>
        <v>-7.1552222501954823</v>
      </c>
      <c r="ER116" s="6">
        <f t="shared" si="72"/>
        <v>-56.777501054702</v>
      </c>
      <c r="ES116" s="6">
        <f t="shared" si="73"/>
        <v>-2.5227621112466081</v>
      </c>
      <c r="ET116" s="6">
        <f t="shared" si="74"/>
        <v>-70.4902863776624</v>
      </c>
      <c r="EV116" s="7">
        <f t="shared" si="75"/>
        <v>68.75029674591255</v>
      </c>
      <c r="EW116" s="7">
        <f t="shared" si="76"/>
        <v>92.725635261971746</v>
      </c>
      <c r="EX116" s="7">
        <f t="shared" si="77"/>
        <v>-4.2359395950957524</v>
      </c>
      <c r="EY116" s="7">
        <f t="shared" si="78"/>
        <v>-7.1552222501954823</v>
      </c>
      <c r="EZ116" s="7">
        <f t="shared" si="79"/>
        <v>-56.777501054702</v>
      </c>
      <c r="FA116" s="7">
        <f t="shared" si="80"/>
        <v>-2.5227621112466081</v>
      </c>
      <c r="FB116" s="7">
        <f t="shared" si="81"/>
        <v>-70.4902863776624</v>
      </c>
      <c r="FD116" s="20">
        <f t="shared" si="82"/>
        <v>20.294220618982052</v>
      </c>
      <c r="FE116" s="20">
        <f t="shared" si="83"/>
        <v>20.294220618982052</v>
      </c>
      <c r="FF116" s="20">
        <f t="shared" si="84"/>
        <v>20.294220618982052</v>
      </c>
      <c r="FG116" s="20">
        <f t="shared" si="85"/>
        <v>20.294220618982052</v>
      </c>
      <c r="FH116" s="20">
        <f t="shared" si="86"/>
        <v>20.294220618982052</v>
      </c>
      <c r="FI116" s="20"/>
      <c r="FJ116" s="20">
        <f t="shared" si="87"/>
        <v>20.294220618982052</v>
      </c>
      <c r="FL116">
        <f t="shared" si="88"/>
        <v>1</v>
      </c>
    </row>
    <row r="117" spans="17:168">
      <c r="Q117">
        <v>146</v>
      </c>
      <c r="R117" t="s">
        <v>470</v>
      </c>
      <c r="S117" t="s">
        <v>471</v>
      </c>
      <c r="T117" t="s">
        <v>472</v>
      </c>
      <c r="U117" t="s">
        <v>473</v>
      </c>
      <c r="V117">
        <v>1598980730</v>
      </c>
      <c r="W117">
        <v>1598982130</v>
      </c>
      <c r="X117">
        <v>1</v>
      </c>
      <c r="Y117">
        <v>5</v>
      </c>
      <c r="Z117" t="s">
        <v>76</v>
      </c>
      <c r="AA117" t="s">
        <v>66</v>
      </c>
      <c r="AB117">
        <v>1</v>
      </c>
      <c r="AC117" t="s">
        <v>77</v>
      </c>
      <c r="AD117" t="s">
        <v>78</v>
      </c>
      <c r="AE117" t="s">
        <v>79</v>
      </c>
      <c r="AF117" t="s">
        <v>76</v>
      </c>
      <c r="AG117">
        <v>1366</v>
      </c>
      <c r="AH117" t="s">
        <v>76</v>
      </c>
      <c r="AI117" t="s">
        <v>474</v>
      </c>
      <c r="AJ117" t="s">
        <v>82</v>
      </c>
      <c r="AK117">
        <v>2</v>
      </c>
      <c r="AL117">
        <v>1</v>
      </c>
      <c r="AM117">
        <v>3</v>
      </c>
      <c r="AN117">
        <v>3</v>
      </c>
      <c r="AO117">
        <v>3</v>
      </c>
      <c r="AP117">
        <v>2</v>
      </c>
      <c r="AQ117">
        <v>3</v>
      </c>
      <c r="AR117">
        <v>1</v>
      </c>
      <c r="AS117">
        <v>2</v>
      </c>
      <c r="AT117">
        <v>1</v>
      </c>
      <c r="AU117">
        <v>3</v>
      </c>
      <c r="AV117">
        <v>3</v>
      </c>
      <c r="AW117">
        <v>2</v>
      </c>
      <c r="AX117">
        <v>3</v>
      </c>
      <c r="AY117">
        <v>2</v>
      </c>
      <c r="AZ117">
        <v>1</v>
      </c>
      <c r="BA117">
        <v>1</v>
      </c>
      <c r="BB117">
        <v>3</v>
      </c>
      <c r="BC117">
        <v>2</v>
      </c>
      <c r="BD117">
        <v>2</v>
      </c>
      <c r="BE117">
        <v>4</v>
      </c>
      <c r="BF117">
        <v>3</v>
      </c>
      <c r="BG117">
        <v>3</v>
      </c>
      <c r="BH117">
        <v>4</v>
      </c>
      <c r="BI117">
        <v>1</v>
      </c>
      <c r="BJ117">
        <v>2</v>
      </c>
      <c r="BK117">
        <v>2</v>
      </c>
      <c r="BL117">
        <v>3</v>
      </c>
      <c r="BM117">
        <v>5</v>
      </c>
      <c r="BN117">
        <v>4</v>
      </c>
      <c r="BO117">
        <v>1</v>
      </c>
      <c r="BP117">
        <v>4</v>
      </c>
      <c r="BQ117">
        <v>4</v>
      </c>
      <c r="BR117">
        <v>2</v>
      </c>
      <c r="BS117">
        <v>4</v>
      </c>
      <c r="BT117">
        <v>4</v>
      </c>
      <c r="BU117">
        <v>4</v>
      </c>
      <c r="BV117">
        <v>3</v>
      </c>
      <c r="BW117">
        <v>2</v>
      </c>
      <c r="BX117">
        <v>4</v>
      </c>
      <c r="BY117">
        <v>5</v>
      </c>
      <c r="BZ117">
        <v>2</v>
      </c>
      <c r="CA117">
        <v>4</v>
      </c>
      <c r="CB117">
        <v>3</v>
      </c>
      <c r="CC117" t="s">
        <v>475</v>
      </c>
      <c r="CD117">
        <v>1</v>
      </c>
      <c r="CE117">
        <v>21</v>
      </c>
      <c r="CF117">
        <v>2</v>
      </c>
      <c r="CG117">
        <f t="shared" si="45"/>
        <v>1</v>
      </c>
      <c r="CH117">
        <v>1</v>
      </c>
      <c r="CI117">
        <f t="shared" si="46"/>
        <v>1</v>
      </c>
      <c r="CJ117">
        <v>0.50477889243322072</v>
      </c>
      <c r="CK117">
        <v>125.21639369038003</v>
      </c>
      <c r="CL117">
        <v>28.774681278818257</v>
      </c>
      <c r="CM117">
        <v>-54.842222305393364</v>
      </c>
      <c r="CN117">
        <v>-99.148852663804931</v>
      </c>
      <c r="CO117">
        <v>28.486626652873571</v>
      </c>
      <c r="CP117">
        <v>27.231794548945647</v>
      </c>
      <c r="CQ117">
        <v>-55.718421201819211</v>
      </c>
      <c r="CR117">
        <v>-33.315224190680354</v>
      </c>
      <c r="CS117">
        <v>-13.743449925570744</v>
      </c>
      <c r="CT117">
        <v>47.05867411625109</v>
      </c>
      <c r="CU117">
        <v>-76.77002281791404</v>
      </c>
      <c r="CV117">
        <v>21.925458636843462</v>
      </c>
      <c r="CW117">
        <v>27.419732042452729</v>
      </c>
      <c r="CX117">
        <v>27.424832138617845</v>
      </c>
      <c r="CY117">
        <v>12.156942471595162</v>
      </c>
      <c r="CZ117">
        <v>-12.156942471595162</v>
      </c>
      <c r="DA117">
        <v>-41.749555911121035</v>
      </c>
      <c r="DB117">
        <v>-5.4647084692988841</v>
      </c>
      <c r="DC117">
        <v>47.214264380419912</v>
      </c>
      <c r="DD117">
        <v>-51.161830070519969</v>
      </c>
      <c r="DE117">
        <v>8.7404128481122747</v>
      </c>
      <c r="DF117">
        <v>42.42141722240769</v>
      </c>
      <c r="DG117">
        <v>-197.05032498025076</v>
      </c>
      <c r="DH117">
        <v>0.32052178050597852</v>
      </c>
      <c r="DI117">
        <v>0.12029292550670397</v>
      </c>
      <c r="DJ117">
        <v>0.11481985472418779</v>
      </c>
      <c r="DK117">
        <v>0.14884979279504554</v>
      </c>
      <c r="DL117">
        <v>3.4734121347414749E-2</v>
      </c>
      <c r="DM117">
        <v>0.12709117184505847</v>
      </c>
      <c r="DN117">
        <v>0.13369035327561093</v>
      </c>
      <c r="DP117" s="2">
        <f t="shared" si="47"/>
        <v>125.21639369038003</v>
      </c>
      <c r="DQ117" s="2">
        <f t="shared" si="48"/>
        <v>28.486626652873571</v>
      </c>
      <c r="DR117" s="2">
        <f t="shared" si="49"/>
        <v>-33.315224190680354</v>
      </c>
      <c r="DS117" s="2">
        <f t="shared" si="50"/>
        <v>21.925458636843462</v>
      </c>
      <c r="DT117" s="2">
        <f t="shared" si="51"/>
        <v>-12.156942471595162</v>
      </c>
      <c r="DU117" s="2">
        <f t="shared" si="52"/>
        <v>-5.4647084692988841</v>
      </c>
      <c r="DV117" s="2">
        <f t="shared" si="53"/>
        <v>-51.161830070519969</v>
      </c>
      <c r="DX117" s="5">
        <f t="shared" si="54"/>
        <v>125.21639369038003</v>
      </c>
      <c r="DY117" s="5">
        <f t="shared" si="55"/>
        <v>28.486626652873571</v>
      </c>
      <c r="DZ117" s="5">
        <f t="shared" si="56"/>
        <v>-33.315224190680354</v>
      </c>
      <c r="EA117" s="5">
        <f t="shared" si="57"/>
        <v>21.925458636843462</v>
      </c>
      <c r="EB117" s="5">
        <f t="shared" si="58"/>
        <v>-12.156942471595162</v>
      </c>
      <c r="EC117" s="5">
        <f t="shared" si="59"/>
        <v>-5.4647084692988841</v>
      </c>
      <c r="ED117" s="5">
        <f t="shared" si="60"/>
        <v>-51.161830070519969</v>
      </c>
      <c r="EF117" s="4">
        <f t="shared" si="61"/>
        <v>125.21639369038003</v>
      </c>
      <c r="EG117" s="4">
        <f t="shared" si="62"/>
        <v>28.486626652873571</v>
      </c>
      <c r="EH117" s="4">
        <f t="shared" si="63"/>
        <v>-33.315224190680354</v>
      </c>
      <c r="EI117" s="4">
        <f t="shared" si="64"/>
        <v>21.925458636843462</v>
      </c>
      <c r="EJ117" s="4">
        <f t="shared" si="65"/>
        <v>-12.156942471595162</v>
      </c>
      <c r="EK117" s="4">
        <f t="shared" si="66"/>
        <v>-5.4647084692988841</v>
      </c>
      <c r="EL117" s="4">
        <f t="shared" si="67"/>
        <v>-51.161830070519969</v>
      </c>
      <c r="EN117" s="6">
        <f t="shared" si="68"/>
        <v>125.21639369038003</v>
      </c>
      <c r="EO117" s="6">
        <f t="shared" si="69"/>
        <v>28.486626652873571</v>
      </c>
      <c r="EP117" s="6">
        <f t="shared" si="70"/>
        <v>-33.315224190680354</v>
      </c>
      <c r="EQ117" s="6">
        <f t="shared" si="71"/>
        <v>21.925458636843462</v>
      </c>
      <c r="ER117" s="6">
        <f t="shared" si="72"/>
        <v>-12.156942471595162</v>
      </c>
      <c r="ES117" s="6">
        <f t="shared" si="73"/>
        <v>-5.4647084692988841</v>
      </c>
      <c r="ET117" s="6">
        <f t="shared" si="74"/>
        <v>-51.161830070519969</v>
      </c>
      <c r="EV117" s="7">
        <f t="shared" si="75"/>
        <v>125.21639369038003</v>
      </c>
      <c r="EW117" s="7">
        <f t="shared" si="76"/>
        <v>28.486626652873571</v>
      </c>
      <c r="EX117" s="7">
        <f t="shared" si="77"/>
        <v>-33.315224190680354</v>
      </c>
      <c r="EY117" s="7">
        <f t="shared" si="78"/>
        <v>21.925458636843462</v>
      </c>
      <c r="EZ117" s="7">
        <f t="shared" si="79"/>
        <v>-12.156942471595162</v>
      </c>
      <c r="FA117" s="7">
        <f t="shared" si="80"/>
        <v>-5.4647084692988841</v>
      </c>
      <c r="FB117" s="7">
        <f t="shared" si="81"/>
        <v>-51.161830070519969</v>
      </c>
      <c r="FD117" s="20">
        <f t="shared" si="82"/>
        <v>73.529773778002692</v>
      </c>
      <c r="FE117" s="20">
        <f t="shared" si="83"/>
        <v>73.529773778002692</v>
      </c>
      <c r="FF117" s="20">
        <f t="shared" si="84"/>
        <v>73.529773778002692</v>
      </c>
      <c r="FG117" s="20">
        <f t="shared" si="85"/>
        <v>73.529773778002692</v>
      </c>
      <c r="FH117" s="20">
        <f t="shared" si="86"/>
        <v>73.529773778002692</v>
      </c>
      <c r="FI117" s="20"/>
      <c r="FJ117" s="20">
        <f t="shared" si="87"/>
        <v>73.529773778002692</v>
      </c>
      <c r="FL117">
        <f t="shared" si="88"/>
        <v>1</v>
      </c>
    </row>
    <row r="118" spans="17:168">
      <c r="Q118" s="1">
        <v>66</v>
      </c>
      <c r="R118" s="1" t="s">
        <v>834</v>
      </c>
      <c r="S118" s="1" t="s">
        <v>835</v>
      </c>
      <c r="T118" s="1" t="s">
        <v>836</v>
      </c>
      <c r="U118" s="1" t="s">
        <v>837</v>
      </c>
      <c r="V118" s="1">
        <v>1598982244</v>
      </c>
      <c r="W118" s="1">
        <v>1598982595</v>
      </c>
      <c r="X118" s="1">
        <v>1</v>
      </c>
      <c r="Y118" s="1">
        <v>5</v>
      </c>
      <c r="Z118" s="1" t="s">
        <v>76</v>
      </c>
      <c r="AA118" s="1" t="s">
        <v>66</v>
      </c>
      <c r="AB118" s="1">
        <v>1</v>
      </c>
      <c r="AC118" s="1" t="s">
        <v>77</v>
      </c>
      <c r="AD118" s="1" t="s">
        <v>78</v>
      </c>
      <c r="AE118" s="1" t="s">
        <v>79</v>
      </c>
      <c r="AF118" s="1" t="s">
        <v>76</v>
      </c>
      <c r="AG118" s="1">
        <v>1366</v>
      </c>
      <c r="AH118" s="1" t="s">
        <v>76</v>
      </c>
      <c r="AI118" s="1" t="s">
        <v>210</v>
      </c>
      <c r="AJ118" s="1" t="s">
        <v>82</v>
      </c>
      <c r="AK118" s="1">
        <v>1</v>
      </c>
      <c r="AL118" s="1">
        <v>2</v>
      </c>
      <c r="AM118" s="1">
        <v>3</v>
      </c>
      <c r="AN118" s="1">
        <v>2</v>
      </c>
      <c r="AO118" s="1">
        <v>3</v>
      </c>
      <c r="AP118" s="1">
        <v>1</v>
      </c>
      <c r="AQ118" s="1">
        <v>3</v>
      </c>
      <c r="AR118" s="1">
        <v>3</v>
      </c>
      <c r="AS118" s="1">
        <v>3</v>
      </c>
      <c r="AT118" s="1">
        <v>3</v>
      </c>
      <c r="AU118" s="1">
        <v>1</v>
      </c>
      <c r="AV118" s="1">
        <v>1</v>
      </c>
      <c r="AW118" s="1">
        <v>1</v>
      </c>
      <c r="AX118" s="1">
        <v>2</v>
      </c>
      <c r="AY118" s="1">
        <v>3</v>
      </c>
      <c r="AZ118" s="1">
        <v>3</v>
      </c>
      <c r="BA118" s="1">
        <v>3</v>
      </c>
      <c r="BB118" s="1">
        <v>2</v>
      </c>
      <c r="BC118" s="1">
        <v>1</v>
      </c>
      <c r="BD118" s="1">
        <v>1</v>
      </c>
      <c r="BE118" s="1">
        <v>4</v>
      </c>
      <c r="BF118" s="1">
        <v>2</v>
      </c>
      <c r="BG118" s="1">
        <v>3</v>
      </c>
      <c r="BH118" s="1">
        <v>5</v>
      </c>
      <c r="BI118" s="1">
        <v>2</v>
      </c>
      <c r="BJ118" s="1">
        <v>1</v>
      </c>
      <c r="BK118" s="1">
        <v>1</v>
      </c>
      <c r="BL118" s="1">
        <v>3</v>
      </c>
      <c r="BM118" s="1">
        <v>5</v>
      </c>
      <c r="BN118" s="1">
        <v>4</v>
      </c>
      <c r="BO118" s="1">
        <v>2</v>
      </c>
      <c r="BP118" s="1">
        <v>4</v>
      </c>
      <c r="BQ118" s="1">
        <v>3</v>
      </c>
      <c r="BR118" s="1">
        <v>3</v>
      </c>
      <c r="BS118" s="1">
        <v>4</v>
      </c>
      <c r="BT118" s="1">
        <v>5</v>
      </c>
      <c r="BU118" s="1">
        <v>4</v>
      </c>
      <c r="BV118" s="1">
        <v>3</v>
      </c>
      <c r="BW118" s="1">
        <v>3</v>
      </c>
      <c r="BX118" s="1">
        <v>3</v>
      </c>
      <c r="BY118" s="1">
        <v>5</v>
      </c>
      <c r="BZ118" s="1">
        <v>2</v>
      </c>
      <c r="CA118" s="1">
        <v>5</v>
      </c>
      <c r="CB118" s="1">
        <v>3</v>
      </c>
      <c r="CC118" s="1" t="s">
        <v>475</v>
      </c>
      <c r="CD118" s="1">
        <v>1</v>
      </c>
      <c r="CE118" s="1">
        <v>21</v>
      </c>
      <c r="CF118" s="1">
        <v>2</v>
      </c>
      <c r="CG118">
        <f t="shared" si="45"/>
        <v>1</v>
      </c>
      <c r="CH118">
        <v>5</v>
      </c>
      <c r="CI118">
        <f t="shared" si="46"/>
        <v>0</v>
      </c>
      <c r="CJ118" s="1">
        <v>0.49153857901088199</v>
      </c>
      <c r="CK118" s="1">
        <v>90.50027133351827</v>
      </c>
      <c r="CL118" s="1">
        <v>14.510099563040825</v>
      </c>
      <c r="CM118" s="1">
        <v>13.619314786101658</v>
      </c>
      <c r="CN118" s="1">
        <v>-118.62968568266075</v>
      </c>
      <c r="CO118" s="1">
        <v>5.1351041910090975</v>
      </c>
      <c r="CP118" s="1">
        <v>5.1342546109675409</v>
      </c>
      <c r="CQ118" s="1">
        <v>-10.269358801976638</v>
      </c>
      <c r="CR118" s="1">
        <v>-72.651844142074012</v>
      </c>
      <c r="CS118" s="1">
        <v>35.350238016358247</v>
      </c>
      <c r="CT118" s="1">
        <v>37.301606125715757</v>
      </c>
      <c r="CU118" s="1">
        <v>-147.43635002480525</v>
      </c>
      <c r="CV118" s="1">
        <v>13.239562601283541</v>
      </c>
      <c r="CW118" s="1">
        <v>56.494807608860583</v>
      </c>
      <c r="CX118" s="1">
        <v>77.701979814661129</v>
      </c>
      <c r="CY118" s="1">
        <v>12.614737183267355</v>
      </c>
      <c r="CZ118" s="1">
        <v>-12.614737183267355</v>
      </c>
      <c r="DA118" s="1">
        <v>-11.615152141543652</v>
      </c>
      <c r="DB118" s="1">
        <v>2.5590152415656857</v>
      </c>
      <c r="DC118" s="1">
        <v>9.0561368999779646</v>
      </c>
      <c r="DD118" s="1">
        <v>-62.356145824337524</v>
      </c>
      <c r="DE118" s="1">
        <v>30.239255173152291</v>
      </c>
      <c r="DF118" s="1">
        <v>32.11689065118523</v>
      </c>
      <c r="DG118" s="1">
        <v>-252.16472770531217</v>
      </c>
      <c r="DH118" s="1">
        <v>0.29875708145168428</v>
      </c>
      <c r="DI118" s="1">
        <v>2.2006375704265335E-2</v>
      </c>
      <c r="DJ118" s="1">
        <v>0.15707635752541396</v>
      </c>
      <c r="DK118" s="1">
        <v>0.32162618548495192</v>
      </c>
      <c r="DL118" s="1">
        <v>3.6042106237906726E-2</v>
      </c>
      <c r="DM118" s="1">
        <v>2.9530412916459449E-2</v>
      </c>
      <c r="DN118" s="1">
        <v>0.13496148067931821</v>
      </c>
      <c r="DO118" s="1"/>
      <c r="DP118" s="2">
        <f t="shared" si="47"/>
        <v>90.50027133351827</v>
      </c>
      <c r="DQ118" s="2">
        <f t="shared" si="48"/>
        <v>5.1351041910090975</v>
      </c>
      <c r="DR118" s="2">
        <f t="shared" si="49"/>
        <v>-72.651844142074012</v>
      </c>
      <c r="DS118" s="2">
        <f t="shared" si="50"/>
        <v>13.239562601283541</v>
      </c>
      <c r="DT118" s="2">
        <f t="shared" si="51"/>
        <v>-12.614737183267355</v>
      </c>
      <c r="DU118" s="2">
        <f t="shared" si="52"/>
        <v>2.5590152415656857</v>
      </c>
      <c r="DV118" s="2">
        <f t="shared" si="53"/>
        <v>-62.356145824337524</v>
      </c>
      <c r="DX118" s="5">
        <f t="shared" si="54"/>
        <v>90.50027133351827</v>
      </c>
      <c r="DY118" s="5">
        <f t="shared" si="55"/>
        <v>5.1351041910090975</v>
      </c>
      <c r="DZ118" s="5">
        <f t="shared" si="56"/>
        <v>-72.651844142074012</v>
      </c>
      <c r="EA118" s="5">
        <f t="shared" si="57"/>
        <v>13.239562601283541</v>
      </c>
      <c r="EB118" s="5">
        <f t="shared" si="58"/>
        <v>-12.614737183267355</v>
      </c>
      <c r="EC118" s="5">
        <f t="shared" si="59"/>
        <v>2.5590152415656857</v>
      </c>
      <c r="ED118" s="5">
        <f t="shared" si="60"/>
        <v>-62.356145824337524</v>
      </c>
      <c r="EF118" s="4">
        <f t="shared" si="61"/>
        <v>90.50027133351827</v>
      </c>
      <c r="EG118" s="4">
        <f t="shared" si="62"/>
        <v>5.1351041910090975</v>
      </c>
      <c r="EH118" s="4">
        <f t="shared" si="63"/>
        <v>-72.651844142074012</v>
      </c>
      <c r="EI118" s="4">
        <f t="shared" si="64"/>
        <v>13.239562601283541</v>
      </c>
      <c r="EJ118" s="4">
        <f t="shared" si="65"/>
        <v>-12.614737183267355</v>
      </c>
      <c r="EK118" s="4">
        <f t="shared" si="66"/>
        <v>2.5590152415656857</v>
      </c>
      <c r="EL118" s="4">
        <f t="shared" si="67"/>
        <v>-62.356145824337524</v>
      </c>
      <c r="EN118" s="6">
        <f t="shared" si="68"/>
        <v>90.50027133351827</v>
      </c>
      <c r="EO118" s="6">
        <f t="shared" si="69"/>
        <v>5.1351041910090975</v>
      </c>
      <c r="EP118" s="6">
        <f t="shared" si="70"/>
        <v>-72.651844142074012</v>
      </c>
      <c r="EQ118" s="6">
        <f t="shared" si="71"/>
        <v>13.239562601283541</v>
      </c>
      <c r="ER118" s="6">
        <f t="shared" si="72"/>
        <v>-12.614737183267355</v>
      </c>
      <c r="ES118" s="6">
        <f t="shared" si="73"/>
        <v>2.5590152415656857</v>
      </c>
      <c r="ET118" s="6">
        <f t="shared" si="74"/>
        <v>-62.356145824337524</v>
      </c>
      <c r="EV118" s="7">
        <f t="shared" si="75"/>
        <v>90.50027133351827</v>
      </c>
      <c r="EW118" s="7">
        <f t="shared" si="76"/>
        <v>5.1351041910090975</v>
      </c>
      <c r="EX118" s="7">
        <f t="shared" si="77"/>
        <v>-72.651844142074012</v>
      </c>
      <c r="EY118" s="7">
        <f t="shared" si="78"/>
        <v>13.239562601283541</v>
      </c>
      <c r="EZ118" s="7">
        <f t="shared" si="79"/>
        <v>-12.614737183267355</v>
      </c>
      <c r="FA118" s="7">
        <f t="shared" si="80"/>
        <v>2.5590152415656857</v>
      </c>
      <c r="FB118" s="7">
        <f t="shared" si="81"/>
        <v>-62.356145824337524</v>
      </c>
      <c r="FD118" s="20">
        <f t="shared" si="82"/>
        <v>-36.188773782302306</v>
      </c>
      <c r="FE118" s="20">
        <f t="shared" si="83"/>
        <v>-36.188773782302306</v>
      </c>
      <c r="FF118" s="20">
        <f t="shared" si="84"/>
        <v>-36.188773782302306</v>
      </c>
      <c r="FG118" s="20">
        <f t="shared" si="85"/>
        <v>-36.188773782302306</v>
      </c>
      <c r="FH118" s="20">
        <f t="shared" si="86"/>
        <v>-36.188773782302306</v>
      </c>
      <c r="FI118" s="20"/>
      <c r="FJ118" s="20">
        <f t="shared" si="87"/>
        <v>-36.188773782302306</v>
      </c>
      <c r="FL118">
        <f t="shared" si="88"/>
        <v>1</v>
      </c>
    </row>
    <row r="119" spans="17:168">
      <c r="Q119" s="1">
        <v>29</v>
      </c>
      <c r="R119" s="1" t="s">
        <v>838</v>
      </c>
      <c r="S119" s="1" t="s">
        <v>839</v>
      </c>
      <c r="T119" s="1" t="s">
        <v>840</v>
      </c>
      <c r="U119" s="1" t="s">
        <v>530</v>
      </c>
      <c r="V119" s="1">
        <v>1598667004</v>
      </c>
      <c r="W119" s="1">
        <v>1598667386</v>
      </c>
      <c r="X119" s="1">
        <v>1</v>
      </c>
      <c r="Y119" s="1">
        <v>5</v>
      </c>
      <c r="Z119" s="1" t="s">
        <v>76</v>
      </c>
      <c r="AA119" s="1" t="s">
        <v>66</v>
      </c>
      <c r="AB119" s="1">
        <v>1</v>
      </c>
      <c r="AC119" s="1" t="s">
        <v>77</v>
      </c>
      <c r="AD119" s="1" t="s">
        <v>78</v>
      </c>
      <c r="AE119" s="1" t="s">
        <v>79</v>
      </c>
      <c r="AF119" s="1" t="s">
        <v>76</v>
      </c>
      <c r="AG119" s="1">
        <v>1280</v>
      </c>
      <c r="AH119" s="1" t="s">
        <v>76</v>
      </c>
      <c r="AI119" s="1" t="s">
        <v>841</v>
      </c>
      <c r="AJ119" s="1" t="s">
        <v>82</v>
      </c>
      <c r="AK119" s="1">
        <v>2</v>
      </c>
      <c r="AL119" s="1">
        <v>2</v>
      </c>
      <c r="AM119" s="1">
        <v>1</v>
      </c>
      <c r="AN119" s="1">
        <v>3</v>
      </c>
      <c r="AO119" s="1">
        <v>1</v>
      </c>
      <c r="AP119" s="1">
        <v>3</v>
      </c>
      <c r="AQ119" s="1">
        <v>1</v>
      </c>
      <c r="AR119" s="1">
        <v>1</v>
      </c>
      <c r="AS119" s="1">
        <v>3</v>
      </c>
      <c r="AT119" s="1">
        <v>1</v>
      </c>
      <c r="AU119" s="1">
        <v>2</v>
      </c>
      <c r="AV119" s="1">
        <v>1</v>
      </c>
      <c r="AW119" s="1">
        <v>3</v>
      </c>
      <c r="AX119" s="1">
        <v>3</v>
      </c>
      <c r="AY119" s="1">
        <v>2</v>
      </c>
      <c r="AZ119" s="1">
        <v>3</v>
      </c>
      <c r="BA119" s="1">
        <v>2</v>
      </c>
      <c r="BB119" s="1">
        <v>1</v>
      </c>
      <c r="BC119" s="1">
        <v>1</v>
      </c>
      <c r="BD119" s="1">
        <v>2</v>
      </c>
      <c r="BE119" s="1">
        <v>3</v>
      </c>
      <c r="BF119" s="1">
        <v>3</v>
      </c>
      <c r="BG119" s="1">
        <v>3</v>
      </c>
      <c r="BH119" s="1">
        <v>3</v>
      </c>
      <c r="BI119" s="1">
        <v>3</v>
      </c>
      <c r="BJ119" s="1">
        <v>3</v>
      </c>
      <c r="BK119" s="1">
        <v>4</v>
      </c>
      <c r="BL119" s="1">
        <v>3</v>
      </c>
      <c r="BM119" s="1">
        <v>4</v>
      </c>
      <c r="BN119" s="1">
        <v>5</v>
      </c>
      <c r="BO119" s="1">
        <v>3</v>
      </c>
      <c r="BP119" s="1">
        <v>5</v>
      </c>
      <c r="BQ119" s="1">
        <v>3</v>
      </c>
      <c r="BR119" s="1">
        <v>3</v>
      </c>
      <c r="BS119" s="1">
        <v>3</v>
      </c>
      <c r="BT119" s="1">
        <v>2</v>
      </c>
      <c r="BU119" s="1">
        <v>2</v>
      </c>
      <c r="BV119" s="1">
        <v>4</v>
      </c>
      <c r="BW119" s="1">
        <v>4</v>
      </c>
      <c r="BX119" s="1">
        <v>3</v>
      </c>
      <c r="BY119" s="1">
        <v>4</v>
      </c>
      <c r="BZ119" s="1">
        <v>4</v>
      </c>
      <c r="CA119" s="1">
        <v>4</v>
      </c>
      <c r="CB119" s="1">
        <v>4</v>
      </c>
      <c r="CC119" s="1" t="s">
        <v>842</v>
      </c>
      <c r="CD119" s="1">
        <v>2</v>
      </c>
      <c r="CE119" s="1">
        <v>26</v>
      </c>
      <c r="CF119" s="1">
        <v>2</v>
      </c>
      <c r="CG119">
        <f t="shared" si="45"/>
        <v>1</v>
      </c>
      <c r="CH119">
        <v>5</v>
      </c>
      <c r="CI119">
        <f t="shared" si="46"/>
        <v>0</v>
      </c>
      <c r="CJ119" s="1">
        <v>0.59623040154868512</v>
      </c>
      <c r="CK119" s="1">
        <v>99.82941852967744</v>
      </c>
      <c r="CL119" s="1">
        <v>4.1949950058741745</v>
      </c>
      <c r="CM119" s="1">
        <v>2.1350440898151168</v>
      </c>
      <c r="CN119" s="1">
        <v>-106.15945762536674</v>
      </c>
      <c r="CO119" s="1">
        <v>9.8237076383501911</v>
      </c>
      <c r="CP119" s="1">
        <v>-3.8818783611455667</v>
      </c>
      <c r="CQ119" s="1">
        <v>-5.9418292772046239</v>
      </c>
      <c r="CR119" s="1">
        <v>-7.9246226970288411</v>
      </c>
      <c r="CS119" s="1">
        <v>-5.8646717809697844</v>
      </c>
      <c r="CT119" s="1">
        <v>13.789294477998627</v>
      </c>
      <c r="CU119" s="1">
        <v>-45.899418290918717</v>
      </c>
      <c r="CV119" s="1">
        <v>2.7185019245350719</v>
      </c>
      <c r="CW119" s="1">
        <v>20.560482725162291</v>
      </c>
      <c r="CX119" s="1">
        <v>22.62043364122135</v>
      </c>
      <c r="CY119" s="1">
        <v>19.567730331903725</v>
      </c>
      <c r="CZ119" s="1">
        <v>-19.567730331903725</v>
      </c>
      <c r="DA119" s="1">
        <v>-17.446785504501875</v>
      </c>
      <c r="DB119" s="1">
        <v>-7.5335773729974136</v>
      </c>
      <c r="DC119" s="1">
        <v>24.980362877499289</v>
      </c>
      <c r="DD119" s="1">
        <v>-118.24432407695633</v>
      </c>
      <c r="DE119" s="1">
        <v>-69.960560622512048</v>
      </c>
      <c r="DF119" s="1">
        <v>188.20488469946838</v>
      </c>
      <c r="DG119" s="1">
        <v>-269.59577684168403</v>
      </c>
      <c r="DH119" s="1">
        <v>0.29426982307863458</v>
      </c>
      <c r="DI119" s="1">
        <v>2.2522195593649735E-2</v>
      </c>
      <c r="DJ119" s="1">
        <v>3.1019881678610667E-2</v>
      </c>
      <c r="DK119" s="1">
        <v>9.7885502760200097E-2</v>
      </c>
      <c r="DL119" s="1">
        <v>5.5907800948296359E-2</v>
      </c>
      <c r="DM119" s="1">
        <v>6.061021197428737E-2</v>
      </c>
      <c r="DN119" s="1">
        <v>0.43778458396632103</v>
      </c>
      <c r="DO119" s="1"/>
      <c r="DP119" s="2">
        <f t="shared" si="47"/>
        <v>99.82941852967744</v>
      </c>
      <c r="DQ119" s="2">
        <f t="shared" si="48"/>
        <v>9.8237076383501911</v>
      </c>
      <c r="DR119" s="2">
        <f t="shared" si="49"/>
        <v>-7.9246226970288411</v>
      </c>
      <c r="DS119" s="2">
        <f t="shared" si="50"/>
        <v>2.7185019245350719</v>
      </c>
      <c r="DT119" s="2">
        <f t="shared" si="51"/>
        <v>-19.567730331903725</v>
      </c>
      <c r="DU119" s="2">
        <f t="shared" si="52"/>
        <v>-7.5335773729974136</v>
      </c>
      <c r="DV119" s="2">
        <f t="shared" si="53"/>
        <v>-118.24432407695633</v>
      </c>
      <c r="DX119" s="5">
        <f t="shared" si="54"/>
        <v>99.82941852967744</v>
      </c>
      <c r="DY119" s="5">
        <f t="shared" si="55"/>
        <v>9.8237076383501911</v>
      </c>
      <c r="DZ119" s="5">
        <f t="shared" si="56"/>
        <v>-7.9246226970288411</v>
      </c>
      <c r="EA119" s="5">
        <f t="shared" si="57"/>
        <v>2.7185019245350719</v>
      </c>
      <c r="EB119" s="5">
        <f t="shared" si="58"/>
        <v>-19.567730331903725</v>
      </c>
      <c r="EC119" s="5">
        <f t="shared" si="59"/>
        <v>-7.5335773729974136</v>
      </c>
      <c r="ED119" s="5">
        <f t="shared" si="60"/>
        <v>-118.24432407695633</v>
      </c>
      <c r="EF119" s="4">
        <f t="shared" si="61"/>
        <v>99.82941852967744</v>
      </c>
      <c r="EG119" s="4">
        <f t="shared" si="62"/>
        <v>9.8237076383501911</v>
      </c>
      <c r="EH119" s="4">
        <f t="shared" si="63"/>
        <v>-7.9246226970288411</v>
      </c>
      <c r="EI119" s="4">
        <f t="shared" si="64"/>
        <v>2.7185019245350719</v>
      </c>
      <c r="EJ119" s="4">
        <f t="shared" si="65"/>
        <v>-19.567730331903725</v>
      </c>
      <c r="EK119" s="4">
        <f t="shared" si="66"/>
        <v>-7.5335773729974136</v>
      </c>
      <c r="EL119" s="4">
        <f t="shared" si="67"/>
        <v>-118.24432407695633</v>
      </c>
      <c r="EN119" s="6">
        <f t="shared" si="68"/>
        <v>99.82941852967744</v>
      </c>
      <c r="EO119" s="6">
        <f t="shared" si="69"/>
        <v>9.8237076383501911</v>
      </c>
      <c r="EP119" s="6">
        <f t="shared" si="70"/>
        <v>-7.9246226970288411</v>
      </c>
      <c r="EQ119" s="6">
        <f t="shared" si="71"/>
        <v>2.7185019245350719</v>
      </c>
      <c r="ER119" s="6">
        <f t="shared" si="72"/>
        <v>-19.567730331903725</v>
      </c>
      <c r="ES119" s="6">
        <f t="shared" si="73"/>
        <v>-7.5335773729974136</v>
      </c>
      <c r="ET119" s="6">
        <f t="shared" si="74"/>
        <v>-118.24432407695633</v>
      </c>
      <c r="EV119" s="7">
        <f t="shared" si="75"/>
        <v>99.82941852967744</v>
      </c>
      <c r="EW119" s="7">
        <f t="shared" si="76"/>
        <v>9.8237076383501911</v>
      </c>
      <c r="EX119" s="7">
        <f t="shared" si="77"/>
        <v>-7.9246226970288411</v>
      </c>
      <c r="EY119" s="7">
        <f t="shared" si="78"/>
        <v>2.7185019245350719</v>
      </c>
      <c r="EZ119" s="7">
        <f t="shared" si="79"/>
        <v>-19.567730331903725</v>
      </c>
      <c r="FA119" s="7">
        <f t="shared" si="80"/>
        <v>-7.5335773729974136</v>
      </c>
      <c r="FB119" s="7">
        <f t="shared" si="81"/>
        <v>-118.24432407695633</v>
      </c>
      <c r="FD119" s="20">
        <f t="shared" si="82"/>
        <v>-40.898626386323613</v>
      </c>
      <c r="FE119" s="20">
        <f t="shared" si="83"/>
        <v>-40.898626386323613</v>
      </c>
      <c r="FF119" s="20">
        <f t="shared" si="84"/>
        <v>-40.898626386323613</v>
      </c>
      <c r="FG119" s="20">
        <f t="shared" si="85"/>
        <v>-40.898626386323613</v>
      </c>
      <c r="FH119" s="20">
        <f t="shared" si="86"/>
        <v>-40.898626386323613</v>
      </c>
      <c r="FI119" s="20"/>
      <c r="FJ119" s="20">
        <f t="shared" si="87"/>
        <v>-40.898626386323613</v>
      </c>
      <c r="FL119">
        <f t="shared" si="88"/>
        <v>1</v>
      </c>
    </row>
    <row r="120" spans="17:168">
      <c r="Q120">
        <v>33</v>
      </c>
      <c r="R120" t="s">
        <v>136</v>
      </c>
      <c r="S120" t="s">
        <v>137</v>
      </c>
      <c r="T120" t="s">
        <v>138</v>
      </c>
      <c r="U120" t="s">
        <v>139</v>
      </c>
      <c r="V120">
        <v>1598388227</v>
      </c>
      <c r="W120">
        <v>1598389367</v>
      </c>
      <c r="X120">
        <v>1</v>
      </c>
      <c r="Y120">
        <v>5</v>
      </c>
      <c r="Z120" t="s">
        <v>76</v>
      </c>
      <c r="AA120" t="s">
        <v>66</v>
      </c>
      <c r="AB120">
        <v>1</v>
      </c>
      <c r="AC120" t="s">
        <v>77</v>
      </c>
      <c r="AD120" t="s">
        <v>78</v>
      </c>
      <c r="AE120" t="s">
        <v>79</v>
      </c>
      <c r="AF120" t="s">
        <v>76</v>
      </c>
      <c r="AG120">
        <v>1440</v>
      </c>
      <c r="AH120" t="s">
        <v>76</v>
      </c>
      <c r="AI120" t="s">
        <v>140</v>
      </c>
      <c r="AJ120" t="s">
        <v>82</v>
      </c>
      <c r="AK120">
        <v>2</v>
      </c>
      <c r="AL120">
        <v>3</v>
      </c>
      <c r="AM120">
        <v>3</v>
      </c>
      <c r="AN120">
        <v>3</v>
      </c>
      <c r="AO120">
        <v>2</v>
      </c>
      <c r="AP120">
        <v>2</v>
      </c>
      <c r="AQ120">
        <v>3</v>
      </c>
      <c r="AR120">
        <v>3</v>
      </c>
      <c r="AS120">
        <v>2</v>
      </c>
      <c r="AT120">
        <v>3</v>
      </c>
      <c r="AU120">
        <v>3</v>
      </c>
      <c r="AV120">
        <v>3</v>
      </c>
      <c r="AW120">
        <v>3</v>
      </c>
      <c r="AX120">
        <v>3</v>
      </c>
      <c r="AY120">
        <v>1</v>
      </c>
      <c r="AZ120">
        <v>4</v>
      </c>
      <c r="BA120">
        <v>1</v>
      </c>
      <c r="BB120">
        <v>2</v>
      </c>
      <c r="BC120">
        <v>2</v>
      </c>
      <c r="BD120">
        <v>3</v>
      </c>
      <c r="BE120">
        <v>4</v>
      </c>
      <c r="BF120">
        <v>5</v>
      </c>
      <c r="BG120">
        <v>4</v>
      </c>
      <c r="BH120">
        <v>4</v>
      </c>
      <c r="BI120">
        <v>5</v>
      </c>
      <c r="BJ120">
        <v>5</v>
      </c>
      <c r="BK120">
        <v>4</v>
      </c>
      <c r="BL120">
        <v>5</v>
      </c>
      <c r="BM120">
        <v>5</v>
      </c>
      <c r="BN120">
        <v>5</v>
      </c>
      <c r="BO120">
        <v>2</v>
      </c>
      <c r="BP120">
        <v>5</v>
      </c>
      <c r="BQ120">
        <v>4</v>
      </c>
      <c r="BR120">
        <v>4</v>
      </c>
      <c r="BS120">
        <v>5</v>
      </c>
      <c r="BT120">
        <v>5</v>
      </c>
      <c r="BU120">
        <v>4</v>
      </c>
      <c r="BV120">
        <v>4</v>
      </c>
      <c r="BW120">
        <v>2</v>
      </c>
      <c r="BX120">
        <v>4</v>
      </c>
      <c r="BY120">
        <v>5</v>
      </c>
      <c r="BZ120">
        <v>4</v>
      </c>
      <c r="CA120">
        <v>4</v>
      </c>
      <c r="CB120">
        <v>3</v>
      </c>
      <c r="CC120" t="s">
        <v>141</v>
      </c>
      <c r="CD120">
        <v>2</v>
      </c>
      <c r="CE120">
        <v>21</v>
      </c>
      <c r="CF120">
        <v>2</v>
      </c>
      <c r="CG120">
        <f t="shared" si="45"/>
        <v>1</v>
      </c>
      <c r="CH120">
        <v>2</v>
      </c>
      <c r="CI120">
        <f t="shared" si="46"/>
        <v>0</v>
      </c>
      <c r="CJ120">
        <v>0.49591190515711053</v>
      </c>
      <c r="CK120">
        <v>82.964349186227665</v>
      </c>
      <c r="CL120">
        <v>-1.2359559101095117</v>
      </c>
      <c r="CM120">
        <v>-2.1852116336838061</v>
      </c>
      <c r="CN120">
        <v>-79.543181642434334</v>
      </c>
      <c r="CO120">
        <v>13.470135349230148</v>
      </c>
      <c r="CP120">
        <v>13.070320784895175</v>
      </c>
      <c r="CQ120">
        <v>-26.540456134125321</v>
      </c>
      <c r="CR120">
        <v>-32.724607489586056</v>
      </c>
      <c r="CS120">
        <v>-18.858798956223552</v>
      </c>
      <c r="CT120">
        <v>51.583406445809608</v>
      </c>
      <c r="CU120">
        <v>-126.73780213071936</v>
      </c>
      <c r="CV120">
        <v>38.821158770669335</v>
      </c>
      <c r="CW120">
        <v>38.822622334997973</v>
      </c>
      <c r="CX120">
        <v>49.094021025052044</v>
      </c>
      <c r="CY120">
        <v>44.049052176038735</v>
      </c>
      <c r="CZ120">
        <v>-44.049052176038735</v>
      </c>
      <c r="DA120">
        <v>-72.515547347300128</v>
      </c>
      <c r="DB120">
        <v>6.4681639156531885</v>
      </c>
      <c r="DC120">
        <v>66.047383431646935</v>
      </c>
      <c r="DD120">
        <v>-3.824131589703172</v>
      </c>
      <c r="DE120">
        <v>-3.0327422863846083</v>
      </c>
      <c r="DF120">
        <v>6.8568738760877803</v>
      </c>
      <c r="DG120">
        <v>-73.926313621079288</v>
      </c>
      <c r="DH120">
        <v>0.23215361546951715</v>
      </c>
      <c r="DI120">
        <v>5.7157987833364954E-2</v>
      </c>
      <c r="DJ120">
        <v>0.12044001990770807</v>
      </c>
      <c r="DK120">
        <v>0.25118831879395914</v>
      </c>
      <c r="DL120">
        <v>0.12585443478868208</v>
      </c>
      <c r="DM120">
        <v>0.19794704396992438</v>
      </c>
      <c r="DN120">
        <v>1.5258579236844216E-2</v>
      </c>
      <c r="DP120" s="2">
        <f t="shared" si="47"/>
        <v>82.964349186227665</v>
      </c>
      <c r="DQ120" s="2">
        <f t="shared" si="48"/>
        <v>13.470135349230148</v>
      </c>
      <c r="DR120" s="2">
        <f t="shared" si="49"/>
        <v>-32.724607489586056</v>
      </c>
      <c r="DS120" s="2">
        <f t="shared" si="50"/>
        <v>38.821158770669335</v>
      </c>
      <c r="DT120" s="2">
        <f t="shared" si="51"/>
        <v>-44.049052176038735</v>
      </c>
      <c r="DU120" s="2">
        <f t="shared" si="52"/>
        <v>6.4681639156531885</v>
      </c>
      <c r="DV120" s="2">
        <f t="shared" si="53"/>
        <v>-3.824131589703172</v>
      </c>
      <c r="DX120" s="5">
        <f t="shared" si="54"/>
        <v>82.964349186227665</v>
      </c>
      <c r="DY120" s="5">
        <f t="shared" si="55"/>
        <v>13.470135349230148</v>
      </c>
      <c r="DZ120" s="5">
        <f t="shared" si="56"/>
        <v>-32.724607489586056</v>
      </c>
      <c r="EA120" s="5">
        <f t="shared" si="57"/>
        <v>38.821158770669335</v>
      </c>
      <c r="EB120" s="5">
        <f t="shared" si="58"/>
        <v>-44.049052176038735</v>
      </c>
      <c r="EC120" s="5">
        <f t="shared" si="59"/>
        <v>6.4681639156531885</v>
      </c>
      <c r="ED120" s="5">
        <f t="shared" si="60"/>
        <v>-3.824131589703172</v>
      </c>
      <c r="EF120" s="4">
        <f t="shared" si="61"/>
        <v>82.964349186227665</v>
      </c>
      <c r="EG120" s="4">
        <f t="shared" si="62"/>
        <v>13.470135349230148</v>
      </c>
      <c r="EH120" s="4">
        <f t="shared" si="63"/>
        <v>-32.724607489586056</v>
      </c>
      <c r="EI120" s="4">
        <f t="shared" si="64"/>
        <v>38.821158770669335</v>
      </c>
      <c r="EJ120" s="4">
        <f t="shared" si="65"/>
        <v>-44.049052176038735</v>
      </c>
      <c r="EK120" s="4">
        <f t="shared" si="66"/>
        <v>6.4681639156531885</v>
      </c>
      <c r="EL120" s="4">
        <f t="shared" si="67"/>
        <v>-3.824131589703172</v>
      </c>
      <c r="EN120" s="6">
        <f t="shared" si="68"/>
        <v>82.964349186227665</v>
      </c>
      <c r="EO120" s="6">
        <f t="shared" si="69"/>
        <v>13.470135349230148</v>
      </c>
      <c r="EP120" s="6">
        <f t="shared" si="70"/>
        <v>-32.724607489586056</v>
      </c>
      <c r="EQ120" s="6">
        <f t="shared" si="71"/>
        <v>38.821158770669335</v>
      </c>
      <c r="ER120" s="6">
        <f t="shared" si="72"/>
        <v>-44.049052176038735</v>
      </c>
      <c r="ES120" s="6">
        <f t="shared" si="73"/>
        <v>6.4681639156531885</v>
      </c>
      <c r="ET120" s="6">
        <f t="shared" si="74"/>
        <v>-3.824131589703172</v>
      </c>
      <c r="EV120" s="7">
        <f t="shared" si="75"/>
        <v>82.964349186227665</v>
      </c>
      <c r="EW120" s="7">
        <f t="shared" si="76"/>
        <v>13.470135349230148</v>
      </c>
      <c r="EX120" s="7">
        <f t="shared" si="77"/>
        <v>-32.724607489586056</v>
      </c>
      <c r="EY120" s="7">
        <f t="shared" si="78"/>
        <v>38.821158770669335</v>
      </c>
      <c r="EZ120" s="7">
        <f t="shared" si="79"/>
        <v>-44.049052176038735</v>
      </c>
      <c r="FA120" s="7">
        <f t="shared" si="80"/>
        <v>6.4681639156531885</v>
      </c>
      <c r="FB120" s="7">
        <f t="shared" si="81"/>
        <v>-3.824131589703172</v>
      </c>
      <c r="FD120" s="20">
        <f t="shared" si="82"/>
        <v>61.126015966452371</v>
      </c>
      <c r="FE120" s="20">
        <f t="shared" si="83"/>
        <v>61.126015966452371</v>
      </c>
      <c r="FF120" s="20">
        <f t="shared" si="84"/>
        <v>61.126015966452371</v>
      </c>
      <c r="FG120" s="20">
        <f t="shared" si="85"/>
        <v>61.126015966452371</v>
      </c>
      <c r="FH120" s="20">
        <f t="shared" si="86"/>
        <v>61.126015966452371</v>
      </c>
      <c r="FI120" s="20"/>
      <c r="FJ120" s="20">
        <f t="shared" si="87"/>
        <v>61.126015966452371</v>
      </c>
      <c r="FL120">
        <f t="shared" si="88"/>
        <v>1</v>
      </c>
    </row>
    <row r="121" spans="17:168">
      <c r="Q121" s="1">
        <v>99</v>
      </c>
      <c r="R121" s="1" t="s">
        <v>843</v>
      </c>
      <c r="S121" s="1" t="s">
        <v>844</v>
      </c>
      <c r="T121" s="1" t="s">
        <v>845</v>
      </c>
      <c r="U121" s="1" t="s">
        <v>846</v>
      </c>
      <c r="V121" s="1">
        <v>1599057612</v>
      </c>
      <c r="W121" s="1">
        <v>1599058573</v>
      </c>
      <c r="X121" s="1">
        <v>1</v>
      </c>
      <c r="Y121" s="1">
        <v>5</v>
      </c>
      <c r="Z121" s="1" t="s">
        <v>76</v>
      </c>
      <c r="AA121" s="1" t="s">
        <v>66</v>
      </c>
      <c r="AB121" s="1">
        <v>1</v>
      </c>
      <c r="AC121" s="1" t="s">
        <v>77</v>
      </c>
      <c r="AD121" s="1" t="s">
        <v>78</v>
      </c>
      <c r="AE121" s="1" t="s">
        <v>79</v>
      </c>
      <c r="AF121" s="1" t="s">
        <v>76</v>
      </c>
      <c r="AG121" s="1">
        <v>1366</v>
      </c>
      <c r="AH121" s="1" t="s">
        <v>76</v>
      </c>
      <c r="AI121" s="1" t="s">
        <v>847</v>
      </c>
      <c r="AJ121" s="1" t="s">
        <v>82</v>
      </c>
      <c r="AK121" s="1">
        <v>1</v>
      </c>
      <c r="AL121" s="1">
        <v>2</v>
      </c>
      <c r="AM121" s="1">
        <v>2</v>
      </c>
      <c r="AN121" s="1">
        <v>2</v>
      </c>
      <c r="AO121" s="1">
        <v>1</v>
      </c>
      <c r="AP121" s="1">
        <v>3</v>
      </c>
      <c r="AQ121" s="1">
        <v>1</v>
      </c>
      <c r="AR121" s="1">
        <v>1</v>
      </c>
      <c r="AS121" s="1">
        <v>1</v>
      </c>
      <c r="AT121" s="1">
        <v>1</v>
      </c>
      <c r="AU121" s="1">
        <v>1</v>
      </c>
      <c r="AV121" s="1">
        <v>4</v>
      </c>
      <c r="AW121" s="1">
        <v>3</v>
      </c>
      <c r="AX121" s="1">
        <v>3</v>
      </c>
      <c r="AY121" s="1">
        <v>2</v>
      </c>
      <c r="AZ121" s="1">
        <v>1</v>
      </c>
      <c r="BA121" s="1">
        <v>2</v>
      </c>
      <c r="BB121" s="1">
        <v>3</v>
      </c>
      <c r="BC121" s="1">
        <v>1</v>
      </c>
      <c r="BD121" s="1">
        <v>1</v>
      </c>
      <c r="BE121" s="1">
        <v>4</v>
      </c>
      <c r="BF121" s="1">
        <v>3</v>
      </c>
      <c r="BG121" s="1">
        <v>4</v>
      </c>
      <c r="BH121" s="1">
        <v>3</v>
      </c>
      <c r="BI121" s="1">
        <v>4</v>
      </c>
      <c r="BJ121" s="1">
        <v>5</v>
      </c>
      <c r="BK121" s="1">
        <v>3</v>
      </c>
      <c r="BL121" s="1">
        <v>5</v>
      </c>
      <c r="BM121" s="1">
        <v>5</v>
      </c>
      <c r="BN121" s="1">
        <v>5</v>
      </c>
      <c r="BO121" s="1">
        <v>2</v>
      </c>
      <c r="BP121" s="1">
        <v>5</v>
      </c>
      <c r="BQ121" s="1">
        <v>4</v>
      </c>
      <c r="BR121" s="1">
        <v>4</v>
      </c>
      <c r="BS121" s="1">
        <v>4</v>
      </c>
      <c r="BT121" s="1">
        <v>5</v>
      </c>
      <c r="BU121" s="1">
        <v>4</v>
      </c>
      <c r="BV121" s="1">
        <v>2</v>
      </c>
      <c r="BW121" s="1">
        <v>2</v>
      </c>
      <c r="BX121" s="1">
        <v>4</v>
      </c>
      <c r="BY121" s="1">
        <v>5</v>
      </c>
      <c r="BZ121" s="1">
        <v>2</v>
      </c>
      <c r="CA121" s="1">
        <v>5</v>
      </c>
      <c r="CB121" s="1">
        <v>3</v>
      </c>
      <c r="CC121" s="1" t="s">
        <v>141</v>
      </c>
      <c r="CD121" s="1">
        <v>2</v>
      </c>
      <c r="CE121" s="1">
        <v>21</v>
      </c>
      <c r="CF121" s="1">
        <v>2</v>
      </c>
      <c r="CG121">
        <f t="shared" si="45"/>
        <v>1</v>
      </c>
      <c r="CH121">
        <v>1</v>
      </c>
      <c r="CI121">
        <f t="shared" si="46"/>
        <v>1</v>
      </c>
      <c r="CJ121" s="1">
        <v>0.5144825324909269</v>
      </c>
      <c r="CK121" s="1">
        <v>98.356501941823183</v>
      </c>
      <c r="CL121" s="1">
        <v>35.86927581999764</v>
      </c>
      <c r="CM121" s="1">
        <v>20.365712485909818</v>
      </c>
      <c r="CN121" s="1">
        <v>-154.59149024773063</v>
      </c>
      <c r="CO121" s="1">
        <v>23.424534448604955</v>
      </c>
      <c r="CP121" s="1">
        <v>22.67932579044589</v>
      </c>
      <c r="CQ121" s="1">
        <v>-46.103860239050846</v>
      </c>
      <c r="CR121" s="1">
        <v>-7.2976440927871362</v>
      </c>
      <c r="CS121" s="1">
        <v>-6.4986492856822675</v>
      </c>
      <c r="CT121" s="1">
        <v>13.796293378469404</v>
      </c>
      <c r="CU121" s="1">
        <v>-123.38144021213643</v>
      </c>
      <c r="CV121" s="1">
        <v>30.779982484797046</v>
      </c>
      <c r="CW121" s="1">
        <v>45.680355490606544</v>
      </c>
      <c r="CX121" s="1">
        <v>46.921102236732835</v>
      </c>
      <c r="CY121" s="1">
        <v>49.971461674436718</v>
      </c>
      <c r="CZ121" s="1">
        <v>-49.971461674436718</v>
      </c>
      <c r="DA121" s="1">
        <v>-48.962482958313849</v>
      </c>
      <c r="DB121" s="1">
        <v>24.480275537633268</v>
      </c>
      <c r="DC121" s="1">
        <v>24.482207420680577</v>
      </c>
      <c r="DD121" s="1">
        <v>-4.2742740404301003</v>
      </c>
      <c r="DE121" s="1">
        <v>-4.1909713939367377</v>
      </c>
      <c r="DF121" s="1">
        <v>8.4652454343668389</v>
      </c>
      <c r="DG121" s="1">
        <v>-73.694679098615168</v>
      </c>
      <c r="DH121" s="1">
        <v>0.36135427455650543</v>
      </c>
      <c r="DI121" s="1">
        <v>9.9326278125222572E-2</v>
      </c>
      <c r="DJ121" s="1">
        <v>3.0134196387509339E-2</v>
      </c>
      <c r="DK121" s="1">
        <v>0.24328934635552751</v>
      </c>
      <c r="DL121" s="1">
        <v>0.14277560478410492</v>
      </c>
      <c r="DM121" s="1">
        <v>0.10492098625570631</v>
      </c>
      <c r="DN121" s="1">
        <v>1.81993135354242E-2</v>
      </c>
      <c r="DO121" s="1"/>
      <c r="DP121" s="2">
        <f t="shared" si="47"/>
        <v>98.356501941823183</v>
      </c>
      <c r="DQ121" s="2">
        <f t="shared" si="48"/>
        <v>23.424534448604955</v>
      </c>
      <c r="DR121" s="2">
        <f t="shared" si="49"/>
        <v>-7.2976440927871362</v>
      </c>
      <c r="DS121" s="2">
        <f t="shared" si="50"/>
        <v>30.779982484797046</v>
      </c>
      <c r="DT121" s="2">
        <f t="shared" si="51"/>
        <v>-49.971461674436718</v>
      </c>
      <c r="DU121" s="2">
        <f t="shared" si="52"/>
        <v>24.480275537633268</v>
      </c>
      <c r="DV121" s="2">
        <f t="shared" si="53"/>
        <v>-4.2742740404301003</v>
      </c>
      <c r="DX121" s="5">
        <f t="shared" si="54"/>
        <v>98.356501941823183</v>
      </c>
      <c r="DY121" s="5">
        <f t="shared" si="55"/>
        <v>23.424534448604955</v>
      </c>
      <c r="DZ121" s="5">
        <f t="shared" si="56"/>
        <v>-7.2976440927871362</v>
      </c>
      <c r="EA121" s="5">
        <f t="shared" si="57"/>
        <v>30.779982484797046</v>
      </c>
      <c r="EB121" s="5">
        <f t="shared" si="58"/>
        <v>-49.971461674436718</v>
      </c>
      <c r="EC121" s="5">
        <f t="shared" si="59"/>
        <v>24.480275537633268</v>
      </c>
      <c r="ED121" s="5">
        <f t="shared" si="60"/>
        <v>-4.2742740404301003</v>
      </c>
      <c r="EF121" s="4">
        <f t="shared" si="61"/>
        <v>98.356501941823183</v>
      </c>
      <c r="EG121" s="4">
        <f t="shared" si="62"/>
        <v>23.424534448604955</v>
      </c>
      <c r="EH121" s="4">
        <f t="shared" si="63"/>
        <v>-7.2976440927871362</v>
      </c>
      <c r="EI121" s="4">
        <f t="shared" si="64"/>
        <v>30.779982484797046</v>
      </c>
      <c r="EJ121" s="4">
        <f t="shared" si="65"/>
        <v>-49.971461674436718</v>
      </c>
      <c r="EK121" s="4">
        <f t="shared" si="66"/>
        <v>24.480275537633268</v>
      </c>
      <c r="EL121" s="4">
        <f t="shared" si="67"/>
        <v>-4.2742740404301003</v>
      </c>
      <c r="EN121" s="6">
        <f t="shared" si="68"/>
        <v>98.356501941823183</v>
      </c>
      <c r="EO121" s="6">
        <f t="shared" si="69"/>
        <v>23.424534448604955</v>
      </c>
      <c r="EP121" s="6">
        <f t="shared" si="70"/>
        <v>-7.2976440927871362</v>
      </c>
      <c r="EQ121" s="6">
        <f t="shared" si="71"/>
        <v>30.779982484797046</v>
      </c>
      <c r="ER121" s="6">
        <f t="shared" si="72"/>
        <v>-49.971461674436718</v>
      </c>
      <c r="ES121" s="6">
        <f t="shared" si="73"/>
        <v>24.480275537633268</v>
      </c>
      <c r="ET121" s="6">
        <f t="shared" si="74"/>
        <v>-4.2742740404301003</v>
      </c>
      <c r="EV121" s="7">
        <f t="shared" si="75"/>
        <v>98.356501941823183</v>
      </c>
      <c r="EW121" s="7">
        <f t="shared" si="76"/>
        <v>23.424534448604955</v>
      </c>
      <c r="EX121" s="7">
        <f t="shared" si="77"/>
        <v>-7.2976440927871362</v>
      </c>
      <c r="EY121" s="7">
        <f t="shared" si="78"/>
        <v>30.779982484797046</v>
      </c>
      <c r="EZ121" s="7">
        <f t="shared" si="79"/>
        <v>-49.971461674436718</v>
      </c>
      <c r="FA121" s="7">
        <f t="shared" si="80"/>
        <v>24.480275537633268</v>
      </c>
      <c r="FB121" s="7">
        <f t="shared" si="81"/>
        <v>-4.2742740404301003</v>
      </c>
      <c r="FD121" s="20">
        <f t="shared" si="82"/>
        <v>115.49791460520453</v>
      </c>
      <c r="FE121" s="20">
        <f t="shared" si="83"/>
        <v>115.49791460520453</v>
      </c>
      <c r="FF121" s="20">
        <f t="shared" si="84"/>
        <v>115.49791460520453</v>
      </c>
      <c r="FG121" s="20">
        <f t="shared" si="85"/>
        <v>115.49791460520453</v>
      </c>
      <c r="FH121" s="20">
        <f t="shared" si="86"/>
        <v>115.49791460520453</v>
      </c>
      <c r="FI121" s="20"/>
      <c r="FJ121" s="20">
        <f t="shared" si="87"/>
        <v>115.49791460520453</v>
      </c>
      <c r="FL121">
        <f t="shared" si="88"/>
        <v>1</v>
      </c>
    </row>
    <row r="122" spans="17:168">
      <c r="Q122" s="1">
        <v>125</v>
      </c>
      <c r="R122" s="1" t="s">
        <v>848</v>
      </c>
      <c r="S122" s="1" t="s">
        <v>849</v>
      </c>
      <c r="T122" s="1" t="s">
        <v>374</v>
      </c>
      <c r="U122" s="1" t="s">
        <v>850</v>
      </c>
      <c r="V122" s="1">
        <v>1599093590</v>
      </c>
      <c r="W122" s="1">
        <v>1599094240</v>
      </c>
      <c r="X122" s="1">
        <v>1</v>
      </c>
      <c r="Y122" s="1">
        <v>5</v>
      </c>
      <c r="Z122" s="1" t="s">
        <v>76</v>
      </c>
      <c r="AA122" s="1" t="s">
        <v>66</v>
      </c>
      <c r="AB122" s="1">
        <v>1</v>
      </c>
      <c r="AC122" s="1" t="s">
        <v>77</v>
      </c>
      <c r="AD122" s="1" t="s">
        <v>78</v>
      </c>
      <c r="AE122" s="1" t="s">
        <v>79</v>
      </c>
      <c r="AF122" s="1" t="s">
        <v>76</v>
      </c>
      <c r="AG122" s="1">
        <v>1366</v>
      </c>
      <c r="AH122" s="1" t="s">
        <v>76</v>
      </c>
      <c r="AI122" s="1" t="s">
        <v>851</v>
      </c>
      <c r="AJ122" s="1" t="s">
        <v>82</v>
      </c>
      <c r="AK122" s="1">
        <v>1</v>
      </c>
      <c r="AL122" s="1">
        <v>2</v>
      </c>
      <c r="AM122" s="1">
        <v>1</v>
      </c>
      <c r="AN122" s="1">
        <v>3</v>
      </c>
      <c r="AO122" s="1">
        <v>2</v>
      </c>
      <c r="AP122" s="1">
        <v>1</v>
      </c>
      <c r="AQ122" s="1">
        <v>3</v>
      </c>
      <c r="AR122" s="1">
        <v>2</v>
      </c>
      <c r="AS122" s="1">
        <v>1</v>
      </c>
      <c r="AT122" s="1">
        <v>1</v>
      </c>
      <c r="AU122" s="1">
        <v>1</v>
      </c>
      <c r="AV122" s="1">
        <v>2</v>
      </c>
      <c r="AW122" s="1">
        <v>3</v>
      </c>
      <c r="AX122" s="1">
        <v>1</v>
      </c>
      <c r="AY122" s="1">
        <v>3</v>
      </c>
      <c r="AZ122" s="1">
        <v>2</v>
      </c>
      <c r="BA122" s="1">
        <v>3</v>
      </c>
      <c r="BB122" s="1">
        <v>2</v>
      </c>
      <c r="BC122" s="1">
        <v>3</v>
      </c>
      <c r="BD122" s="1">
        <v>3</v>
      </c>
      <c r="BE122" s="1">
        <v>2</v>
      </c>
      <c r="BF122" s="1">
        <v>3</v>
      </c>
      <c r="BG122" s="1">
        <v>4</v>
      </c>
      <c r="BH122" s="1">
        <v>3</v>
      </c>
      <c r="BI122" s="1">
        <v>5</v>
      </c>
      <c r="BJ122" s="1">
        <v>2</v>
      </c>
      <c r="BK122" s="1">
        <v>2</v>
      </c>
      <c r="BL122" s="1">
        <v>4</v>
      </c>
      <c r="BM122" s="1">
        <v>3</v>
      </c>
      <c r="BN122" s="1">
        <v>5</v>
      </c>
      <c r="BO122" s="1">
        <v>3</v>
      </c>
      <c r="BP122" s="1">
        <v>5</v>
      </c>
      <c r="BQ122" s="1">
        <v>2</v>
      </c>
      <c r="BR122" s="1">
        <v>2</v>
      </c>
      <c r="BS122" s="1">
        <v>2</v>
      </c>
      <c r="BT122" s="1">
        <v>1</v>
      </c>
      <c r="BU122" s="1">
        <v>2</v>
      </c>
      <c r="BV122" s="1">
        <v>4</v>
      </c>
      <c r="BW122" s="1">
        <v>2</v>
      </c>
      <c r="BX122" s="1">
        <v>2</v>
      </c>
      <c r="BY122" s="1">
        <v>3</v>
      </c>
      <c r="BZ122" s="1">
        <v>1</v>
      </c>
      <c r="CA122" s="1">
        <v>4</v>
      </c>
      <c r="CB122" s="1">
        <v>1</v>
      </c>
      <c r="CC122" s="1" t="s">
        <v>852</v>
      </c>
      <c r="CD122" s="1">
        <v>2</v>
      </c>
      <c r="CE122" s="1">
        <v>22</v>
      </c>
      <c r="CF122" s="1">
        <v>2</v>
      </c>
      <c r="CG122">
        <f t="shared" si="45"/>
        <v>1</v>
      </c>
      <c r="CH122">
        <v>5</v>
      </c>
      <c r="CI122">
        <f t="shared" si="46"/>
        <v>0</v>
      </c>
      <c r="CJ122" s="1">
        <v>0.25647536956369738</v>
      </c>
      <c r="CK122" s="1">
        <v>160.36916174254057</v>
      </c>
      <c r="CL122" s="1">
        <v>-2.7014631849179396</v>
      </c>
      <c r="CM122" s="1">
        <v>-78.823949782009905</v>
      </c>
      <c r="CN122" s="1">
        <v>-78.84374877561271</v>
      </c>
      <c r="CO122" s="1">
        <v>1.9395794219618663</v>
      </c>
      <c r="CP122" s="1">
        <v>1.0463614756001123</v>
      </c>
      <c r="CQ122" s="1">
        <v>-2.9859408975619788</v>
      </c>
      <c r="CR122" s="1">
        <v>-6.7219966115351522</v>
      </c>
      <c r="CS122" s="1">
        <v>-3.732220798316531</v>
      </c>
      <c r="CT122" s="1">
        <v>10.454217409851683</v>
      </c>
      <c r="CU122" s="1">
        <v>-112.65428140901335</v>
      </c>
      <c r="CV122" s="1">
        <v>11.66908505320802</v>
      </c>
      <c r="CW122" s="1">
        <v>49.461471528149659</v>
      </c>
      <c r="CX122" s="1">
        <v>51.523724827655663</v>
      </c>
      <c r="CY122" s="1">
        <v>52.570592833265295</v>
      </c>
      <c r="CZ122" s="1">
        <v>-52.570592833265295</v>
      </c>
      <c r="DA122" s="1">
        <v>-13.07952666959036</v>
      </c>
      <c r="DB122" s="1">
        <v>-9.0079936593402579</v>
      </c>
      <c r="DC122" s="1">
        <v>22.087520328930619</v>
      </c>
      <c r="DD122" s="1">
        <v>-79.578035695493142</v>
      </c>
      <c r="DE122" s="1">
        <v>24.956955151770774</v>
      </c>
      <c r="DF122" s="1">
        <v>54.621080543722364</v>
      </c>
      <c r="DG122" s="1">
        <v>-655.05706763033265</v>
      </c>
      <c r="DH122" s="1">
        <v>0.34173272931164755</v>
      </c>
      <c r="DI122" s="1">
        <v>7.036457599319779E-3</v>
      </c>
      <c r="DJ122" s="1">
        <v>2.4537448601981194E-2</v>
      </c>
      <c r="DK122" s="1">
        <v>0.23454000890952717</v>
      </c>
      <c r="DL122" s="1">
        <v>0.15020169380932941</v>
      </c>
      <c r="DM122" s="1">
        <v>5.0238638569315687E-2</v>
      </c>
      <c r="DN122" s="1">
        <v>0.19171302319887931</v>
      </c>
      <c r="DO122" s="1"/>
      <c r="DP122" s="2">
        <f t="shared" si="47"/>
        <v>160.36916174254057</v>
      </c>
      <c r="DQ122" s="2">
        <f t="shared" si="48"/>
        <v>1.9395794219618663</v>
      </c>
      <c r="DR122" s="2">
        <f t="shared" si="49"/>
        <v>-6.7219966115351522</v>
      </c>
      <c r="DS122" s="2">
        <f t="shared" si="50"/>
        <v>11.66908505320802</v>
      </c>
      <c r="DT122" s="2">
        <f t="shared" si="51"/>
        <v>-52.570592833265295</v>
      </c>
      <c r="DU122" s="2">
        <f t="shared" si="52"/>
        <v>-9.0079936593402579</v>
      </c>
      <c r="DV122" s="2">
        <f t="shared" si="53"/>
        <v>-79.578035695493142</v>
      </c>
      <c r="DX122" s="5">
        <f t="shared" si="54"/>
        <v>160.36916174254057</v>
      </c>
      <c r="DY122" s="5">
        <f t="shared" si="55"/>
        <v>1.9395794219618663</v>
      </c>
      <c r="DZ122" s="5">
        <f t="shared" si="56"/>
        <v>-6.7219966115351522</v>
      </c>
      <c r="EA122" s="5">
        <f t="shared" si="57"/>
        <v>11.66908505320802</v>
      </c>
      <c r="EB122" s="5">
        <f t="shared" si="58"/>
        <v>-52.570592833265295</v>
      </c>
      <c r="EC122" s="5">
        <f t="shared" si="59"/>
        <v>-9.0079936593402579</v>
      </c>
      <c r="ED122" s="5">
        <f t="shared" si="60"/>
        <v>-79.578035695493142</v>
      </c>
      <c r="EF122" s="4">
        <f t="shared" si="61"/>
        <v>160.36916174254057</v>
      </c>
      <c r="EG122" s="4">
        <f t="shared" si="62"/>
        <v>1.9395794219618663</v>
      </c>
      <c r="EH122" s="4">
        <f t="shared" si="63"/>
        <v>-6.7219966115351522</v>
      </c>
      <c r="EI122" s="4">
        <f t="shared" si="64"/>
        <v>11.66908505320802</v>
      </c>
      <c r="EJ122" s="4">
        <f t="shared" si="65"/>
        <v>-52.570592833265295</v>
      </c>
      <c r="EK122" s="4">
        <f t="shared" si="66"/>
        <v>-9.0079936593402579</v>
      </c>
      <c r="EL122" s="4">
        <f t="shared" si="67"/>
        <v>-79.578035695493142</v>
      </c>
      <c r="EN122" s="6">
        <f t="shared" si="68"/>
        <v>160.36916174254057</v>
      </c>
      <c r="EO122" s="6">
        <f t="shared" si="69"/>
        <v>1.9395794219618663</v>
      </c>
      <c r="EP122" s="6">
        <f t="shared" si="70"/>
        <v>-6.7219966115351522</v>
      </c>
      <c r="EQ122" s="6">
        <f t="shared" si="71"/>
        <v>11.66908505320802</v>
      </c>
      <c r="ER122" s="6">
        <f t="shared" si="72"/>
        <v>-52.570592833265295</v>
      </c>
      <c r="ES122" s="6">
        <f t="shared" si="73"/>
        <v>-9.0079936593402579</v>
      </c>
      <c r="ET122" s="6">
        <f t="shared" si="74"/>
        <v>-79.578035695493142</v>
      </c>
      <c r="EV122" s="7">
        <f t="shared" si="75"/>
        <v>160.36916174254057</v>
      </c>
      <c r="EW122" s="7">
        <f t="shared" si="76"/>
        <v>1.9395794219618663</v>
      </c>
      <c r="EX122" s="7">
        <f t="shared" si="77"/>
        <v>-6.7219966115351522</v>
      </c>
      <c r="EY122" s="7">
        <f t="shared" si="78"/>
        <v>11.66908505320802</v>
      </c>
      <c r="EZ122" s="7">
        <f t="shared" si="79"/>
        <v>-52.570592833265295</v>
      </c>
      <c r="FA122" s="7">
        <f t="shared" si="80"/>
        <v>-9.0079936593402579</v>
      </c>
      <c r="FB122" s="7">
        <f t="shared" si="81"/>
        <v>-79.578035695493142</v>
      </c>
      <c r="FD122" s="20">
        <f t="shared" si="82"/>
        <v>26.099207418076602</v>
      </c>
      <c r="FE122" s="20">
        <f t="shared" si="83"/>
        <v>26.099207418076602</v>
      </c>
      <c r="FF122" s="20">
        <f t="shared" si="84"/>
        <v>26.099207418076602</v>
      </c>
      <c r="FG122" s="20">
        <f t="shared" si="85"/>
        <v>26.099207418076602</v>
      </c>
      <c r="FH122" s="20">
        <f t="shared" si="86"/>
        <v>26.099207418076602</v>
      </c>
      <c r="FI122" s="20"/>
      <c r="FJ122" s="20">
        <f t="shared" si="87"/>
        <v>26.099207418076602</v>
      </c>
      <c r="FL122">
        <f t="shared" si="88"/>
        <v>1</v>
      </c>
    </row>
    <row r="123" spans="17:168">
      <c r="Q123">
        <v>178</v>
      </c>
      <c r="R123" t="s">
        <v>567</v>
      </c>
      <c r="S123" t="s">
        <v>568</v>
      </c>
      <c r="T123" t="s">
        <v>569</v>
      </c>
      <c r="U123" t="s">
        <v>570</v>
      </c>
      <c r="V123">
        <v>1599075637</v>
      </c>
      <c r="W123">
        <v>1599076238</v>
      </c>
      <c r="X123">
        <v>1</v>
      </c>
      <c r="Y123">
        <v>5</v>
      </c>
      <c r="Z123" t="s">
        <v>76</v>
      </c>
      <c r="AA123" t="s">
        <v>66</v>
      </c>
      <c r="AB123">
        <v>1</v>
      </c>
      <c r="AC123" t="s">
        <v>89</v>
      </c>
      <c r="AD123" t="s">
        <v>81</v>
      </c>
      <c r="AE123" t="s">
        <v>79</v>
      </c>
      <c r="AF123" t="s">
        <v>76</v>
      </c>
      <c r="AG123">
        <v>1360</v>
      </c>
      <c r="AH123" t="s">
        <v>76</v>
      </c>
      <c r="AI123" t="s">
        <v>571</v>
      </c>
      <c r="AJ123" t="s">
        <v>82</v>
      </c>
      <c r="AK123">
        <v>2</v>
      </c>
      <c r="AL123">
        <v>1</v>
      </c>
      <c r="AM123">
        <v>2</v>
      </c>
      <c r="AN123">
        <v>1</v>
      </c>
      <c r="AO123">
        <v>1</v>
      </c>
      <c r="AP123">
        <v>1</v>
      </c>
      <c r="AQ123">
        <v>3</v>
      </c>
      <c r="AR123">
        <v>3</v>
      </c>
      <c r="AS123">
        <v>1</v>
      </c>
      <c r="AT123">
        <v>3</v>
      </c>
      <c r="AU123">
        <v>1</v>
      </c>
      <c r="AV123">
        <v>3</v>
      </c>
      <c r="AW123">
        <v>3</v>
      </c>
      <c r="AX123">
        <v>3</v>
      </c>
      <c r="AY123">
        <v>3</v>
      </c>
      <c r="AZ123">
        <v>3</v>
      </c>
      <c r="BA123">
        <v>3</v>
      </c>
      <c r="BB123">
        <v>2</v>
      </c>
      <c r="BC123">
        <v>1</v>
      </c>
      <c r="BD123">
        <v>3</v>
      </c>
      <c r="BE123">
        <v>4</v>
      </c>
      <c r="BF123">
        <v>4</v>
      </c>
      <c r="BG123">
        <v>4</v>
      </c>
      <c r="BH123">
        <v>4</v>
      </c>
      <c r="BI123">
        <v>5</v>
      </c>
      <c r="BJ123">
        <v>3</v>
      </c>
      <c r="BK123">
        <v>3</v>
      </c>
      <c r="BL123">
        <v>3</v>
      </c>
      <c r="BM123">
        <v>3</v>
      </c>
      <c r="BN123">
        <v>5</v>
      </c>
      <c r="BO123">
        <v>4</v>
      </c>
      <c r="BP123">
        <v>5</v>
      </c>
      <c r="BQ123">
        <v>2</v>
      </c>
      <c r="BR123">
        <v>2</v>
      </c>
      <c r="BS123">
        <v>1</v>
      </c>
      <c r="BT123">
        <v>1</v>
      </c>
      <c r="BU123">
        <v>1</v>
      </c>
      <c r="BV123">
        <v>3</v>
      </c>
      <c r="BW123">
        <v>2</v>
      </c>
      <c r="BX123">
        <v>3</v>
      </c>
      <c r="BY123">
        <v>4</v>
      </c>
      <c r="BZ123">
        <v>2</v>
      </c>
      <c r="CA123">
        <v>5</v>
      </c>
      <c r="CB123">
        <v>1</v>
      </c>
      <c r="CC123" t="s">
        <v>572</v>
      </c>
      <c r="CD123">
        <v>1</v>
      </c>
      <c r="CE123">
        <v>28</v>
      </c>
      <c r="CF123">
        <v>2</v>
      </c>
      <c r="CG123">
        <f t="shared" si="45"/>
        <v>1</v>
      </c>
      <c r="CH123">
        <v>4</v>
      </c>
      <c r="CI123">
        <f t="shared" si="46"/>
        <v>0</v>
      </c>
      <c r="CJ123">
        <v>0.47338243381009704</v>
      </c>
      <c r="CK123">
        <v>178.59372647250265</v>
      </c>
      <c r="CL123">
        <v>34.372413323002327</v>
      </c>
      <c r="CM123">
        <v>-90.726584871381192</v>
      </c>
      <c r="CN123">
        <v>-122.23955492412379</v>
      </c>
      <c r="CO123">
        <v>54.184701776782639</v>
      </c>
      <c r="CP123">
        <v>-5.0442683148523901</v>
      </c>
      <c r="CQ123">
        <v>-49.14043346193025</v>
      </c>
      <c r="CR123">
        <v>-0.6073562571478579</v>
      </c>
      <c r="CS123">
        <v>-0.60685302148169573</v>
      </c>
      <c r="CT123">
        <v>1.2142092786295535</v>
      </c>
      <c r="CU123">
        <v>-42.695357830018018</v>
      </c>
      <c r="CV123">
        <v>-6.2641470601427276</v>
      </c>
      <c r="CW123">
        <v>23.656250742726964</v>
      </c>
      <c r="CX123">
        <v>25.303254147433783</v>
      </c>
      <c r="CY123">
        <v>54.723350450481298</v>
      </c>
      <c r="CZ123">
        <v>-54.723350450481298</v>
      </c>
      <c r="DA123">
        <v>-1.3354390005232211</v>
      </c>
      <c r="DB123">
        <v>0.49579944115851743</v>
      </c>
      <c r="DC123">
        <v>0.83963955936470358</v>
      </c>
      <c r="DD123">
        <v>-43.427123504856254</v>
      </c>
      <c r="DE123">
        <v>-27.545379380868447</v>
      </c>
      <c r="DF123">
        <v>70.972502885724708</v>
      </c>
      <c r="DG123">
        <v>-247.3720248975074</v>
      </c>
      <c r="DH123">
        <v>0.42976183056660927</v>
      </c>
      <c r="DI123">
        <v>0.14760733605530413</v>
      </c>
      <c r="DJ123">
        <v>2.6022364796820163E-3</v>
      </c>
      <c r="DK123">
        <v>9.7140874253502582E-2</v>
      </c>
      <c r="DL123">
        <v>0.15635242985851799</v>
      </c>
      <c r="DM123">
        <v>3.1072550855541781E-3</v>
      </c>
      <c r="DN123">
        <v>0.16342803770082995</v>
      </c>
      <c r="DP123" s="2">
        <f t="shared" si="47"/>
        <v>178.59372647250265</v>
      </c>
      <c r="DQ123" s="2">
        <f t="shared" si="48"/>
        <v>54.184701776782639</v>
      </c>
      <c r="DR123" s="2">
        <f t="shared" si="49"/>
        <v>-0.6073562571478579</v>
      </c>
      <c r="DS123" s="2">
        <f t="shared" si="50"/>
        <v>-6.2641470601427276</v>
      </c>
      <c r="DT123" s="2">
        <f t="shared" si="51"/>
        <v>-54.723350450481298</v>
      </c>
      <c r="DU123" s="2">
        <f t="shared" si="52"/>
        <v>0.49579944115851743</v>
      </c>
      <c r="DV123" s="2">
        <f t="shared" si="53"/>
        <v>-43.427123504856254</v>
      </c>
      <c r="DX123" s="5">
        <f t="shared" si="54"/>
        <v>178.59372647250265</v>
      </c>
      <c r="DY123" s="5">
        <f t="shared" si="55"/>
        <v>54.184701776782639</v>
      </c>
      <c r="DZ123" s="5">
        <f t="shared" si="56"/>
        <v>-0.6073562571478579</v>
      </c>
      <c r="EA123" s="5">
        <f t="shared" si="57"/>
        <v>-6.2641470601427276</v>
      </c>
      <c r="EB123" s="5">
        <f t="shared" si="58"/>
        <v>-54.723350450481298</v>
      </c>
      <c r="EC123" s="5">
        <f t="shared" si="59"/>
        <v>0.49579944115851743</v>
      </c>
      <c r="ED123" s="5">
        <f t="shared" si="60"/>
        <v>-43.427123504856254</v>
      </c>
      <c r="EF123" s="4">
        <f t="shared" si="61"/>
        <v>178.59372647250265</v>
      </c>
      <c r="EG123" s="4">
        <f t="shared" si="62"/>
        <v>54.184701776782639</v>
      </c>
      <c r="EH123" s="4">
        <f t="shared" si="63"/>
        <v>-0.6073562571478579</v>
      </c>
      <c r="EI123" s="4">
        <f t="shared" si="64"/>
        <v>-6.2641470601427276</v>
      </c>
      <c r="EJ123" s="4">
        <f t="shared" si="65"/>
        <v>-54.723350450481298</v>
      </c>
      <c r="EK123" s="4">
        <f t="shared" si="66"/>
        <v>0.49579944115851743</v>
      </c>
      <c r="EL123" s="4">
        <f t="shared" si="67"/>
        <v>-43.427123504856254</v>
      </c>
      <c r="EN123" s="6">
        <f t="shared" si="68"/>
        <v>178.59372647250265</v>
      </c>
      <c r="EO123" s="6">
        <f t="shared" si="69"/>
        <v>54.184701776782639</v>
      </c>
      <c r="EP123" s="6">
        <f t="shared" si="70"/>
        <v>-0.6073562571478579</v>
      </c>
      <c r="EQ123" s="6">
        <f t="shared" si="71"/>
        <v>-6.2641470601427276</v>
      </c>
      <c r="ER123" s="6">
        <f t="shared" si="72"/>
        <v>-54.723350450481298</v>
      </c>
      <c r="ES123" s="6">
        <f t="shared" si="73"/>
        <v>0.49579944115851743</v>
      </c>
      <c r="ET123" s="6">
        <f t="shared" si="74"/>
        <v>-43.427123504856254</v>
      </c>
      <c r="EV123" s="7">
        <f t="shared" si="75"/>
        <v>178.59372647250265</v>
      </c>
      <c r="EW123" s="7">
        <f t="shared" si="76"/>
        <v>54.184701776782639</v>
      </c>
      <c r="EX123" s="7">
        <f t="shared" si="77"/>
        <v>-0.6073562571478579</v>
      </c>
      <c r="EY123" s="7">
        <f t="shared" si="78"/>
        <v>-6.2641470601427276</v>
      </c>
      <c r="EZ123" s="7">
        <f t="shared" si="79"/>
        <v>-54.723350450481298</v>
      </c>
      <c r="FA123" s="7">
        <f t="shared" si="80"/>
        <v>0.49579944115851743</v>
      </c>
      <c r="FB123" s="7">
        <f t="shared" si="81"/>
        <v>-43.427123504856254</v>
      </c>
      <c r="FD123" s="20">
        <f t="shared" si="82"/>
        <v>128.25225041781567</v>
      </c>
      <c r="FE123" s="20">
        <f t="shared" si="83"/>
        <v>128.25225041781567</v>
      </c>
      <c r="FF123" s="20">
        <f t="shared" si="84"/>
        <v>128.25225041781567</v>
      </c>
      <c r="FG123" s="20">
        <f t="shared" si="85"/>
        <v>128.25225041781567</v>
      </c>
      <c r="FH123" s="20">
        <f t="shared" si="86"/>
        <v>128.25225041781567</v>
      </c>
      <c r="FI123" s="20"/>
      <c r="FJ123" s="20">
        <f t="shared" si="87"/>
        <v>128.25225041781567</v>
      </c>
      <c r="FL123">
        <f t="shared" si="88"/>
        <v>1</v>
      </c>
    </row>
    <row r="124" spans="17:168">
      <c r="Q124">
        <v>148</v>
      </c>
      <c r="R124" t="s">
        <v>476</v>
      </c>
      <c r="S124" t="s">
        <v>477</v>
      </c>
      <c r="T124" t="s">
        <v>478</v>
      </c>
      <c r="U124" t="s">
        <v>479</v>
      </c>
      <c r="V124">
        <v>1598984422</v>
      </c>
      <c r="W124">
        <v>1598984830</v>
      </c>
      <c r="X124">
        <v>1</v>
      </c>
      <c r="Y124">
        <v>5</v>
      </c>
      <c r="Z124" t="s">
        <v>76</v>
      </c>
      <c r="AA124" t="s">
        <v>66</v>
      </c>
      <c r="AB124">
        <v>1</v>
      </c>
      <c r="AC124" t="s">
        <v>480</v>
      </c>
      <c r="AD124" t="s">
        <v>76</v>
      </c>
      <c r="AE124" t="s">
        <v>121</v>
      </c>
      <c r="AF124" t="s">
        <v>76</v>
      </c>
      <c r="AG124">
        <v>414</v>
      </c>
      <c r="AH124" t="s">
        <v>76</v>
      </c>
      <c r="AI124" t="s">
        <v>481</v>
      </c>
      <c r="AJ124" t="s">
        <v>82</v>
      </c>
      <c r="AK124">
        <v>4</v>
      </c>
      <c r="AL124">
        <v>3</v>
      </c>
      <c r="AM124">
        <v>4</v>
      </c>
      <c r="AN124">
        <v>1</v>
      </c>
      <c r="AO124">
        <v>2</v>
      </c>
      <c r="AP124">
        <v>2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2</v>
      </c>
      <c r="AW124">
        <v>3</v>
      </c>
      <c r="AX124">
        <v>2</v>
      </c>
      <c r="AY124">
        <v>3</v>
      </c>
      <c r="AZ124">
        <v>1</v>
      </c>
      <c r="BA124">
        <v>1</v>
      </c>
      <c r="BB124">
        <v>1</v>
      </c>
      <c r="BC124">
        <v>2</v>
      </c>
      <c r="BD124">
        <v>2</v>
      </c>
      <c r="BE124">
        <v>3</v>
      </c>
      <c r="BF124">
        <v>4</v>
      </c>
      <c r="BG124">
        <v>3</v>
      </c>
      <c r="BH124">
        <v>3</v>
      </c>
      <c r="BI124">
        <v>2</v>
      </c>
      <c r="BJ124">
        <v>3</v>
      </c>
      <c r="BK124">
        <v>5</v>
      </c>
      <c r="BL124">
        <v>3</v>
      </c>
      <c r="BM124">
        <v>3</v>
      </c>
      <c r="BN124">
        <v>5</v>
      </c>
      <c r="BO124">
        <v>2</v>
      </c>
      <c r="BP124">
        <v>5</v>
      </c>
      <c r="BQ124">
        <v>4</v>
      </c>
      <c r="BR124">
        <v>3</v>
      </c>
      <c r="BS124">
        <v>4</v>
      </c>
      <c r="BT124">
        <v>5</v>
      </c>
      <c r="BU124">
        <v>4</v>
      </c>
      <c r="BV124">
        <v>3</v>
      </c>
      <c r="BW124">
        <v>2</v>
      </c>
      <c r="BX124">
        <v>5</v>
      </c>
      <c r="BY124">
        <v>2</v>
      </c>
      <c r="BZ124">
        <v>4</v>
      </c>
      <c r="CA124">
        <v>5</v>
      </c>
      <c r="CB124">
        <v>3</v>
      </c>
      <c r="CC124" t="s">
        <v>482</v>
      </c>
      <c r="CD124">
        <v>2</v>
      </c>
      <c r="CE124">
        <v>20</v>
      </c>
      <c r="CF124">
        <v>2</v>
      </c>
      <c r="CG124">
        <f t="shared" si="45"/>
        <v>1</v>
      </c>
      <c r="CH124">
        <v>4</v>
      </c>
      <c r="CI124">
        <f t="shared" si="46"/>
        <v>0</v>
      </c>
      <c r="CJ124">
        <v>0.48568947162714027</v>
      </c>
      <c r="CK124">
        <v>162.23075780822779</v>
      </c>
      <c r="CL124">
        <v>82.946573518877699</v>
      </c>
      <c r="CM124">
        <v>-71.347851196802267</v>
      </c>
      <c r="CN124">
        <v>-173.82948013030321</v>
      </c>
      <c r="CO124">
        <v>38.648382157848332</v>
      </c>
      <c r="CP124">
        <v>17.435581106040502</v>
      </c>
      <c r="CQ124">
        <v>-56.083963263888833</v>
      </c>
      <c r="CR124">
        <v>-0.80184175559960436</v>
      </c>
      <c r="CS124">
        <v>-0.44815847479290433</v>
      </c>
      <c r="CT124">
        <v>1.2500002303925086</v>
      </c>
      <c r="CU124">
        <v>-63.974723101744161</v>
      </c>
      <c r="CV124">
        <v>20.783000876208732</v>
      </c>
      <c r="CW124">
        <v>20.783041260601955</v>
      </c>
      <c r="CX124">
        <v>22.408680964933477</v>
      </c>
      <c r="CY124">
        <v>30.739608131025896</v>
      </c>
      <c r="CZ124">
        <v>-30.739608131025896</v>
      </c>
      <c r="DA124">
        <v>-29.949757492071903</v>
      </c>
      <c r="DB124">
        <v>2.5403208101091446</v>
      </c>
      <c r="DC124">
        <v>27.40943668196276</v>
      </c>
      <c r="DD124">
        <v>-41.260873076002611</v>
      </c>
      <c r="DE124">
        <v>20.587986001029712</v>
      </c>
      <c r="DF124">
        <v>20.672887074972895</v>
      </c>
      <c r="DG124">
        <v>-79.519881673532495</v>
      </c>
      <c r="DH124">
        <v>0.48008605419790146</v>
      </c>
      <c r="DI124">
        <v>0.1353319220310531</v>
      </c>
      <c r="DJ124">
        <v>2.9312028371315901E-3</v>
      </c>
      <c r="DK124">
        <v>0.12340486295239664</v>
      </c>
      <c r="DL124">
        <v>8.7827451802931139E-2</v>
      </c>
      <c r="DM124">
        <v>8.1941705962906675E-2</v>
      </c>
      <c r="DN124">
        <v>8.8476800215679288E-2</v>
      </c>
      <c r="DP124" s="2">
        <f t="shared" si="47"/>
        <v>162.23075780822779</v>
      </c>
      <c r="DQ124" s="2">
        <f t="shared" si="48"/>
        <v>38.648382157848332</v>
      </c>
      <c r="DR124" s="2">
        <f t="shared" si="49"/>
        <v>-0.80184175559960436</v>
      </c>
      <c r="DS124" s="2">
        <f t="shared" si="50"/>
        <v>20.783000876208732</v>
      </c>
      <c r="DT124" s="2">
        <f t="shared" si="51"/>
        <v>-30.739608131025896</v>
      </c>
      <c r="DU124" s="2">
        <f t="shared" si="52"/>
        <v>2.5403208101091446</v>
      </c>
      <c r="DV124" s="2">
        <f t="shared" si="53"/>
        <v>-41.260873076002611</v>
      </c>
      <c r="DX124" s="5">
        <f t="shared" si="54"/>
        <v>162.23075780822779</v>
      </c>
      <c r="DY124" s="5">
        <f t="shared" si="55"/>
        <v>38.648382157848332</v>
      </c>
      <c r="DZ124" s="5">
        <f t="shared" si="56"/>
        <v>-0.80184175559960436</v>
      </c>
      <c r="EA124" s="5">
        <f t="shared" si="57"/>
        <v>20.783000876208732</v>
      </c>
      <c r="EB124" s="5">
        <f t="shared" si="58"/>
        <v>-30.739608131025896</v>
      </c>
      <c r="EC124" s="5">
        <f t="shared" si="59"/>
        <v>2.5403208101091446</v>
      </c>
      <c r="ED124" s="5">
        <f t="shared" si="60"/>
        <v>-41.260873076002611</v>
      </c>
      <c r="EF124" s="4">
        <f t="shared" si="61"/>
        <v>162.23075780822779</v>
      </c>
      <c r="EG124" s="4">
        <f t="shared" si="62"/>
        <v>38.648382157848332</v>
      </c>
      <c r="EH124" s="4">
        <f t="shared" si="63"/>
        <v>-0.80184175559960436</v>
      </c>
      <c r="EI124" s="4">
        <f t="shared" si="64"/>
        <v>20.783000876208732</v>
      </c>
      <c r="EJ124" s="4">
        <f t="shared" si="65"/>
        <v>-30.739608131025896</v>
      </c>
      <c r="EK124" s="4">
        <f t="shared" si="66"/>
        <v>2.5403208101091446</v>
      </c>
      <c r="EL124" s="4">
        <f t="shared" si="67"/>
        <v>-41.260873076002611</v>
      </c>
      <c r="EN124" s="6">
        <f t="shared" si="68"/>
        <v>162.23075780822779</v>
      </c>
      <c r="EO124" s="6">
        <f t="shared" si="69"/>
        <v>38.648382157848332</v>
      </c>
      <c r="EP124" s="6">
        <f t="shared" si="70"/>
        <v>-0.80184175559960436</v>
      </c>
      <c r="EQ124" s="6">
        <f t="shared" si="71"/>
        <v>20.783000876208732</v>
      </c>
      <c r="ER124" s="6">
        <f t="shared" si="72"/>
        <v>-30.739608131025896</v>
      </c>
      <c r="ES124" s="6">
        <f t="shared" si="73"/>
        <v>2.5403208101091446</v>
      </c>
      <c r="ET124" s="6">
        <f t="shared" si="74"/>
        <v>-41.260873076002611</v>
      </c>
      <c r="EV124" s="7">
        <f t="shared" si="75"/>
        <v>162.23075780822779</v>
      </c>
      <c r="EW124" s="7">
        <f t="shared" si="76"/>
        <v>38.648382157848332</v>
      </c>
      <c r="EX124" s="7">
        <f t="shared" si="77"/>
        <v>-0.80184175559960436</v>
      </c>
      <c r="EY124" s="7">
        <f t="shared" si="78"/>
        <v>20.783000876208732</v>
      </c>
      <c r="EZ124" s="7">
        <f t="shared" si="79"/>
        <v>-30.739608131025896</v>
      </c>
      <c r="FA124" s="7">
        <f t="shared" si="80"/>
        <v>2.5403208101091446</v>
      </c>
      <c r="FB124" s="7">
        <f t="shared" si="81"/>
        <v>-41.260873076002611</v>
      </c>
      <c r="FD124" s="20">
        <f t="shared" si="82"/>
        <v>151.40013868976587</v>
      </c>
      <c r="FE124" s="20">
        <f t="shared" si="83"/>
        <v>151.40013868976587</v>
      </c>
      <c r="FF124" s="20">
        <f t="shared" si="84"/>
        <v>151.40013868976587</v>
      </c>
      <c r="FG124" s="20">
        <f t="shared" si="85"/>
        <v>151.40013868976587</v>
      </c>
      <c r="FH124" s="20">
        <f t="shared" si="86"/>
        <v>151.40013868976587</v>
      </c>
      <c r="FI124" s="20"/>
      <c r="FJ124" s="20">
        <f t="shared" si="87"/>
        <v>151.40013868976587</v>
      </c>
      <c r="FL124">
        <f t="shared" si="88"/>
        <v>1</v>
      </c>
    </row>
    <row r="125" spans="17:168">
      <c r="Q125" s="1">
        <v>49</v>
      </c>
      <c r="R125" s="1" t="s">
        <v>853</v>
      </c>
      <c r="S125" s="1" t="s">
        <v>854</v>
      </c>
      <c r="T125" s="1" t="s">
        <v>311</v>
      </c>
      <c r="U125" s="1" t="s">
        <v>762</v>
      </c>
      <c r="V125" s="1">
        <v>1598833850</v>
      </c>
      <c r="W125" s="1">
        <v>1598834222</v>
      </c>
      <c r="X125" s="1">
        <v>1</v>
      </c>
      <c r="Y125" s="1">
        <v>5</v>
      </c>
      <c r="Z125" s="1" t="s">
        <v>76</v>
      </c>
      <c r="AA125" s="1" t="s">
        <v>66</v>
      </c>
      <c r="AB125" s="1">
        <v>1</v>
      </c>
      <c r="AC125" s="1" t="s">
        <v>399</v>
      </c>
      <c r="AD125" s="1" t="s">
        <v>78</v>
      </c>
      <c r="AE125" s="1" t="s">
        <v>400</v>
      </c>
      <c r="AF125" s="1" t="s">
        <v>76</v>
      </c>
      <c r="AG125" s="1">
        <v>1366</v>
      </c>
      <c r="AH125" s="1" t="s">
        <v>76</v>
      </c>
      <c r="AI125" s="1" t="s">
        <v>855</v>
      </c>
      <c r="AJ125" s="1" t="s">
        <v>82</v>
      </c>
      <c r="AK125" s="1">
        <v>1</v>
      </c>
      <c r="AL125" s="1">
        <v>3</v>
      </c>
      <c r="AM125" s="1">
        <v>2</v>
      </c>
      <c r="AN125" s="1">
        <v>3</v>
      </c>
      <c r="AO125" s="1">
        <v>2</v>
      </c>
      <c r="AP125" s="1">
        <v>2</v>
      </c>
      <c r="AQ125" s="1">
        <v>1</v>
      </c>
      <c r="AR125" s="1">
        <v>4</v>
      </c>
      <c r="AS125" s="1">
        <v>4</v>
      </c>
      <c r="AT125" s="1">
        <v>2</v>
      </c>
      <c r="AU125" s="1">
        <v>2</v>
      </c>
      <c r="AV125" s="1">
        <v>3</v>
      </c>
      <c r="AW125" s="1">
        <v>2</v>
      </c>
      <c r="AX125" s="1">
        <v>3</v>
      </c>
      <c r="AY125" s="1">
        <v>1</v>
      </c>
      <c r="AZ125" s="1">
        <v>4</v>
      </c>
      <c r="BA125" s="1">
        <v>3</v>
      </c>
      <c r="BB125" s="1">
        <v>3</v>
      </c>
      <c r="BC125" s="1">
        <v>1</v>
      </c>
      <c r="BD125" s="1">
        <v>4</v>
      </c>
      <c r="BE125" s="1">
        <v>2</v>
      </c>
      <c r="BF125" s="1">
        <v>4</v>
      </c>
      <c r="BG125" s="1">
        <v>2</v>
      </c>
      <c r="BH125" s="1">
        <v>2</v>
      </c>
      <c r="BI125" s="1">
        <v>2</v>
      </c>
      <c r="BJ125" s="1">
        <v>2</v>
      </c>
      <c r="BK125" s="1">
        <v>2</v>
      </c>
      <c r="BL125" s="1">
        <v>3</v>
      </c>
      <c r="BM125" s="1">
        <v>4</v>
      </c>
      <c r="BN125" s="1">
        <v>4</v>
      </c>
      <c r="BO125" s="1">
        <v>2</v>
      </c>
      <c r="BP125" s="1">
        <v>2</v>
      </c>
      <c r="BQ125" s="1">
        <v>1</v>
      </c>
      <c r="BR125" s="1">
        <v>2</v>
      </c>
      <c r="BS125" s="1">
        <v>1</v>
      </c>
      <c r="BT125" s="1">
        <v>2</v>
      </c>
      <c r="BU125" s="1">
        <v>2</v>
      </c>
      <c r="BV125" s="1">
        <v>1</v>
      </c>
      <c r="BW125" s="1">
        <v>2</v>
      </c>
      <c r="BX125" s="1">
        <v>2</v>
      </c>
      <c r="BY125" s="1">
        <v>2</v>
      </c>
      <c r="BZ125" s="1">
        <v>2</v>
      </c>
      <c r="CA125" s="1">
        <v>3</v>
      </c>
      <c r="CB125" s="1">
        <v>2</v>
      </c>
      <c r="CC125" s="1" t="s">
        <v>856</v>
      </c>
      <c r="CD125" s="1">
        <v>1</v>
      </c>
      <c r="CE125" s="1">
        <v>21</v>
      </c>
      <c r="CF125" s="1">
        <v>2</v>
      </c>
      <c r="CG125">
        <f t="shared" si="45"/>
        <v>1</v>
      </c>
      <c r="CH125">
        <v>5</v>
      </c>
      <c r="CI125">
        <f t="shared" si="46"/>
        <v>0</v>
      </c>
      <c r="CJ125" s="1">
        <v>0.20705380462814496</v>
      </c>
      <c r="CK125" s="1">
        <v>120.20567767764857</v>
      </c>
      <c r="CL125" s="1">
        <v>80.946453484373109</v>
      </c>
      <c r="CM125" s="1">
        <v>-99.063925060833654</v>
      </c>
      <c r="CN125" s="1">
        <v>-102.08820610118804</v>
      </c>
      <c r="CO125" s="1">
        <v>26.750132494725523</v>
      </c>
      <c r="CP125" s="1">
        <v>-11.85680958223165</v>
      </c>
      <c r="CQ125" s="1">
        <v>-14.893322912493876</v>
      </c>
      <c r="CR125" s="1">
        <v>-2.4536948013382309</v>
      </c>
      <c r="CS125" s="1">
        <v>0.62286164242893471</v>
      </c>
      <c r="CT125" s="1">
        <v>1.8308331589092963</v>
      </c>
      <c r="CU125" s="1">
        <v>-165.36385693105751</v>
      </c>
      <c r="CV125" s="1">
        <v>2.4710535145453361</v>
      </c>
      <c r="CW125" s="1">
        <v>57.454540571458267</v>
      </c>
      <c r="CX125" s="1">
        <v>105.4382628450539</v>
      </c>
      <c r="CY125" s="1">
        <v>67.006700118996491</v>
      </c>
      <c r="CZ125" s="1">
        <v>-67.006700118996491</v>
      </c>
      <c r="DA125" s="1">
        <v>-1.0212366147149212</v>
      </c>
      <c r="DB125" s="1">
        <v>-1.0176504926546159</v>
      </c>
      <c r="DC125" s="1">
        <v>2.0388871073695376</v>
      </c>
      <c r="DD125" s="1">
        <v>-8.9814664635428585</v>
      </c>
      <c r="DE125" s="1">
        <v>-5.9395561904218841</v>
      </c>
      <c r="DF125" s="1">
        <v>14.921022653964743</v>
      </c>
      <c r="DG125" s="1">
        <v>-36.889481473334655</v>
      </c>
      <c r="DH125" s="1">
        <v>0.3175626911126237</v>
      </c>
      <c r="DI125" s="1">
        <v>5.9490650581741994E-2</v>
      </c>
      <c r="DJ125" s="1">
        <v>6.1207542289250386E-3</v>
      </c>
      <c r="DK125" s="1">
        <v>0.38686017110873056</v>
      </c>
      <c r="DL125" s="1">
        <v>0.19144771462570426</v>
      </c>
      <c r="DM125" s="1">
        <v>4.3716053172635121E-3</v>
      </c>
      <c r="DN125" s="1">
        <v>3.4146413025010855E-2</v>
      </c>
      <c r="DO125" s="1"/>
      <c r="DP125" s="2">
        <f t="shared" si="47"/>
        <v>120.20567767764857</v>
      </c>
      <c r="DQ125" s="2">
        <f t="shared" si="48"/>
        <v>26.750132494725523</v>
      </c>
      <c r="DR125" s="2">
        <f t="shared" si="49"/>
        <v>-2.4536948013382309</v>
      </c>
      <c r="DS125" s="2">
        <f t="shared" si="50"/>
        <v>2.4710535145453361</v>
      </c>
      <c r="DT125" s="2">
        <f t="shared" si="51"/>
        <v>-67.006700118996491</v>
      </c>
      <c r="DU125" s="2">
        <f t="shared" si="52"/>
        <v>-1.0176504926546159</v>
      </c>
      <c r="DV125" s="2">
        <f t="shared" si="53"/>
        <v>-8.9814664635428585</v>
      </c>
      <c r="DX125" s="5">
        <f t="shared" si="54"/>
        <v>120.20567767764857</v>
      </c>
      <c r="DY125" s="5">
        <f t="shared" si="55"/>
        <v>26.750132494725523</v>
      </c>
      <c r="DZ125" s="5">
        <f t="shared" si="56"/>
        <v>-2.4536948013382309</v>
      </c>
      <c r="EA125" s="5">
        <f t="shared" si="57"/>
        <v>2.4710535145453361</v>
      </c>
      <c r="EB125" s="5">
        <f t="shared" si="58"/>
        <v>-67.006700118996491</v>
      </c>
      <c r="EC125" s="5">
        <f t="shared" si="59"/>
        <v>-1.0176504926546159</v>
      </c>
      <c r="ED125" s="5">
        <f t="shared" si="60"/>
        <v>-8.9814664635428585</v>
      </c>
      <c r="EF125" s="4">
        <f t="shared" si="61"/>
        <v>120.20567767764857</v>
      </c>
      <c r="EG125" s="4">
        <f t="shared" si="62"/>
        <v>26.750132494725523</v>
      </c>
      <c r="EH125" s="4">
        <f t="shared" si="63"/>
        <v>-2.4536948013382309</v>
      </c>
      <c r="EI125" s="4">
        <f t="shared" si="64"/>
        <v>2.4710535145453361</v>
      </c>
      <c r="EJ125" s="4">
        <f t="shared" si="65"/>
        <v>-67.006700118996491</v>
      </c>
      <c r="EK125" s="4">
        <f t="shared" si="66"/>
        <v>-1.0176504926546159</v>
      </c>
      <c r="EL125" s="4">
        <f t="shared" si="67"/>
        <v>-8.9814664635428585</v>
      </c>
      <c r="EN125" s="6">
        <f t="shared" si="68"/>
        <v>120.20567767764857</v>
      </c>
      <c r="EO125" s="6">
        <f t="shared" si="69"/>
        <v>26.750132494725523</v>
      </c>
      <c r="EP125" s="6">
        <f t="shared" si="70"/>
        <v>-2.4536948013382309</v>
      </c>
      <c r="EQ125" s="6">
        <f t="shared" si="71"/>
        <v>2.4710535145453361</v>
      </c>
      <c r="ER125" s="6">
        <f t="shared" si="72"/>
        <v>-67.006700118996491</v>
      </c>
      <c r="ES125" s="6">
        <f t="shared" si="73"/>
        <v>-1.0176504926546159</v>
      </c>
      <c r="ET125" s="6">
        <f t="shared" si="74"/>
        <v>-8.9814664635428585</v>
      </c>
      <c r="EV125" s="7">
        <f t="shared" si="75"/>
        <v>120.20567767764857</v>
      </c>
      <c r="EW125" s="7">
        <f t="shared" si="76"/>
        <v>26.750132494725523</v>
      </c>
      <c r="EX125" s="7">
        <f t="shared" si="77"/>
        <v>-2.4536948013382309</v>
      </c>
      <c r="EY125" s="7">
        <f t="shared" si="78"/>
        <v>2.4710535145453361</v>
      </c>
      <c r="EZ125" s="7">
        <f t="shared" si="79"/>
        <v>-67.006700118996491</v>
      </c>
      <c r="FA125" s="7">
        <f t="shared" si="80"/>
        <v>-1.0176504926546159</v>
      </c>
      <c r="FB125" s="7">
        <f t="shared" si="81"/>
        <v>-8.9814664635428585</v>
      </c>
      <c r="FD125" s="20">
        <f t="shared" si="82"/>
        <v>69.967351810387242</v>
      </c>
      <c r="FE125" s="20">
        <f t="shared" si="83"/>
        <v>69.967351810387242</v>
      </c>
      <c r="FF125" s="20">
        <f t="shared" si="84"/>
        <v>69.967351810387242</v>
      </c>
      <c r="FG125" s="20">
        <f t="shared" si="85"/>
        <v>69.967351810387242</v>
      </c>
      <c r="FH125" s="20">
        <f t="shared" si="86"/>
        <v>69.967351810387242</v>
      </c>
      <c r="FI125" s="20"/>
      <c r="FJ125" s="20">
        <f t="shared" si="87"/>
        <v>69.967351810387242</v>
      </c>
      <c r="FL125">
        <f t="shared" si="88"/>
        <v>1</v>
      </c>
    </row>
    <row r="126" spans="17:168">
      <c r="Q126" s="1">
        <v>44</v>
      </c>
      <c r="R126" s="1" t="s">
        <v>857</v>
      </c>
      <c r="S126" s="1" t="s">
        <v>858</v>
      </c>
      <c r="T126" s="1" t="s">
        <v>669</v>
      </c>
      <c r="U126" s="1" t="s">
        <v>859</v>
      </c>
      <c r="V126" s="1">
        <v>1598798167</v>
      </c>
      <c r="W126" s="1">
        <v>1598798764</v>
      </c>
      <c r="X126" s="1">
        <v>1</v>
      </c>
      <c r="Y126" s="1">
        <v>5</v>
      </c>
      <c r="Z126" s="1" t="s">
        <v>76</v>
      </c>
      <c r="AA126" s="1" t="s">
        <v>66</v>
      </c>
      <c r="AB126" s="1">
        <v>1</v>
      </c>
      <c r="AC126" s="1" t="s">
        <v>166</v>
      </c>
      <c r="AD126" s="1" t="s">
        <v>78</v>
      </c>
      <c r="AE126" s="1" t="s">
        <v>167</v>
      </c>
      <c r="AF126" s="1" t="s">
        <v>76</v>
      </c>
      <c r="AG126" s="1">
        <v>1366</v>
      </c>
      <c r="AH126" s="1" t="s">
        <v>76</v>
      </c>
      <c r="AI126" s="1" t="s">
        <v>860</v>
      </c>
      <c r="AJ126" s="1" t="s">
        <v>82</v>
      </c>
      <c r="AK126" s="1">
        <v>1</v>
      </c>
      <c r="AL126" s="1">
        <v>1</v>
      </c>
      <c r="AM126" s="1">
        <v>1</v>
      </c>
      <c r="AN126" s="1">
        <v>4</v>
      </c>
      <c r="AO126" s="1">
        <v>1</v>
      </c>
      <c r="AP126" s="1">
        <v>2</v>
      </c>
      <c r="AQ126" s="1">
        <v>1</v>
      </c>
      <c r="AR126" s="1">
        <v>3</v>
      </c>
      <c r="AS126" s="1">
        <v>3</v>
      </c>
      <c r="AT126" s="1">
        <v>1</v>
      </c>
      <c r="AU126" s="1">
        <v>3</v>
      </c>
      <c r="AV126" s="1">
        <v>2</v>
      </c>
      <c r="AW126" s="1">
        <v>1</v>
      </c>
      <c r="AX126" s="1">
        <v>3</v>
      </c>
      <c r="AY126" s="1">
        <v>3</v>
      </c>
      <c r="AZ126" s="1">
        <v>1</v>
      </c>
      <c r="BA126" s="1">
        <v>3</v>
      </c>
      <c r="BB126" s="1">
        <v>3</v>
      </c>
      <c r="BC126" s="1">
        <v>4</v>
      </c>
      <c r="BD126" s="1">
        <v>3</v>
      </c>
      <c r="BE126" s="1">
        <v>4</v>
      </c>
      <c r="BF126" s="1">
        <v>2</v>
      </c>
      <c r="BG126" s="1">
        <v>5</v>
      </c>
      <c r="BH126" s="1">
        <v>2</v>
      </c>
      <c r="BI126" s="1">
        <v>4</v>
      </c>
      <c r="BJ126" s="1">
        <v>3</v>
      </c>
      <c r="BK126" s="1">
        <v>3</v>
      </c>
      <c r="BL126" s="1">
        <v>4</v>
      </c>
      <c r="BM126" s="1">
        <v>5</v>
      </c>
      <c r="BN126" s="1">
        <v>4</v>
      </c>
      <c r="BO126" s="1">
        <v>3</v>
      </c>
      <c r="BP126" s="1">
        <v>5</v>
      </c>
      <c r="BQ126" s="1">
        <v>4</v>
      </c>
      <c r="BR126" s="1">
        <v>5</v>
      </c>
      <c r="BS126" s="1">
        <v>4</v>
      </c>
      <c r="BT126" s="1">
        <v>4</v>
      </c>
      <c r="BU126" s="1">
        <v>4</v>
      </c>
      <c r="BV126" s="1">
        <v>5</v>
      </c>
      <c r="BW126" s="1">
        <v>2</v>
      </c>
      <c r="BX126" s="1">
        <v>2</v>
      </c>
      <c r="BY126" s="1">
        <v>5</v>
      </c>
      <c r="BZ126" s="1">
        <v>4</v>
      </c>
      <c r="CA126" s="1">
        <v>4</v>
      </c>
      <c r="CB126" s="1">
        <v>2</v>
      </c>
      <c r="CC126" s="1" t="s">
        <v>861</v>
      </c>
      <c r="CD126" s="1">
        <v>2</v>
      </c>
      <c r="CE126" s="1">
        <v>20</v>
      </c>
      <c r="CF126" s="1">
        <v>2</v>
      </c>
      <c r="CG126">
        <f t="shared" si="45"/>
        <v>1</v>
      </c>
      <c r="CH126">
        <v>1</v>
      </c>
      <c r="CI126">
        <f t="shared" si="46"/>
        <v>1</v>
      </c>
      <c r="CJ126" s="1">
        <v>0.39534229433182783</v>
      </c>
      <c r="CK126" s="1">
        <v>119.71866632961485</v>
      </c>
      <c r="CL126" s="1">
        <v>85.048038888718921</v>
      </c>
      <c r="CM126" s="1">
        <v>-21.885656406984602</v>
      </c>
      <c r="CN126" s="1">
        <v>-182.88104881134916</v>
      </c>
      <c r="CO126" s="1">
        <v>30.762364421833048</v>
      </c>
      <c r="CP126" s="1">
        <v>4.3529002315374807</v>
      </c>
      <c r="CQ126" s="1">
        <v>-35.115264653370531</v>
      </c>
      <c r="CR126" s="1">
        <v>-1.1099772117190194</v>
      </c>
      <c r="CS126" s="1">
        <v>0.55462926141925317</v>
      </c>
      <c r="CT126" s="1">
        <v>0.55534795029976636</v>
      </c>
      <c r="CU126" s="1">
        <v>-32.997629243554591</v>
      </c>
      <c r="CV126" s="1">
        <v>-31.356014806016027</v>
      </c>
      <c r="CW126" s="1">
        <v>31.355176733032273</v>
      </c>
      <c r="CX126" s="1">
        <v>32.998467316538346</v>
      </c>
      <c r="CY126" s="1">
        <v>5.0618489863712606</v>
      </c>
      <c r="CZ126" s="1">
        <v>-5.0618489863712606</v>
      </c>
      <c r="DA126" s="1">
        <v>-132.13005572828473</v>
      </c>
      <c r="DB126" s="1">
        <v>51.516604652910942</v>
      </c>
      <c r="DC126" s="1">
        <v>80.613451075373774</v>
      </c>
      <c r="DD126" s="1">
        <v>-26.784514467074374</v>
      </c>
      <c r="DE126" s="1">
        <v>12.574999648829067</v>
      </c>
      <c r="DF126" s="1">
        <v>14.209514818245303</v>
      </c>
      <c r="DG126" s="1">
        <v>-69.791190247062985</v>
      </c>
      <c r="DH126" s="1">
        <v>0.43228530734423426</v>
      </c>
      <c r="DI126" s="1">
        <v>9.4110898678862256E-2</v>
      </c>
      <c r="DJ126" s="1">
        <v>2.3790359457411224E-3</v>
      </c>
      <c r="DK126" s="1">
        <v>9.4280137942989908E-2</v>
      </c>
      <c r="DL126" s="1">
        <v>1.4462425675346459E-2</v>
      </c>
      <c r="DM126" s="1">
        <v>0.30391929543379786</v>
      </c>
      <c r="DN126" s="1">
        <v>5.8562898979028097E-2</v>
      </c>
      <c r="DO126" s="1"/>
      <c r="DP126" s="2">
        <f t="shared" si="47"/>
        <v>119.71866632961485</v>
      </c>
      <c r="DQ126" s="2">
        <f t="shared" si="48"/>
        <v>30.762364421833048</v>
      </c>
      <c r="DR126" s="2">
        <f t="shared" si="49"/>
        <v>-1.1099772117190194</v>
      </c>
      <c r="DS126" s="2">
        <f t="shared" si="50"/>
        <v>-31.356014806016027</v>
      </c>
      <c r="DT126" s="2">
        <f t="shared" si="51"/>
        <v>-5.0618489863712606</v>
      </c>
      <c r="DU126" s="2">
        <f t="shared" si="52"/>
        <v>51.516604652910942</v>
      </c>
      <c r="DV126" s="2">
        <f t="shared" si="53"/>
        <v>-26.784514467074374</v>
      </c>
      <c r="DX126" s="5">
        <f t="shared" si="54"/>
        <v>119.71866632961485</v>
      </c>
      <c r="DY126" s="5">
        <f t="shared" si="55"/>
        <v>30.762364421833048</v>
      </c>
      <c r="DZ126" s="5">
        <f t="shared" si="56"/>
        <v>-1.1099772117190194</v>
      </c>
      <c r="EA126" s="5">
        <f t="shared" si="57"/>
        <v>-31.356014806016027</v>
      </c>
      <c r="EB126" s="5">
        <f t="shared" si="58"/>
        <v>-5.0618489863712606</v>
      </c>
      <c r="EC126" s="5">
        <f t="shared" si="59"/>
        <v>51.516604652910942</v>
      </c>
      <c r="ED126" s="5">
        <f t="shared" si="60"/>
        <v>-26.784514467074374</v>
      </c>
      <c r="EF126" s="4">
        <f t="shared" si="61"/>
        <v>119.71866632961485</v>
      </c>
      <c r="EG126" s="4">
        <f t="shared" si="62"/>
        <v>30.762364421833048</v>
      </c>
      <c r="EH126" s="4">
        <f t="shared" si="63"/>
        <v>-1.1099772117190194</v>
      </c>
      <c r="EI126" s="4">
        <f t="shared" si="64"/>
        <v>-31.356014806016027</v>
      </c>
      <c r="EJ126" s="4">
        <f t="shared" si="65"/>
        <v>-5.0618489863712606</v>
      </c>
      <c r="EK126" s="4">
        <f t="shared" si="66"/>
        <v>51.516604652910942</v>
      </c>
      <c r="EL126" s="4">
        <f t="shared" si="67"/>
        <v>-26.784514467074374</v>
      </c>
      <c r="EN126" s="6">
        <f t="shared" si="68"/>
        <v>119.71866632961485</v>
      </c>
      <c r="EO126" s="6">
        <f t="shared" si="69"/>
        <v>30.762364421833048</v>
      </c>
      <c r="EP126" s="6">
        <f t="shared" si="70"/>
        <v>-1.1099772117190194</v>
      </c>
      <c r="EQ126" s="6">
        <f t="shared" si="71"/>
        <v>-31.356014806016027</v>
      </c>
      <c r="ER126" s="6">
        <f t="shared" si="72"/>
        <v>-5.0618489863712606</v>
      </c>
      <c r="ES126" s="6">
        <f t="shared" si="73"/>
        <v>51.516604652910942</v>
      </c>
      <c r="ET126" s="6">
        <f t="shared" si="74"/>
        <v>-26.784514467074374</v>
      </c>
      <c r="EV126" s="7">
        <f t="shared" si="75"/>
        <v>119.71866632961485</v>
      </c>
      <c r="EW126" s="7">
        <f t="shared" si="76"/>
        <v>30.762364421833048</v>
      </c>
      <c r="EX126" s="7">
        <f t="shared" si="77"/>
        <v>-1.1099772117190194</v>
      </c>
      <c r="EY126" s="7">
        <f t="shared" si="78"/>
        <v>-31.356014806016027</v>
      </c>
      <c r="EZ126" s="7">
        <f t="shared" si="79"/>
        <v>-5.0618489863712606</v>
      </c>
      <c r="FA126" s="7">
        <f t="shared" si="80"/>
        <v>51.516604652910942</v>
      </c>
      <c r="FB126" s="7">
        <f t="shared" si="81"/>
        <v>-26.784514467074374</v>
      </c>
      <c r="FD126" s="20">
        <f t="shared" si="82"/>
        <v>137.68527993317815</v>
      </c>
      <c r="FE126" s="20">
        <f t="shared" si="83"/>
        <v>137.68527993317815</v>
      </c>
      <c r="FF126" s="20">
        <f t="shared" si="84"/>
        <v>137.68527993317815</v>
      </c>
      <c r="FG126" s="20">
        <f t="shared" si="85"/>
        <v>137.68527993317815</v>
      </c>
      <c r="FH126" s="20">
        <f t="shared" si="86"/>
        <v>137.68527993317815</v>
      </c>
      <c r="FI126" s="20"/>
      <c r="FJ126" s="20">
        <f t="shared" si="87"/>
        <v>137.68527993317815</v>
      </c>
      <c r="FL126">
        <f t="shared" si="88"/>
        <v>1</v>
      </c>
    </row>
    <row r="127" spans="17:168">
      <c r="Q127" s="1">
        <v>20</v>
      </c>
      <c r="R127" s="1" t="s">
        <v>862</v>
      </c>
      <c r="S127" s="1" t="s">
        <v>863</v>
      </c>
      <c r="T127" s="1" t="s">
        <v>426</v>
      </c>
      <c r="U127" s="1" t="s">
        <v>864</v>
      </c>
      <c r="V127" s="1">
        <v>1598489149</v>
      </c>
      <c r="W127" s="1">
        <v>1598490198</v>
      </c>
      <c r="X127" s="1">
        <v>1</v>
      </c>
      <c r="Y127" s="1">
        <v>5</v>
      </c>
      <c r="Z127" s="1" t="s">
        <v>76</v>
      </c>
      <c r="AA127" s="1" t="s">
        <v>66</v>
      </c>
      <c r="AB127" s="1">
        <v>1</v>
      </c>
      <c r="AC127" s="1" t="s">
        <v>77</v>
      </c>
      <c r="AD127" s="1" t="s">
        <v>78</v>
      </c>
      <c r="AE127" s="1" t="s">
        <v>79</v>
      </c>
      <c r="AF127" s="1" t="s">
        <v>76</v>
      </c>
      <c r="AG127" s="1">
        <v>1366</v>
      </c>
      <c r="AH127" s="1" t="s">
        <v>76</v>
      </c>
      <c r="AI127" s="1" t="s">
        <v>865</v>
      </c>
      <c r="AJ127" s="1" t="s">
        <v>82</v>
      </c>
      <c r="AK127" s="1">
        <v>2</v>
      </c>
      <c r="AL127" s="1">
        <v>2</v>
      </c>
      <c r="AM127" s="1">
        <v>3</v>
      </c>
      <c r="AN127" s="1">
        <v>1</v>
      </c>
      <c r="AO127" s="1">
        <v>1</v>
      </c>
      <c r="AP127" s="1">
        <v>3</v>
      </c>
      <c r="AQ127" s="1">
        <v>1</v>
      </c>
      <c r="AR127" s="1">
        <v>1</v>
      </c>
      <c r="AS127" s="1">
        <v>2</v>
      </c>
      <c r="AT127" s="1">
        <v>1</v>
      </c>
      <c r="AU127" s="1">
        <v>1</v>
      </c>
      <c r="AV127" s="1">
        <v>1</v>
      </c>
      <c r="AW127" s="1">
        <v>1</v>
      </c>
      <c r="AX127" s="1">
        <v>1</v>
      </c>
      <c r="AY127" s="1">
        <v>1</v>
      </c>
      <c r="AZ127" s="1">
        <v>3</v>
      </c>
      <c r="BA127" s="1">
        <v>2</v>
      </c>
      <c r="BB127" s="1">
        <v>1</v>
      </c>
      <c r="BC127" s="1">
        <v>1</v>
      </c>
      <c r="BD127" s="1">
        <v>1</v>
      </c>
      <c r="BE127" s="1">
        <v>5</v>
      </c>
      <c r="BF127" s="1">
        <v>5</v>
      </c>
      <c r="BG127" s="1">
        <v>4</v>
      </c>
      <c r="BH127" s="1">
        <v>4</v>
      </c>
      <c r="BI127" s="1">
        <v>3</v>
      </c>
      <c r="BJ127" s="1">
        <v>5</v>
      </c>
      <c r="BK127" s="1">
        <v>3</v>
      </c>
      <c r="BL127" s="1">
        <v>5</v>
      </c>
      <c r="BM127" s="1">
        <v>4</v>
      </c>
      <c r="BN127" s="1">
        <v>5</v>
      </c>
      <c r="BO127" s="1">
        <v>4</v>
      </c>
      <c r="BP127" s="1">
        <v>4</v>
      </c>
      <c r="BQ127" s="1">
        <v>3</v>
      </c>
      <c r="BR127" s="1">
        <v>3</v>
      </c>
      <c r="BS127" s="1">
        <v>4</v>
      </c>
      <c r="BT127" s="1">
        <v>2</v>
      </c>
      <c r="BU127" s="1">
        <v>2</v>
      </c>
      <c r="BV127" s="1">
        <v>1</v>
      </c>
      <c r="BW127" s="1">
        <v>3</v>
      </c>
      <c r="BX127" s="1">
        <v>2</v>
      </c>
      <c r="BY127" s="1">
        <v>4</v>
      </c>
      <c r="BZ127" s="1">
        <v>3</v>
      </c>
      <c r="CA127" s="1">
        <v>4</v>
      </c>
      <c r="CB127" s="1">
        <v>3</v>
      </c>
      <c r="CC127" s="1" t="s">
        <v>866</v>
      </c>
      <c r="CD127" s="1">
        <v>1</v>
      </c>
      <c r="CE127" s="1">
        <v>24</v>
      </c>
      <c r="CF127" s="1">
        <v>2</v>
      </c>
      <c r="CG127">
        <f t="shared" si="45"/>
        <v>1</v>
      </c>
      <c r="CH127">
        <v>1</v>
      </c>
      <c r="CI127">
        <f t="shared" si="46"/>
        <v>1</v>
      </c>
      <c r="CJ127" s="1">
        <v>0.20544545044537169</v>
      </c>
      <c r="CK127" s="1">
        <v>141.06514257747128</v>
      </c>
      <c r="CL127" s="1">
        <v>-25.740604465550614</v>
      </c>
      <c r="CM127" s="1">
        <v>-28.291314076415773</v>
      </c>
      <c r="CN127" s="1">
        <v>-87.033224035504901</v>
      </c>
      <c r="CO127" s="1">
        <v>39.848332312649255</v>
      </c>
      <c r="CP127" s="1">
        <v>21.385726608950776</v>
      </c>
      <c r="CQ127" s="1">
        <v>-61.234058921600024</v>
      </c>
      <c r="CR127" s="1">
        <v>-2.8249601570831362</v>
      </c>
      <c r="CS127" s="1">
        <v>-2.5343311821630801</v>
      </c>
      <c r="CT127" s="1">
        <v>5.3592913392462158</v>
      </c>
      <c r="CU127" s="1">
        <v>-38.316029766054484</v>
      </c>
      <c r="CV127" s="1">
        <v>9.911636313445614</v>
      </c>
      <c r="CW127" s="1">
        <v>10.255385465599785</v>
      </c>
      <c r="CX127" s="1">
        <v>18.149007987009082</v>
      </c>
      <c r="CY127" s="1">
        <v>53.921694708588952</v>
      </c>
      <c r="CZ127" s="1">
        <v>-53.921694708588952</v>
      </c>
      <c r="DA127" s="1">
        <v>-37.222526466850276</v>
      </c>
      <c r="DB127" s="1">
        <v>-29.328903945440988</v>
      </c>
      <c r="DC127" s="1">
        <v>66.551430412291268</v>
      </c>
      <c r="DD127" s="1">
        <v>-34.148743042823824</v>
      </c>
      <c r="DE127" s="1">
        <v>-26.255120521414533</v>
      </c>
      <c r="DF127" s="1">
        <v>60.403863564238357</v>
      </c>
      <c r="DG127" s="1">
        <v>-1219.9902345466742</v>
      </c>
      <c r="DH127" s="1">
        <v>0.32585480944710882</v>
      </c>
      <c r="DI127" s="1">
        <v>0.14440341604892754</v>
      </c>
      <c r="DJ127" s="1">
        <v>1.1691787851899076E-2</v>
      </c>
      <c r="DK127" s="1">
        <v>8.0664339647233671E-2</v>
      </c>
      <c r="DL127" s="1">
        <v>0.15406198488168271</v>
      </c>
      <c r="DM127" s="1">
        <v>0.14824850982734505</v>
      </c>
      <c r="DN127" s="1">
        <v>0.13507515229580311</v>
      </c>
      <c r="DO127" s="1"/>
      <c r="DP127" s="2">
        <f t="shared" si="47"/>
        <v>141.06514257747128</v>
      </c>
      <c r="DQ127" s="2">
        <f t="shared" si="48"/>
        <v>39.848332312649255</v>
      </c>
      <c r="DR127" s="2">
        <f t="shared" si="49"/>
        <v>-2.8249601570831362</v>
      </c>
      <c r="DS127" s="2">
        <f t="shared" si="50"/>
        <v>9.911636313445614</v>
      </c>
      <c r="DT127" s="2">
        <f t="shared" si="51"/>
        <v>-53.921694708588952</v>
      </c>
      <c r="DU127" s="2">
        <f t="shared" si="52"/>
        <v>-29.328903945440988</v>
      </c>
      <c r="DV127" s="2">
        <f t="shared" si="53"/>
        <v>-34.148743042823824</v>
      </c>
      <c r="DX127" s="5">
        <f t="shared" si="54"/>
        <v>141.06514257747128</v>
      </c>
      <c r="DY127" s="5">
        <f t="shared" si="55"/>
        <v>39.848332312649255</v>
      </c>
      <c r="DZ127" s="5">
        <f t="shared" si="56"/>
        <v>-2.8249601570831362</v>
      </c>
      <c r="EA127" s="5">
        <f t="shared" si="57"/>
        <v>9.911636313445614</v>
      </c>
      <c r="EB127" s="5">
        <f t="shared" si="58"/>
        <v>-53.921694708588952</v>
      </c>
      <c r="EC127" s="5">
        <f t="shared" si="59"/>
        <v>-29.328903945440988</v>
      </c>
      <c r="ED127" s="5">
        <f t="shared" si="60"/>
        <v>-34.148743042823824</v>
      </c>
      <c r="EF127" s="4">
        <f t="shared" si="61"/>
        <v>141.06514257747128</v>
      </c>
      <c r="EG127" s="4">
        <f t="shared" si="62"/>
        <v>39.848332312649255</v>
      </c>
      <c r="EH127" s="4">
        <f t="shared" si="63"/>
        <v>-2.8249601570831362</v>
      </c>
      <c r="EI127" s="4">
        <f t="shared" si="64"/>
        <v>9.911636313445614</v>
      </c>
      <c r="EJ127" s="4">
        <f t="shared" si="65"/>
        <v>-53.921694708588952</v>
      </c>
      <c r="EK127" s="4">
        <f t="shared" si="66"/>
        <v>-29.328903945440988</v>
      </c>
      <c r="EL127" s="4">
        <f t="shared" si="67"/>
        <v>-34.148743042823824</v>
      </c>
      <c r="EN127" s="6">
        <f t="shared" si="68"/>
        <v>141.06514257747128</v>
      </c>
      <c r="EO127" s="6">
        <f t="shared" si="69"/>
        <v>39.848332312649255</v>
      </c>
      <c r="EP127" s="6">
        <f t="shared" si="70"/>
        <v>-2.8249601570831362</v>
      </c>
      <c r="EQ127" s="6">
        <f t="shared" si="71"/>
        <v>9.911636313445614</v>
      </c>
      <c r="ER127" s="6">
        <f t="shared" si="72"/>
        <v>-53.921694708588952</v>
      </c>
      <c r="ES127" s="6">
        <f t="shared" si="73"/>
        <v>-29.328903945440988</v>
      </c>
      <c r="ET127" s="6">
        <f t="shared" si="74"/>
        <v>-34.148743042823824</v>
      </c>
      <c r="EV127" s="7">
        <f t="shared" si="75"/>
        <v>141.06514257747128</v>
      </c>
      <c r="EW127" s="7">
        <f t="shared" si="76"/>
        <v>39.848332312649255</v>
      </c>
      <c r="EX127" s="7">
        <f t="shared" si="77"/>
        <v>-2.8249601570831362</v>
      </c>
      <c r="EY127" s="7">
        <f t="shared" si="78"/>
        <v>9.911636313445614</v>
      </c>
      <c r="EZ127" s="7">
        <f t="shared" si="79"/>
        <v>-53.921694708588952</v>
      </c>
      <c r="FA127" s="7">
        <f t="shared" si="80"/>
        <v>-29.328903945440988</v>
      </c>
      <c r="FB127" s="7">
        <f t="shared" si="81"/>
        <v>-34.148743042823824</v>
      </c>
      <c r="FD127" s="20">
        <f t="shared" si="82"/>
        <v>70.600809349629287</v>
      </c>
      <c r="FE127" s="20">
        <f t="shared" si="83"/>
        <v>70.600809349629287</v>
      </c>
      <c r="FF127" s="20">
        <f t="shared" si="84"/>
        <v>70.600809349629287</v>
      </c>
      <c r="FG127" s="20">
        <f t="shared" si="85"/>
        <v>70.600809349629287</v>
      </c>
      <c r="FH127" s="20">
        <f t="shared" si="86"/>
        <v>70.600809349629287</v>
      </c>
      <c r="FI127" s="20"/>
      <c r="FJ127" s="20">
        <f t="shared" si="87"/>
        <v>70.600809349629287</v>
      </c>
      <c r="FL127">
        <f t="shared" si="88"/>
        <v>1</v>
      </c>
    </row>
    <row r="128" spans="17:168">
      <c r="Q128" s="1">
        <v>90</v>
      </c>
      <c r="R128" s="1" t="s">
        <v>867</v>
      </c>
      <c r="S128" s="1" t="s">
        <v>868</v>
      </c>
      <c r="T128" s="1" t="s">
        <v>869</v>
      </c>
      <c r="U128" s="1" t="s">
        <v>870</v>
      </c>
      <c r="V128" s="1">
        <v>1599013714</v>
      </c>
      <c r="W128" s="1">
        <v>1599014241</v>
      </c>
      <c r="X128" s="1">
        <v>1</v>
      </c>
      <c r="Y128" s="1">
        <v>5</v>
      </c>
      <c r="Z128" s="1" t="s">
        <v>76</v>
      </c>
      <c r="AA128" s="1" t="s">
        <v>66</v>
      </c>
      <c r="AB128" s="1">
        <v>1</v>
      </c>
      <c r="AC128" s="1" t="s">
        <v>77</v>
      </c>
      <c r="AD128" s="1" t="s">
        <v>78</v>
      </c>
      <c r="AE128" s="1" t="s">
        <v>79</v>
      </c>
      <c r="AF128" s="1" t="s">
        <v>76</v>
      </c>
      <c r="AG128" s="1">
        <v>1366</v>
      </c>
      <c r="AH128" s="1" t="s">
        <v>76</v>
      </c>
      <c r="AI128" s="1" t="s">
        <v>871</v>
      </c>
      <c r="AJ128" s="1" t="s">
        <v>82</v>
      </c>
      <c r="AK128" s="1">
        <v>1</v>
      </c>
      <c r="AL128" s="1">
        <v>2</v>
      </c>
      <c r="AM128" s="1">
        <v>2</v>
      </c>
      <c r="AN128" s="1">
        <v>1</v>
      </c>
      <c r="AO128" s="1">
        <v>1</v>
      </c>
      <c r="AP128" s="1">
        <v>1</v>
      </c>
      <c r="AQ128" s="1">
        <v>3</v>
      </c>
      <c r="AR128" s="1">
        <v>2</v>
      </c>
      <c r="AS128" s="1">
        <v>2</v>
      </c>
      <c r="AT128" s="1">
        <v>1</v>
      </c>
      <c r="AU128" s="1">
        <v>2</v>
      </c>
      <c r="AV128" s="1">
        <v>1</v>
      </c>
      <c r="AW128" s="1">
        <v>2</v>
      </c>
      <c r="AX128" s="1">
        <v>2</v>
      </c>
      <c r="AY128" s="1">
        <v>1</v>
      </c>
      <c r="AZ128" s="1">
        <v>3</v>
      </c>
      <c r="BA128" s="1">
        <v>1</v>
      </c>
      <c r="BB128" s="1">
        <v>3</v>
      </c>
      <c r="BC128" s="1">
        <v>2</v>
      </c>
      <c r="BD128" s="1">
        <v>1</v>
      </c>
      <c r="BE128" s="1">
        <v>3</v>
      </c>
      <c r="BF128" s="1">
        <v>4</v>
      </c>
      <c r="BG128" s="1">
        <v>4</v>
      </c>
      <c r="BH128" s="1">
        <v>3</v>
      </c>
      <c r="BI128" s="1">
        <v>2</v>
      </c>
      <c r="BJ128" s="1">
        <v>2</v>
      </c>
      <c r="BK128" s="1">
        <v>4</v>
      </c>
      <c r="BL128" s="1">
        <v>4</v>
      </c>
      <c r="BM128" s="1">
        <v>4</v>
      </c>
      <c r="BN128" s="1">
        <v>3</v>
      </c>
      <c r="BO128" s="1">
        <v>1</v>
      </c>
      <c r="BP128" s="1">
        <v>4</v>
      </c>
      <c r="BQ128" s="1">
        <v>1</v>
      </c>
      <c r="BR128" s="1">
        <v>2</v>
      </c>
      <c r="BS128" s="1">
        <v>1</v>
      </c>
      <c r="BT128" s="1">
        <v>1</v>
      </c>
      <c r="BU128" s="1">
        <v>1</v>
      </c>
      <c r="BV128" s="1">
        <v>3</v>
      </c>
      <c r="BW128" s="1">
        <v>1</v>
      </c>
      <c r="BX128" s="1">
        <v>3</v>
      </c>
      <c r="BY128" s="1">
        <v>1</v>
      </c>
      <c r="BZ128" s="1">
        <v>1</v>
      </c>
      <c r="CA128" s="1">
        <v>5</v>
      </c>
      <c r="CB128" s="1">
        <v>3</v>
      </c>
      <c r="CC128" s="1" t="s">
        <v>872</v>
      </c>
      <c r="CD128" s="1">
        <v>1</v>
      </c>
      <c r="CE128" s="1">
        <v>23</v>
      </c>
      <c r="CF128" s="1">
        <v>2</v>
      </c>
      <c r="CG128">
        <f t="shared" si="45"/>
        <v>1</v>
      </c>
      <c r="CH128">
        <v>4</v>
      </c>
      <c r="CI128">
        <f t="shared" si="46"/>
        <v>0</v>
      </c>
      <c r="CJ128" s="1">
        <v>0.62417414546672512</v>
      </c>
      <c r="CK128" s="1">
        <v>220.00384390186397</v>
      </c>
      <c r="CL128" s="1">
        <v>41.495175241939258</v>
      </c>
      <c r="CM128" s="1">
        <v>-52.384080336998402</v>
      </c>
      <c r="CN128" s="1">
        <v>-209.11493880680484</v>
      </c>
      <c r="CO128" s="1">
        <v>18.282264543276433</v>
      </c>
      <c r="CP128" s="1">
        <v>-7.1293774919044113</v>
      </c>
      <c r="CQ128" s="1">
        <v>-11.152887051372025</v>
      </c>
      <c r="CR128" s="1">
        <v>-30.777561469309578</v>
      </c>
      <c r="CS128" s="1">
        <v>8.6388182819687245</v>
      </c>
      <c r="CT128" s="1">
        <v>22.138743187340854</v>
      </c>
      <c r="CU128" s="1">
        <v>-94.926561253675132</v>
      </c>
      <c r="CV128" s="1">
        <v>15.318716531510645</v>
      </c>
      <c r="CW128" s="1">
        <v>39.803488768379857</v>
      </c>
      <c r="CX128" s="1">
        <v>39.804355953784615</v>
      </c>
      <c r="CY128" s="1">
        <v>2.0573459527533409</v>
      </c>
      <c r="CZ128" s="1">
        <v>-2.0573459527533409</v>
      </c>
      <c r="DA128" s="1">
        <v>-8.7977837440086386</v>
      </c>
      <c r="DB128" s="1">
        <v>-7.7322504743280502</v>
      </c>
      <c r="DC128" s="1">
        <v>16.530034218336688</v>
      </c>
      <c r="DD128" s="1">
        <v>-15.722623226678026</v>
      </c>
      <c r="DE128" s="1">
        <v>7.0889124886353061</v>
      </c>
      <c r="DF128" s="1">
        <v>8.6337107380427192</v>
      </c>
      <c r="DG128" s="1">
        <v>-216.92256660376432</v>
      </c>
      <c r="DH128" s="1">
        <v>0.61302683244095546</v>
      </c>
      <c r="DI128" s="1">
        <v>4.2050216563783507E-2</v>
      </c>
      <c r="DJ128" s="1">
        <v>7.5594720938072055E-2</v>
      </c>
      <c r="DK128" s="1">
        <v>0.19247273886779961</v>
      </c>
      <c r="DL128" s="1">
        <v>5.8781312935809729E-3</v>
      </c>
      <c r="DM128" s="1">
        <v>3.6182597089064746E-2</v>
      </c>
      <c r="DN128" s="1">
        <v>3.4794762806743922E-2</v>
      </c>
      <c r="DO128" s="1"/>
      <c r="DP128" s="2">
        <f t="shared" si="47"/>
        <v>220.00384390186397</v>
      </c>
      <c r="DQ128" s="2">
        <f t="shared" si="48"/>
        <v>18.282264543276433</v>
      </c>
      <c r="DR128" s="2">
        <f t="shared" si="49"/>
        <v>-30.777561469309578</v>
      </c>
      <c r="DS128" s="2">
        <f t="shared" si="50"/>
        <v>15.318716531510645</v>
      </c>
      <c r="DT128" s="2">
        <f t="shared" si="51"/>
        <v>-2.0573459527533409</v>
      </c>
      <c r="DU128" s="2">
        <f t="shared" si="52"/>
        <v>-7.7322504743280502</v>
      </c>
      <c r="DV128" s="2">
        <f t="shared" si="53"/>
        <v>-15.722623226678026</v>
      </c>
      <c r="DX128" s="5">
        <f t="shared" si="54"/>
        <v>220.00384390186397</v>
      </c>
      <c r="DY128" s="5">
        <f t="shared" si="55"/>
        <v>18.282264543276433</v>
      </c>
      <c r="DZ128" s="5">
        <f t="shared" si="56"/>
        <v>-30.777561469309578</v>
      </c>
      <c r="EA128" s="5">
        <f t="shared" si="57"/>
        <v>15.318716531510645</v>
      </c>
      <c r="EB128" s="5">
        <f t="shared" si="58"/>
        <v>-2.0573459527533409</v>
      </c>
      <c r="EC128" s="5">
        <f t="shared" si="59"/>
        <v>-7.7322504743280502</v>
      </c>
      <c r="ED128" s="5">
        <f t="shared" si="60"/>
        <v>-15.722623226678026</v>
      </c>
      <c r="EF128" s="4">
        <f t="shared" si="61"/>
        <v>220.00384390186397</v>
      </c>
      <c r="EG128" s="4">
        <f t="shared" si="62"/>
        <v>18.282264543276433</v>
      </c>
      <c r="EH128" s="4">
        <f t="shared" si="63"/>
        <v>-30.777561469309578</v>
      </c>
      <c r="EI128" s="4">
        <f t="shared" si="64"/>
        <v>15.318716531510645</v>
      </c>
      <c r="EJ128" s="4">
        <f t="shared" si="65"/>
        <v>-2.0573459527533409</v>
      </c>
      <c r="EK128" s="4">
        <f t="shared" si="66"/>
        <v>-7.7322504743280502</v>
      </c>
      <c r="EL128" s="4">
        <f t="shared" si="67"/>
        <v>-15.722623226678026</v>
      </c>
      <c r="EN128" s="6">
        <f t="shared" si="68"/>
        <v>220.00384390186397</v>
      </c>
      <c r="EO128" s="6">
        <f t="shared" si="69"/>
        <v>18.282264543276433</v>
      </c>
      <c r="EP128" s="6">
        <f t="shared" si="70"/>
        <v>-30.777561469309578</v>
      </c>
      <c r="EQ128" s="6">
        <f t="shared" si="71"/>
        <v>15.318716531510645</v>
      </c>
      <c r="ER128" s="6">
        <f t="shared" si="72"/>
        <v>-2.0573459527533409</v>
      </c>
      <c r="ES128" s="6">
        <f t="shared" si="73"/>
        <v>-7.7322504743280502</v>
      </c>
      <c r="ET128" s="6">
        <f t="shared" si="74"/>
        <v>-15.722623226678026</v>
      </c>
      <c r="EV128" s="7">
        <f t="shared" si="75"/>
        <v>220.00384390186397</v>
      </c>
      <c r="EW128" s="7">
        <f t="shared" si="76"/>
        <v>18.282264543276433</v>
      </c>
      <c r="EX128" s="7">
        <f t="shared" si="77"/>
        <v>-30.777561469309578</v>
      </c>
      <c r="EY128" s="7">
        <f t="shared" si="78"/>
        <v>15.318716531510645</v>
      </c>
      <c r="EZ128" s="7">
        <f t="shared" si="79"/>
        <v>-2.0573459527533409</v>
      </c>
      <c r="FA128" s="7">
        <f t="shared" si="80"/>
        <v>-7.7322504743280502</v>
      </c>
      <c r="FB128" s="7">
        <f t="shared" si="81"/>
        <v>-15.722623226678026</v>
      </c>
      <c r="FD128" s="20">
        <f t="shared" si="82"/>
        <v>197.31504385358204</v>
      </c>
      <c r="FE128" s="20">
        <f t="shared" si="83"/>
        <v>197.31504385358204</v>
      </c>
      <c r="FF128" s="20">
        <f t="shared" si="84"/>
        <v>197.31504385358204</v>
      </c>
      <c r="FG128" s="20">
        <f t="shared" si="85"/>
        <v>197.31504385358204</v>
      </c>
      <c r="FH128" s="20">
        <f t="shared" si="86"/>
        <v>197.31504385358204</v>
      </c>
      <c r="FI128" s="20"/>
      <c r="FJ128" s="20">
        <f t="shared" si="87"/>
        <v>197.31504385358204</v>
      </c>
      <c r="FL128">
        <f t="shared" si="88"/>
        <v>1</v>
      </c>
    </row>
    <row r="129" spans="17:170">
      <c r="Q129" s="1">
        <v>82</v>
      </c>
      <c r="R129" s="1" t="s">
        <v>806</v>
      </c>
      <c r="S129" s="1" t="s">
        <v>873</v>
      </c>
      <c r="T129" s="1" t="s">
        <v>874</v>
      </c>
      <c r="U129" s="1" t="s">
        <v>303</v>
      </c>
      <c r="V129" s="1">
        <v>1599002294</v>
      </c>
      <c r="W129" s="1">
        <v>1599002822</v>
      </c>
      <c r="X129" s="1">
        <v>1</v>
      </c>
      <c r="Y129" s="1">
        <v>5</v>
      </c>
      <c r="Z129" s="1" t="s">
        <v>76</v>
      </c>
      <c r="AA129" s="1" t="s">
        <v>66</v>
      </c>
      <c r="AB129" s="1">
        <v>1</v>
      </c>
      <c r="AC129" s="1" t="s">
        <v>77</v>
      </c>
      <c r="AD129" s="1" t="s">
        <v>78</v>
      </c>
      <c r="AE129" s="1" t="s">
        <v>79</v>
      </c>
      <c r="AF129" s="1" t="s">
        <v>76</v>
      </c>
      <c r="AG129" s="1">
        <v>1164</v>
      </c>
      <c r="AH129" s="1" t="s">
        <v>76</v>
      </c>
      <c r="AI129" s="1" t="s">
        <v>278</v>
      </c>
      <c r="AJ129" s="1" t="s">
        <v>82</v>
      </c>
      <c r="AK129" s="1">
        <v>2</v>
      </c>
      <c r="AL129" s="1">
        <v>2</v>
      </c>
      <c r="AM129" s="1">
        <v>2</v>
      </c>
      <c r="AN129" s="1">
        <v>1</v>
      </c>
      <c r="AO129" s="1">
        <v>1</v>
      </c>
      <c r="AP129" s="1">
        <v>1</v>
      </c>
      <c r="AQ129" s="1">
        <v>1</v>
      </c>
      <c r="AR129" s="1">
        <v>2</v>
      </c>
      <c r="AS129" s="1">
        <v>1</v>
      </c>
      <c r="AT129" s="1">
        <v>4</v>
      </c>
      <c r="AU129" s="1">
        <v>2</v>
      </c>
      <c r="AV129" s="1">
        <v>1</v>
      </c>
      <c r="AW129" s="1">
        <v>1</v>
      </c>
      <c r="AX129" s="1">
        <v>2</v>
      </c>
      <c r="AY129" s="1">
        <v>2</v>
      </c>
      <c r="AZ129" s="1">
        <v>1</v>
      </c>
      <c r="BA129" s="1">
        <v>2</v>
      </c>
      <c r="BB129" s="1">
        <v>1</v>
      </c>
      <c r="BC129" s="1">
        <v>1</v>
      </c>
      <c r="BD129" s="1">
        <v>1</v>
      </c>
      <c r="BE129" s="1">
        <v>4</v>
      </c>
      <c r="BF129" s="1">
        <v>4</v>
      </c>
      <c r="BG129" s="1">
        <v>4</v>
      </c>
      <c r="BH129" s="1">
        <v>4</v>
      </c>
      <c r="BI129" s="1">
        <v>4</v>
      </c>
      <c r="BJ129" s="1">
        <v>4</v>
      </c>
      <c r="BK129" s="1">
        <v>5</v>
      </c>
      <c r="BL129" s="1">
        <v>4</v>
      </c>
      <c r="BM129" s="1">
        <v>5</v>
      </c>
      <c r="BN129" s="1">
        <v>5</v>
      </c>
      <c r="BO129" s="1">
        <v>5</v>
      </c>
      <c r="BP129" s="1">
        <v>5</v>
      </c>
      <c r="BQ129" s="1">
        <v>2</v>
      </c>
      <c r="BR129" s="1">
        <v>4</v>
      </c>
      <c r="BS129" s="1">
        <v>4</v>
      </c>
      <c r="BT129" s="1">
        <v>4</v>
      </c>
      <c r="BU129" s="1">
        <v>2</v>
      </c>
      <c r="BV129" s="1">
        <v>3</v>
      </c>
      <c r="BW129" s="1">
        <v>1</v>
      </c>
      <c r="BX129" s="1">
        <v>4</v>
      </c>
      <c r="BY129" s="1">
        <v>5</v>
      </c>
      <c r="BZ129" s="1">
        <v>2</v>
      </c>
      <c r="CA129" s="1">
        <v>5</v>
      </c>
      <c r="CB129" s="1">
        <v>4</v>
      </c>
      <c r="CC129" s="1" t="s">
        <v>875</v>
      </c>
      <c r="CD129" s="1">
        <v>1</v>
      </c>
      <c r="CE129" s="1">
        <v>20</v>
      </c>
      <c r="CF129" s="1">
        <v>2</v>
      </c>
      <c r="CG129">
        <f t="shared" si="45"/>
        <v>1</v>
      </c>
      <c r="CH129">
        <v>4</v>
      </c>
      <c r="CI129">
        <f t="shared" si="46"/>
        <v>0</v>
      </c>
      <c r="CJ129" s="1">
        <v>0.51397554621176467</v>
      </c>
      <c r="CK129" s="1">
        <v>242.8556730820288</v>
      </c>
      <c r="CL129" s="1">
        <v>114.62925244442187</v>
      </c>
      <c r="CM129" s="1">
        <v>-150.69259394834333</v>
      </c>
      <c r="CN129" s="1">
        <v>-206.79233157810731</v>
      </c>
      <c r="CO129" s="1">
        <v>34.845209289260296</v>
      </c>
      <c r="CP129" s="1">
        <v>-16.336298684015471</v>
      </c>
      <c r="CQ129" s="1">
        <v>-18.508910605244822</v>
      </c>
      <c r="CR129" s="1">
        <v>-1.3343290382799118</v>
      </c>
      <c r="CS129" s="1">
        <v>-0.42554179786655194</v>
      </c>
      <c r="CT129" s="1">
        <v>1.7598708361464637</v>
      </c>
      <c r="CU129" s="1">
        <v>-1.751586514453723</v>
      </c>
      <c r="CV129" s="1">
        <v>0.57036184887989771</v>
      </c>
      <c r="CW129" s="1">
        <v>0.57120126643433078</v>
      </c>
      <c r="CX129" s="1">
        <v>0.61002339913949455</v>
      </c>
      <c r="CY129" s="1">
        <v>1.6149702796405319</v>
      </c>
      <c r="CZ129" s="1">
        <v>-1.6149702796405319</v>
      </c>
      <c r="DA129" s="1">
        <v>-16.344547963284032</v>
      </c>
      <c r="DB129" s="1">
        <v>-10.522178923111596</v>
      </c>
      <c r="DC129" s="1">
        <v>26.866726886395629</v>
      </c>
      <c r="DD129" s="1">
        <v>-78.694247475698091</v>
      </c>
      <c r="DE129" s="1">
        <v>12.287644703017683</v>
      </c>
      <c r="DF129" s="1">
        <v>66.406602772680401</v>
      </c>
      <c r="DG129" s="1">
        <v>-128.9931932211407</v>
      </c>
      <c r="DH129" s="1">
        <v>0.642354292371623</v>
      </c>
      <c r="DI129" s="1">
        <v>7.6220171277864457E-2</v>
      </c>
      <c r="DJ129" s="1">
        <v>4.4202855348948224E-3</v>
      </c>
      <c r="DK129" s="1">
        <v>3.373728447990311E-3</v>
      </c>
      <c r="DL129" s="1">
        <v>4.6142007989729483E-3</v>
      </c>
      <c r="DM129" s="1">
        <v>6.1730392642399518E-2</v>
      </c>
      <c r="DN129" s="1">
        <v>0.20728692892625497</v>
      </c>
      <c r="DO129" s="1"/>
      <c r="DP129" s="2">
        <f t="shared" si="47"/>
        <v>242.8556730820288</v>
      </c>
      <c r="DQ129" s="2">
        <f t="shared" si="48"/>
        <v>34.845209289260296</v>
      </c>
      <c r="DR129" s="2">
        <f t="shared" si="49"/>
        <v>-1.3343290382799118</v>
      </c>
      <c r="DS129" s="2">
        <f t="shared" si="50"/>
        <v>0.57036184887989771</v>
      </c>
      <c r="DT129" s="2">
        <f t="shared" si="51"/>
        <v>-1.6149702796405319</v>
      </c>
      <c r="DU129" s="2">
        <f t="shared" si="52"/>
        <v>-10.522178923111596</v>
      </c>
      <c r="DV129" s="2">
        <f t="shared" si="53"/>
        <v>-78.694247475698091</v>
      </c>
      <c r="DX129" s="5">
        <f t="shared" si="54"/>
        <v>242.8556730820288</v>
      </c>
      <c r="DY129" s="5">
        <f t="shared" si="55"/>
        <v>34.845209289260296</v>
      </c>
      <c r="DZ129" s="5">
        <f t="shared" si="56"/>
        <v>-1.3343290382799118</v>
      </c>
      <c r="EA129" s="5">
        <f t="shared" si="57"/>
        <v>0.57036184887989771</v>
      </c>
      <c r="EB129" s="5">
        <f t="shared" si="58"/>
        <v>-1.6149702796405319</v>
      </c>
      <c r="EC129" s="5">
        <f t="shared" si="59"/>
        <v>-10.522178923111596</v>
      </c>
      <c r="ED129" s="5">
        <f t="shared" si="60"/>
        <v>-78.694247475698091</v>
      </c>
      <c r="EF129" s="4">
        <f t="shared" si="61"/>
        <v>242.8556730820288</v>
      </c>
      <c r="EG129" s="4">
        <f t="shared" si="62"/>
        <v>34.845209289260296</v>
      </c>
      <c r="EH129" s="4">
        <f t="shared" si="63"/>
        <v>-1.3343290382799118</v>
      </c>
      <c r="EI129" s="4">
        <f t="shared" si="64"/>
        <v>0.57036184887989771</v>
      </c>
      <c r="EJ129" s="4">
        <f t="shared" si="65"/>
        <v>-1.6149702796405319</v>
      </c>
      <c r="EK129" s="4">
        <f t="shared" si="66"/>
        <v>-10.522178923111596</v>
      </c>
      <c r="EL129" s="4">
        <f t="shared" si="67"/>
        <v>-78.694247475698091</v>
      </c>
      <c r="EN129" s="6">
        <f t="shared" si="68"/>
        <v>242.8556730820288</v>
      </c>
      <c r="EO129" s="6">
        <f t="shared" si="69"/>
        <v>34.845209289260296</v>
      </c>
      <c r="EP129" s="6">
        <f t="shared" si="70"/>
        <v>-1.3343290382799118</v>
      </c>
      <c r="EQ129" s="6">
        <f t="shared" si="71"/>
        <v>0.57036184887989771</v>
      </c>
      <c r="ER129" s="6">
        <f t="shared" si="72"/>
        <v>-1.6149702796405319</v>
      </c>
      <c r="ES129" s="6">
        <f t="shared" si="73"/>
        <v>-10.522178923111596</v>
      </c>
      <c r="ET129" s="6">
        <f t="shared" si="74"/>
        <v>-78.694247475698091</v>
      </c>
      <c r="EV129" s="7">
        <f t="shared" si="75"/>
        <v>242.8556730820288</v>
      </c>
      <c r="EW129" s="7">
        <f t="shared" si="76"/>
        <v>34.845209289260296</v>
      </c>
      <c r="EX129" s="7">
        <f t="shared" si="77"/>
        <v>-1.3343290382799118</v>
      </c>
      <c r="EY129" s="7">
        <f t="shared" si="78"/>
        <v>0.57036184887989771</v>
      </c>
      <c r="EZ129" s="7">
        <f t="shared" si="79"/>
        <v>-1.6149702796405319</v>
      </c>
      <c r="FA129" s="7">
        <f t="shared" si="80"/>
        <v>-10.522178923111596</v>
      </c>
      <c r="FB129" s="7">
        <f t="shared" si="81"/>
        <v>-78.694247475698091</v>
      </c>
      <c r="FD129" s="20">
        <f t="shared" si="82"/>
        <v>186.10551850343882</v>
      </c>
      <c r="FE129" s="20">
        <f t="shared" si="83"/>
        <v>186.10551850343882</v>
      </c>
      <c r="FF129" s="20">
        <f t="shared" si="84"/>
        <v>186.10551850343882</v>
      </c>
      <c r="FG129" s="20">
        <f t="shared" si="85"/>
        <v>186.10551850343882</v>
      </c>
      <c r="FH129" s="20">
        <f t="shared" si="86"/>
        <v>186.10551850343882</v>
      </c>
      <c r="FI129" s="20"/>
      <c r="FJ129" s="20">
        <f t="shared" si="87"/>
        <v>186.10551850343882</v>
      </c>
      <c r="FL129">
        <f t="shared" si="88"/>
        <v>1</v>
      </c>
    </row>
    <row r="130" spans="17:170">
      <c r="Q130" s="1">
        <v>6</v>
      </c>
      <c r="R130" s="1" t="s">
        <v>876</v>
      </c>
      <c r="S130" s="1" t="s">
        <v>877</v>
      </c>
      <c r="T130" s="1" t="s">
        <v>878</v>
      </c>
      <c r="U130" s="1" t="s">
        <v>879</v>
      </c>
      <c r="V130" s="1">
        <v>1598463245</v>
      </c>
      <c r="W130" s="1">
        <v>1598464589</v>
      </c>
      <c r="X130" s="1">
        <v>1</v>
      </c>
      <c r="Y130" s="1">
        <v>5</v>
      </c>
      <c r="Z130" s="1" t="s">
        <v>76</v>
      </c>
      <c r="AA130" s="1" t="s">
        <v>66</v>
      </c>
      <c r="AB130" s="1">
        <v>1</v>
      </c>
      <c r="AC130" s="1" t="s">
        <v>122</v>
      </c>
      <c r="AD130" s="1" t="s">
        <v>78</v>
      </c>
      <c r="AE130" s="1" t="s">
        <v>123</v>
      </c>
      <c r="AF130" s="1" t="s">
        <v>76</v>
      </c>
      <c r="AG130" s="1">
        <v>1325</v>
      </c>
      <c r="AH130" s="1" t="s">
        <v>76</v>
      </c>
      <c r="AI130" s="1" t="s">
        <v>880</v>
      </c>
      <c r="AJ130" s="1" t="s">
        <v>82</v>
      </c>
      <c r="AK130" s="1">
        <v>3</v>
      </c>
      <c r="AL130" s="1">
        <v>1</v>
      </c>
      <c r="AM130" s="1">
        <v>3</v>
      </c>
      <c r="AN130" s="1">
        <v>1</v>
      </c>
      <c r="AO130" s="1">
        <v>1</v>
      </c>
      <c r="AP130" s="1">
        <v>2</v>
      </c>
      <c r="AQ130" s="1">
        <v>3</v>
      </c>
      <c r="AR130" s="1">
        <v>3</v>
      </c>
      <c r="AS130" s="1">
        <v>3</v>
      </c>
      <c r="AT130" s="1">
        <v>3</v>
      </c>
      <c r="AU130" s="1">
        <v>2</v>
      </c>
      <c r="AV130" s="1">
        <v>2</v>
      </c>
      <c r="AW130" s="1">
        <v>2</v>
      </c>
      <c r="AX130" s="1">
        <v>2</v>
      </c>
      <c r="AY130" s="1">
        <v>2</v>
      </c>
      <c r="AZ130" s="1">
        <v>1</v>
      </c>
      <c r="BA130" s="1">
        <v>3</v>
      </c>
      <c r="BB130" s="1">
        <v>1</v>
      </c>
      <c r="BC130" s="1">
        <v>2</v>
      </c>
      <c r="BD130" s="1">
        <v>3</v>
      </c>
      <c r="BE130" s="1">
        <v>5</v>
      </c>
      <c r="BF130" s="1">
        <v>4</v>
      </c>
      <c r="BG130" s="1">
        <v>5</v>
      </c>
      <c r="BH130" s="1">
        <v>4</v>
      </c>
      <c r="BI130" s="1">
        <v>5</v>
      </c>
      <c r="BJ130" s="1">
        <v>4</v>
      </c>
      <c r="BK130" s="1">
        <v>3</v>
      </c>
      <c r="BL130" s="1">
        <v>5</v>
      </c>
      <c r="BM130" s="1">
        <v>5</v>
      </c>
      <c r="BN130" s="1">
        <v>4</v>
      </c>
      <c r="BO130" s="1">
        <v>4</v>
      </c>
      <c r="BP130" s="1">
        <v>4</v>
      </c>
      <c r="BQ130" s="1">
        <v>2</v>
      </c>
      <c r="BR130" s="1">
        <v>5</v>
      </c>
      <c r="BS130" s="1">
        <v>3</v>
      </c>
      <c r="BT130" s="1">
        <v>4</v>
      </c>
      <c r="BU130" s="1">
        <v>4</v>
      </c>
      <c r="BV130" s="1">
        <v>4</v>
      </c>
      <c r="BW130" s="1">
        <v>2</v>
      </c>
      <c r="BX130" s="1">
        <v>2</v>
      </c>
      <c r="BY130" s="1">
        <v>4</v>
      </c>
      <c r="BZ130" s="1">
        <v>2</v>
      </c>
      <c r="CA130" s="1">
        <v>5</v>
      </c>
      <c r="CB130" s="1">
        <v>2</v>
      </c>
      <c r="CC130" s="1" t="s">
        <v>881</v>
      </c>
      <c r="CD130" s="1">
        <v>1</v>
      </c>
      <c r="CE130" s="1">
        <v>21</v>
      </c>
      <c r="CF130" s="1">
        <v>2</v>
      </c>
      <c r="CG130">
        <f t="shared" si="45"/>
        <v>1</v>
      </c>
      <c r="CH130">
        <v>4</v>
      </c>
      <c r="CI130">
        <f t="shared" si="46"/>
        <v>0</v>
      </c>
      <c r="CJ130" s="1">
        <v>0.55373144927260187</v>
      </c>
      <c r="CK130" s="1">
        <v>159.62192863802105</v>
      </c>
      <c r="CL130" s="1">
        <v>50.07431107905871</v>
      </c>
      <c r="CM130" s="1">
        <v>-36.132617958129337</v>
      </c>
      <c r="CN130" s="1">
        <v>-173.5636217589504</v>
      </c>
      <c r="CO130" s="1">
        <v>0.6822145144081474</v>
      </c>
      <c r="CP130" s="1">
        <v>0.50469993577167804</v>
      </c>
      <c r="CQ130" s="1">
        <v>-1.1869144501798254</v>
      </c>
      <c r="CR130" s="1">
        <v>-1.182709549355732</v>
      </c>
      <c r="CS130" s="1">
        <v>0.59055709849355464</v>
      </c>
      <c r="CT130" s="1">
        <v>0.59215245086217749</v>
      </c>
      <c r="CU130" s="1">
        <v>-15.271636401577467</v>
      </c>
      <c r="CV130" s="1">
        <v>-13.517962910323154</v>
      </c>
      <c r="CW130" s="1">
        <v>-13.364406537174595</v>
      </c>
      <c r="CX130" s="1">
        <v>42.154005849075226</v>
      </c>
      <c r="CY130" s="1">
        <v>58.976204102359553</v>
      </c>
      <c r="CZ130" s="1">
        <v>-58.976204102359553</v>
      </c>
      <c r="DA130" s="1">
        <v>-6.7327980303286603</v>
      </c>
      <c r="DB130" s="1">
        <v>2.5087088384245688</v>
      </c>
      <c r="DC130" s="1">
        <v>4.224089191904091</v>
      </c>
      <c r="DD130" s="1">
        <v>-109.64291624657866</v>
      </c>
      <c r="DE130" s="1">
        <v>42.450311532539239</v>
      </c>
      <c r="DF130" s="1">
        <v>67.192604714039419</v>
      </c>
      <c r="DG130" s="1">
        <v>-253.5181620512686</v>
      </c>
      <c r="DH130" s="1">
        <v>0.47597935770995919</v>
      </c>
      <c r="DI130" s="1">
        <v>2.6701842351256758E-3</v>
      </c>
      <c r="DJ130" s="1">
        <v>2.5355171431684425E-3</v>
      </c>
      <c r="DK130" s="1">
        <v>8.2036631786646691E-2</v>
      </c>
      <c r="DL130" s="1">
        <v>0.16850344029245587</v>
      </c>
      <c r="DM130" s="1">
        <v>1.565269603176107E-2</v>
      </c>
      <c r="DN130" s="1">
        <v>0.252622172800883</v>
      </c>
      <c r="DO130" s="1"/>
      <c r="DP130" s="2">
        <f t="shared" si="47"/>
        <v>159.62192863802105</v>
      </c>
      <c r="DQ130" s="2">
        <f t="shared" si="48"/>
        <v>0.6822145144081474</v>
      </c>
      <c r="DR130" s="2">
        <f t="shared" si="49"/>
        <v>-1.182709549355732</v>
      </c>
      <c r="DS130" s="2">
        <f t="shared" si="50"/>
        <v>-13.517962910323154</v>
      </c>
      <c r="DT130" s="2">
        <f t="shared" si="51"/>
        <v>-58.976204102359553</v>
      </c>
      <c r="DU130" s="2">
        <f t="shared" si="52"/>
        <v>2.5087088384245688</v>
      </c>
      <c r="DV130" s="2">
        <f t="shared" si="53"/>
        <v>-109.64291624657866</v>
      </c>
      <c r="DX130" s="5">
        <f t="shared" si="54"/>
        <v>159.62192863802105</v>
      </c>
      <c r="DY130" s="5">
        <f t="shared" si="55"/>
        <v>0.6822145144081474</v>
      </c>
      <c r="DZ130" s="5">
        <f t="shared" si="56"/>
        <v>-1.182709549355732</v>
      </c>
      <c r="EA130" s="5">
        <f t="shared" si="57"/>
        <v>-13.517962910323154</v>
      </c>
      <c r="EB130" s="5">
        <f t="shared" si="58"/>
        <v>-58.976204102359553</v>
      </c>
      <c r="EC130" s="5">
        <f t="shared" si="59"/>
        <v>2.5087088384245688</v>
      </c>
      <c r="ED130" s="5">
        <f t="shared" si="60"/>
        <v>-109.64291624657866</v>
      </c>
      <c r="EF130" s="4">
        <f t="shared" si="61"/>
        <v>159.62192863802105</v>
      </c>
      <c r="EG130" s="4">
        <f t="shared" si="62"/>
        <v>0.6822145144081474</v>
      </c>
      <c r="EH130" s="4">
        <f t="shared" si="63"/>
        <v>-1.182709549355732</v>
      </c>
      <c r="EI130" s="4">
        <f t="shared" si="64"/>
        <v>-13.517962910323154</v>
      </c>
      <c r="EJ130" s="4">
        <f t="shared" si="65"/>
        <v>-58.976204102359553</v>
      </c>
      <c r="EK130" s="4">
        <f t="shared" si="66"/>
        <v>2.5087088384245688</v>
      </c>
      <c r="EL130" s="4">
        <f t="shared" si="67"/>
        <v>-109.64291624657866</v>
      </c>
      <c r="EN130" s="6">
        <f t="shared" si="68"/>
        <v>159.62192863802105</v>
      </c>
      <c r="EO130" s="6">
        <f t="shared" si="69"/>
        <v>0.6822145144081474</v>
      </c>
      <c r="EP130" s="6">
        <f t="shared" si="70"/>
        <v>-1.182709549355732</v>
      </c>
      <c r="EQ130" s="6">
        <f t="shared" si="71"/>
        <v>-13.517962910323154</v>
      </c>
      <c r="ER130" s="6">
        <f t="shared" si="72"/>
        <v>-58.976204102359553</v>
      </c>
      <c r="ES130" s="6">
        <f t="shared" si="73"/>
        <v>2.5087088384245688</v>
      </c>
      <c r="ET130" s="6">
        <f t="shared" si="74"/>
        <v>-109.64291624657866</v>
      </c>
      <c r="EV130" s="7">
        <f t="shared" si="75"/>
        <v>159.62192863802105</v>
      </c>
      <c r="EW130" s="7">
        <f t="shared" si="76"/>
        <v>0.6822145144081474</v>
      </c>
      <c r="EX130" s="7">
        <f t="shared" si="77"/>
        <v>-1.182709549355732</v>
      </c>
      <c r="EY130" s="7">
        <f t="shared" si="78"/>
        <v>-13.517962910323154</v>
      </c>
      <c r="EZ130" s="7">
        <f t="shared" si="79"/>
        <v>-58.976204102359553</v>
      </c>
      <c r="FA130" s="7">
        <f t="shared" si="80"/>
        <v>2.5087088384245688</v>
      </c>
      <c r="FB130" s="7">
        <f t="shared" si="81"/>
        <v>-109.64291624657866</v>
      </c>
      <c r="FD130" s="20">
        <f t="shared" si="82"/>
        <v>-20.506940817763351</v>
      </c>
      <c r="FE130" s="20">
        <f t="shared" si="83"/>
        <v>-20.506940817763351</v>
      </c>
      <c r="FF130" s="20">
        <f t="shared" si="84"/>
        <v>-20.506940817763351</v>
      </c>
      <c r="FG130" s="20">
        <f t="shared" si="85"/>
        <v>-20.506940817763351</v>
      </c>
      <c r="FH130" s="20">
        <f t="shared" si="86"/>
        <v>-20.506940817763351</v>
      </c>
      <c r="FI130" s="20"/>
      <c r="FJ130" s="20">
        <f t="shared" si="87"/>
        <v>-20.506940817763351</v>
      </c>
      <c r="FL130">
        <f t="shared" si="88"/>
        <v>1</v>
      </c>
    </row>
    <row r="131" spans="17:170">
      <c r="Q131" s="1">
        <v>122</v>
      </c>
      <c r="R131" s="1" t="s">
        <v>882</v>
      </c>
      <c r="S131" s="1" t="s">
        <v>883</v>
      </c>
      <c r="T131" s="1" t="s">
        <v>335</v>
      </c>
      <c r="U131" s="1" t="s">
        <v>750</v>
      </c>
      <c r="V131" s="1">
        <v>1599085961</v>
      </c>
      <c r="W131" s="1">
        <v>1599086657</v>
      </c>
      <c r="X131" s="1">
        <v>1</v>
      </c>
      <c r="Y131" s="1">
        <v>5</v>
      </c>
      <c r="Z131" s="1" t="s">
        <v>76</v>
      </c>
      <c r="AA131" s="1" t="s">
        <v>66</v>
      </c>
      <c r="AB131" s="1">
        <v>1</v>
      </c>
      <c r="AC131" s="1" t="s">
        <v>77</v>
      </c>
      <c r="AD131" s="1" t="s">
        <v>78</v>
      </c>
      <c r="AE131" s="1" t="s">
        <v>79</v>
      </c>
      <c r="AF131" s="1" t="s">
        <v>76</v>
      </c>
      <c r="AG131" s="1">
        <v>1366</v>
      </c>
      <c r="AH131" s="1" t="s">
        <v>76</v>
      </c>
      <c r="AI131" s="1" t="s">
        <v>884</v>
      </c>
      <c r="AJ131" s="1" t="s">
        <v>82</v>
      </c>
      <c r="AK131" s="1">
        <v>3</v>
      </c>
      <c r="AL131" s="1">
        <v>3</v>
      </c>
      <c r="AM131" s="1">
        <v>2</v>
      </c>
      <c r="AN131" s="1">
        <v>1</v>
      </c>
      <c r="AO131" s="1">
        <v>2</v>
      </c>
      <c r="AP131" s="1">
        <v>2</v>
      </c>
      <c r="AQ131" s="1">
        <v>2</v>
      </c>
      <c r="AR131" s="1">
        <v>1</v>
      </c>
      <c r="AS131" s="1">
        <v>2</v>
      </c>
      <c r="AT131" s="1">
        <v>3</v>
      </c>
      <c r="AU131" s="1">
        <v>3</v>
      </c>
      <c r="AV131" s="1">
        <v>1</v>
      </c>
      <c r="AW131" s="1">
        <v>2</v>
      </c>
      <c r="AX131" s="1">
        <v>3</v>
      </c>
      <c r="AY131" s="1">
        <v>3</v>
      </c>
      <c r="AZ131" s="1">
        <v>2</v>
      </c>
      <c r="BA131" s="1">
        <v>2</v>
      </c>
      <c r="BB131" s="1">
        <v>2</v>
      </c>
      <c r="BC131" s="1">
        <v>3</v>
      </c>
      <c r="BD131" s="1">
        <v>1</v>
      </c>
      <c r="BE131" s="1">
        <v>5</v>
      </c>
      <c r="BF131" s="1">
        <v>5</v>
      </c>
      <c r="BG131" s="1">
        <v>5</v>
      </c>
      <c r="BH131" s="1">
        <v>4</v>
      </c>
      <c r="BI131" s="1">
        <v>5</v>
      </c>
      <c r="BJ131" s="1">
        <v>4</v>
      </c>
      <c r="BK131" s="1">
        <v>5</v>
      </c>
      <c r="BL131" s="1">
        <v>4</v>
      </c>
      <c r="BM131" s="1">
        <v>5</v>
      </c>
      <c r="BN131" s="1">
        <v>5</v>
      </c>
      <c r="BO131" s="1">
        <v>4</v>
      </c>
      <c r="BP131" s="1">
        <v>5</v>
      </c>
      <c r="BQ131" s="1">
        <v>2</v>
      </c>
      <c r="BR131" s="1">
        <v>2</v>
      </c>
      <c r="BS131" s="1">
        <v>2</v>
      </c>
      <c r="BT131" s="1">
        <v>2</v>
      </c>
      <c r="BU131" s="1">
        <v>2</v>
      </c>
      <c r="BV131" s="1">
        <v>4</v>
      </c>
      <c r="BW131" s="1">
        <v>2</v>
      </c>
      <c r="BX131" s="1">
        <v>4</v>
      </c>
      <c r="BY131" s="1">
        <v>4</v>
      </c>
      <c r="BZ131" s="1">
        <v>5</v>
      </c>
      <c r="CA131" s="1">
        <v>5</v>
      </c>
      <c r="CB131" s="1">
        <v>4</v>
      </c>
      <c r="CC131" s="1" t="s">
        <v>885</v>
      </c>
      <c r="CD131" s="1">
        <v>1</v>
      </c>
      <c r="CE131" s="1">
        <v>25</v>
      </c>
      <c r="CF131" s="1">
        <v>2</v>
      </c>
      <c r="CG131">
        <f t="shared" si="45"/>
        <v>1</v>
      </c>
      <c r="CH131">
        <v>4</v>
      </c>
      <c r="CI131">
        <f t="shared" si="46"/>
        <v>0</v>
      </c>
      <c r="CJ131" s="1">
        <v>0.65084358358646999</v>
      </c>
      <c r="CK131" s="1">
        <v>156.21925555245215</v>
      </c>
      <c r="CL131" s="1">
        <v>87.216503586860682</v>
      </c>
      <c r="CM131" s="1">
        <v>-65.125365101662666</v>
      </c>
      <c r="CN131" s="1">
        <v>-178.31039403765016</v>
      </c>
      <c r="CO131" s="1">
        <v>0.40595092046635339</v>
      </c>
      <c r="CP131" s="1">
        <v>-0.16813792090008955</v>
      </c>
      <c r="CQ131" s="1">
        <v>-0.23781299956626387</v>
      </c>
      <c r="CR131" s="1">
        <v>-47.636309778584661</v>
      </c>
      <c r="CS131" s="1">
        <v>23.157014486863108</v>
      </c>
      <c r="CT131" s="1">
        <v>24.479295291721552</v>
      </c>
      <c r="CU131" s="1">
        <v>-57.721172428371425</v>
      </c>
      <c r="CV131" s="1">
        <v>18.594864677143089</v>
      </c>
      <c r="CW131" s="1">
        <v>19.561987462250524</v>
      </c>
      <c r="CX131" s="1">
        <v>19.564320288977814</v>
      </c>
      <c r="CY131" s="1">
        <v>22.182096505115783</v>
      </c>
      <c r="CZ131" s="1">
        <v>-22.182096505115783</v>
      </c>
      <c r="DA131" s="1">
        <v>-13.163489727345828</v>
      </c>
      <c r="DB131" s="1">
        <v>-5.7585421203147638</v>
      </c>
      <c r="DC131" s="1">
        <v>18.922031847660591</v>
      </c>
      <c r="DD131" s="1">
        <v>-82.158124205922888</v>
      </c>
      <c r="DE131" s="1">
        <v>25.340474294874152</v>
      </c>
      <c r="DF131" s="1">
        <v>56.817649911048733</v>
      </c>
      <c r="DG131" s="1">
        <v>-193.77816201940402</v>
      </c>
      <c r="DH131" s="1">
        <v>0.47789949941443183</v>
      </c>
      <c r="DI131" s="1">
        <v>9.1966274290373909E-4</v>
      </c>
      <c r="DJ131" s="1">
        <v>0.10302229295758031</v>
      </c>
      <c r="DK131" s="1">
        <v>0.11040784673907036</v>
      </c>
      <c r="DL131" s="1">
        <v>6.3377418586045106E-2</v>
      </c>
      <c r="DM131" s="1">
        <v>4.5836459392866319E-2</v>
      </c>
      <c r="DN131" s="1">
        <v>0.19853682016710236</v>
      </c>
      <c r="DO131" s="1"/>
      <c r="DP131" s="2">
        <f t="shared" si="47"/>
        <v>156.21925555245215</v>
      </c>
      <c r="DQ131" s="2">
        <f t="shared" si="48"/>
        <v>0.40595092046635339</v>
      </c>
      <c r="DR131" s="2">
        <f t="shared" si="49"/>
        <v>-47.636309778584661</v>
      </c>
      <c r="DS131" s="2">
        <f t="shared" si="50"/>
        <v>18.594864677143089</v>
      </c>
      <c r="DT131" s="2">
        <f t="shared" si="51"/>
        <v>-22.182096505115783</v>
      </c>
      <c r="DU131" s="2">
        <f t="shared" si="52"/>
        <v>-5.7585421203147638</v>
      </c>
      <c r="DV131" s="2">
        <f t="shared" si="53"/>
        <v>-82.158124205922888</v>
      </c>
      <c r="DX131" s="5">
        <f t="shared" si="54"/>
        <v>156.21925555245215</v>
      </c>
      <c r="DY131" s="5">
        <f t="shared" si="55"/>
        <v>0.40595092046635339</v>
      </c>
      <c r="DZ131" s="5">
        <f t="shared" si="56"/>
        <v>-47.636309778584661</v>
      </c>
      <c r="EA131" s="5">
        <f t="shared" si="57"/>
        <v>18.594864677143089</v>
      </c>
      <c r="EB131" s="5">
        <f t="shared" si="58"/>
        <v>-22.182096505115783</v>
      </c>
      <c r="EC131" s="5">
        <f t="shared" si="59"/>
        <v>-5.7585421203147638</v>
      </c>
      <c r="ED131" s="5">
        <f t="shared" si="60"/>
        <v>-82.158124205922888</v>
      </c>
      <c r="EF131" s="4">
        <f t="shared" si="61"/>
        <v>156.21925555245215</v>
      </c>
      <c r="EG131" s="4">
        <f t="shared" si="62"/>
        <v>0.40595092046635339</v>
      </c>
      <c r="EH131" s="4">
        <f t="shared" si="63"/>
        <v>-47.636309778584661</v>
      </c>
      <c r="EI131" s="4">
        <f t="shared" si="64"/>
        <v>18.594864677143089</v>
      </c>
      <c r="EJ131" s="4">
        <f t="shared" si="65"/>
        <v>-22.182096505115783</v>
      </c>
      <c r="EK131" s="4">
        <f t="shared" si="66"/>
        <v>-5.7585421203147638</v>
      </c>
      <c r="EL131" s="4">
        <f t="shared" si="67"/>
        <v>-82.158124205922888</v>
      </c>
      <c r="EN131" s="6">
        <f t="shared" si="68"/>
        <v>156.21925555245215</v>
      </c>
      <c r="EO131" s="6">
        <f t="shared" si="69"/>
        <v>0.40595092046635339</v>
      </c>
      <c r="EP131" s="6">
        <f t="shared" si="70"/>
        <v>-47.636309778584661</v>
      </c>
      <c r="EQ131" s="6">
        <f t="shared" si="71"/>
        <v>18.594864677143089</v>
      </c>
      <c r="ER131" s="6">
        <f t="shared" si="72"/>
        <v>-22.182096505115783</v>
      </c>
      <c r="ES131" s="6">
        <f t="shared" si="73"/>
        <v>-5.7585421203147638</v>
      </c>
      <c r="ET131" s="6">
        <f t="shared" si="74"/>
        <v>-82.158124205922888</v>
      </c>
      <c r="EV131" s="7">
        <f t="shared" si="75"/>
        <v>156.21925555245215</v>
      </c>
      <c r="EW131" s="7">
        <f t="shared" si="76"/>
        <v>0.40595092046635339</v>
      </c>
      <c r="EX131" s="7">
        <f t="shared" si="77"/>
        <v>-47.636309778584661</v>
      </c>
      <c r="EY131" s="7">
        <f t="shared" si="78"/>
        <v>18.594864677143089</v>
      </c>
      <c r="EZ131" s="7">
        <f t="shared" si="79"/>
        <v>-22.182096505115783</v>
      </c>
      <c r="FA131" s="7">
        <f t="shared" si="80"/>
        <v>-5.7585421203147638</v>
      </c>
      <c r="FB131" s="7">
        <f t="shared" si="81"/>
        <v>-82.158124205922888</v>
      </c>
      <c r="FD131" s="20">
        <f t="shared" si="82"/>
        <v>17.484998540123513</v>
      </c>
      <c r="FE131" s="20">
        <f t="shared" si="83"/>
        <v>17.484998540123513</v>
      </c>
      <c r="FF131" s="20">
        <f t="shared" si="84"/>
        <v>17.484998540123513</v>
      </c>
      <c r="FG131" s="20">
        <f t="shared" si="85"/>
        <v>17.484998540123513</v>
      </c>
      <c r="FH131" s="20">
        <f t="shared" si="86"/>
        <v>17.484998540123513</v>
      </c>
      <c r="FI131" s="20"/>
      <c r="FJ131" s="20">
        <f t="shared" si="87"/>
        <v>17.484998540123513</v>
      </c>
      <c r="FL131">
        <f t="shared" si="88"/>
        <v>1</v>
      </c>
    </row>
    <row r="132" spans="17:170">
      <c r="Q132">
        <v>40</v>
      </c>
      <c r="R132" t="s">
        <v>148</v>
      </c>
      <c r="S132" t="s">
        <v>149</v>
      </c>
      <c r="T132" t="s">
        <v>150</v>
      </c>
      <c r="U132" t="s">
        <v>144</v>
      </c>
      <c r="V132">
        <v>1598392695</v>
      </c>
      <c r="W132">
        <v>1598393209</v>
      </c>
      <c r="X132">
        <v>1</v>
      </c>
      <c r="Y132">
        <v>5</v>
      </c>
      <c r="Z132" t="s">
        <v>76</v>
      </c>
      <c r="AA132" t="s">
        <v>66</v>
      </c>
      <c r="AB132">
        <v>1</v>
      </c>
      <c r="AC132" t="s">
        <v>77</v>
      </c>
      <c r="AD132" t="s">
        <v>78</v>
      </c>
      <c r="AE132" t="s">
        <v>79</v>
      </c>
      <c r="AF132" t="s">
        <v>76</v>
      </c>
      <c r="AG132">
        <v>1366</v>
      </c>
      <c r="AH132" t="s">
        <v>76</v>
      </c>
      <c r="AI132" t="s">
        <v>151</v>
      </c>
      <c r="AJ132" t="s">
        <v>82</v>
      </c>
      <c r="AK132">
        <v>2</v>
      </c>
      <c r="AL132">
        <v>4</v>
      </c>
      <c r="AM132">
        <v>3</v>
      </c>
      <c r="AN132">
        <v>4</v>
      </c>
      <c r="AO132">
        <v>4</v>
      </c>
      <c r="AP132">
        <v>3</v>
      </c>
      <c r="AQ132">
        <v>4</v>
      </c>
      <c r="AR132">
        <v>1</v>
      </c>
      <c r="AS132">
        <v>1</v>
      </c>
      <c r="AT132">
        <v>1</v>
      </c>
      <c r="AU132">
        <v>4</v>
      </c>
      <c r="AV132">
        <v>3</v>
      </c>
      <c r="AW132">
        <v>1</v>
      </c>
      <c r="AX132">
        <v>3</v>
      </c>
      <c r="AY132">
        <v>3</v>
      </c>
      <c r="AZ132">
        <v>3</v>
      </c>
      <c r="BA132">
        <v>2</v>
      </c>
      <c r="BB132">
        <v>1</v>
      </c>
      <c r="BC132">
        <v>3</v>
      </c>
      <c r="BD132">
        <v>3</v>
      </c>
      <c r="BE132">
        <v>5</v>
      </c>
      <c r="BF132">
        <v>5</v>
      </c>
      <c r="BG132">
        <v>4</v>
      </c>
      <c r="BH132">
        <v>5</v>
      </c>
      <c r="BI132">
        <v>5</v>
      </c>
      <c r="BJ132">
        <v>2</v>
      </c>
      <c r="BK132">
        <v>1</v>
      </c>
      <c r="BL132">
        <v>4</v>
      </c>
      <c r="BM132">
        <v>5</v>
      </c>
      <c r="BN132">
        <v>5</v>
      </c>
      <c r="BO132">
        <v>5</v>
      </c>
      <c r="BP132">
        <v>4</v>
      </c>
      <c r="BQ132">
        <v>1</v>
      </c>
      <c r="BR132">
        <v>4</v>
      </c>
      <c r="BS132">
        <v>2</v>
      </c>
      <c r="BT132">
        <v>4</v>
      </c>
      <c r="BU132">
        <v>1</v>
      </c>
      <c r="BV132">
        <v>4</v>
      </c>
      <c r="BW132">
        <v>1</v>
      </c>
      <c r="BX132">
        <v>2</v>
      </c>
      <c r="BY132">
        <v>5</v>
      </c>
      <c r="BZ132">
        <v>4</v>
      </c>
      <c r="CA132">
        <v>5</v>
      </c>
      <c r="CB132">
        <v>2</v>
      </c>
      <c r="CC132" t="s">
        <v>152</v>
      </c>
      <c r="CD132">
        <v>1</v>
      </c>
      <c r="CE132">
        <v>29</v>
      </c>
      <c r="CF132">
        <v>2</v>
      </c>
      <c r="CG132">
        <f t="shared" ref="CG132:CG141" si="89">+FL132</f>
        <v>1</v>
      </c>
      <c r="CH132">
        <v>3</v>
      </c>
      <c r="CI132">
        <f t="shared" ref="CI132:CI141" si="90">IF(CG132=CH132,1,0)</f>
        <v>0</v>
      </c>
      <c r="CJ132">
        <v>0.35384032032665064</v>
      </c>
      <c r="CK132">
        <v>61.133310218477753</v>
      </c>
      <c r="CL132">
        <v>48.162396623685964</v>
      </c>
      <c r="CM132">
        <v>-22.890461402438195</v>
      </c>
      <c r="CN132">
        <v>-86.405245439725519</v>
      </c>
      <c r="CO132">
        <v>56.086523845929612</v>
      </c>
      <c r="CP132">
        <v>14.479866527201043</v>
      </c>
      <c r="CQ132">
        <v>-70.566390373130659</v>
      </c>
      <c r="CR132">
        <v>-61.701714763650997</v>
      </c>
      <c r="CS132">
        <v>6.8026251395539292</v>
      </c>
      <c r="CT132">
        <v>54.899089624097066</v>
      </c>
      <c r="CU132">
        <v>-28.069881961676124</v>
      </c>
      <c r="CV132">
        <v>-10.577818468675934</v>
      </c>
      <c r="CW132">
        <v>-10.576022315514523</v>
      </c>
      <c r="CX132">
        <v>49.223722745866588</v>
      </c>
      <c r="CY132">
        <v>18.791341179182318</v>
      </c>
      <c r="CZ132">
        <v>-18.791341179182318</v>
      </c>
      <c r="DA132">
        <v>-33.25885243205866</v>
      </c>
      <c r="DB132">
        <v>11.908725568214569</v>
      </c>
      <c r="DC132">
        <v>21.350126863844093</v>
      </c>
      <c r="DD132">
        <v>-78.978433504276651</v>
      </c>
      <c r="DE132">
        <v>18.234407635374964</v>
      </c>
      <c r="DF132">
        <v>60.744025868901687</v>
      </c>
      <c r="DG132">
        <v>17.310221339884979</v>
      </c>
      <c r="DH132">
        <v>0.2107693652260047</v>
      </c>
      <c r="DI132">
        <v>0.18093273459865752</v>
      </c>
      <c r="DJ132">
        <v>0.16657257769678296</v>
      </c>
      <c r="DK132">
        <v>0.11041943529648959</v>
      </c>
      <c r="DL132">
        <v>5.3689546226235202E-2</v>
      </c>
      <c r="DM132">
        <v>7.8012827565575357E-2</v>
      </c>
      <c r="DN132">
        <v>0.19960351339025476</v>
      </c>
      <c r="DP132" s="2">
        <f t="shared" ref="DP132:DP141" si="91">IF(DP$2=$CK$2,$CK132, IF(DP$2=$CL$2,$CL132,IF(DP$2=$CM$2,$CM132,$CN132)))</f>
        <v>61.133310218477753</v>
      </c>
      <c r="DQ132" s="2">
        <f t="shared" ref="DQ132:DQ141" si="92">IF(DQ$2=$CO$2,$CO132,IF(DQ$2=$CP$2,$CP132,IF(DQ$2=$CQ$2,$CQ132)))</f>
        <v>56.086523845929612</v>
      </c>
      <c r="DR132" s="2">
        <f t="shared" ref="DR132:DR141" si="93">IF(DR$2=$CR$2,$CR132,IF(DR$2=$CS$2,$CS132,$CT132))</f>
        <v>-61.701714763650997</v>
      </c>
      <c r="DS132" s="2">
        <f t="shared" ref="DS132:DS141" si="94">IF(DS$2=$CU$2,$CU132, IF(DS$2=$CV$2,$CV132,IF(DS$2=$CW$2,$CW132,$CX132)))</f>
        <v>-10.577818468675934</v>
      </c>
      <c r="DT132" s="2">
        <f t="shared" ref="DT132:DT141" si="95">IF(DT$2=$CY$2,$CY132,IF(DT$2=$CZ$2,$CZ132))</f>
        <v>-18.791341179182318</v>
      </c>
      <c r="DU132" s="2">
        <f t="shared" ref="DU132:DU141" si="96">IF(DU$2=$DA$2,$DA132,IF(DU$2=$DB$2,$DB132,$DC132))</f>
        <v>11.908725568214569</v>
      </c>
      <c r="DV132" s="2">
        <f t="shared" ref="DV132:DV141" si="97">IF(DV$2=$DD$2,$DD132,IF(DV$2=$DE$2,$DE132,$DF132))</f>
        <v>-78.978433504276651</v>
      </c>
      <c r="DX132" s="5">
        <f t="shared" ref="DX132:DX141" si="98">IF(DX$2=$CK$2,$CK132, IF(DX$2=$CL$2,$CL132,IF(DX$2=$CM$2,$CM132,$CN132)))</f>
        <v>61.133310218477753</v>
      </c>
      <c r="DY132" s="5">
        <f t="shared" ref="DY132:DY141" si="99">IF(DY$2=$CO$2,$CO132,IF(DY$2=$CP$2,$CP132,IF(DY$2=$CQ$2,$CQ132)))</f>
        <v>56.086523845929612</v>
      </c>
      <c r="DZ132" s="5">
        <f t="shared" ref="DZ132:DZ141" si="100">IF(DZ$2=$CR$2,$CR132,IF(DZ$2=$CS$2,$CS132,$CT132))</f>
        <v>-61.701714763650997</v>
      </c>
      <c r="EA132" s="5">
        <f t="shared" ref="EA132:EA141" si="101">IF(EA$2=$CU$2,$CU132, IF(EA$2=$CV$2,$CV132,IF(EA$2=$CW$2,$CW132,$CX132)))</f>
        <v>-10.577818468675934</v>
      </c>
      <c r="EB132" s="5">
        <f t="shared" ref="EB132:EB141" si="102">IF(EB$2=$CY$2,$CY132,IF(EB$2=$CZ$2,$CZ132))</f>
        <v>-18.791341179182318</v>
      </c>
      <c r="EC132" s="5">
        <f t="shared" ref="EC132:EC141" si="103">IF(EC$2=$DA$2,$DA132,IF(EC$2=$DB$2,$DB132,$DC132))</f>
        <v>11.908725568214569</v>
      </c>
      <c r="ED132" s="5">
        <f t="shared" ref="ED132:ED141" si="104">IF(ED$2=$DD$2,$DD132,IF(ED$2=$DE$2,$DE132,$DF132))</f>
        <v>-78.978433504276651</v>
      </c>
      <c r="EF132" s="4">
        <f t="shared" ref="EF132:EF141" si="105">IF(EF$2=$CK$2,$CK132, IF(EF$2=$CL$2,$CL132,IF(EF$2=$CM$2,$CM132,$CN132)))</f>
        <v>61.133310218477753</v>
      </c>
      <c r="EG132" s="4">
        <f t="shared" ref="EG132:EG141" si="106">IF(EG$2=$CO$2,$CO132,IF(EG$2=$CP$2,$CP132,IF(EG$2=$CQ$2,$CQ132)))</f>
        <v>56.086523845929612</v>
      </c>
      <c r="EH132" s="4">
        <f t="shared" ref="EH132:EH141" si="107">IF(EH$2=$CR$2,$CR132,IF(EH$2=$CS$2,$CS132,$CT132))</f>
        <v>-61.701714763650997</v>
      </c>
      <c r="EI132" s="4">
        <f t="shared" ref="EI132:EI141" si="108">IF(EI$2=$CU$2,$CU132, IF(EI$2=$CV$2,$CV132,IF(EI$2=$CW$2,$CW132,$CX132)))</f>
        <v>-10.577818468675934</v>
      </c>
      <c r="EJ132" s="4">
        <f t="shared" ref="EJ132:EJ141" si="109">IF(EJ$2=$CY$2,$CY132,IF(EJ$2=$CZ$2,$CZ132))</f>
        <v>-18.791341179182318</v>
      </c>
      <c r="EK132" s="4">
        <f t="shared" ref="EK132:EK141" si="110">IF(EK$2=$DA$2,$DA132,IF(EK$2=$DB$2,$DB132,$DC132))</f>
        <v>11.908725568214569</v>
      </c>
      <c r="EL132" s="4">
        <f t="shared" ref="EL132:EL141" si="111">IF(EL$2=$DD$2,$DD132,IF(EL$2=$DE$2,$DE132,$DF132))</f>
        <v>-78.978433504276651</v>
      </c>
      <c r="EN132" s="6">
        <f t="shared" ref="EN132:EN141" si="112">IF(EN$2=$CK$2,$CK132, IF(EN$2=$CL$2,$CL132,IF(EN$2=$CM$2,$CM132,$CN132)))</f>
        <v>61.133310218477753</v>
      </c>
      <c r="EO132" s="6">
        <f t="shared" ref="EO132:EO141" si="113">IF(EO$2=$CO$2,$CO132,IF(EO$2=$CP$2,$CP132,IF(EO$2=$CQ$2,$CQ132)))</f>
        <v>56.086523845929612</v>
      </c>
      <c r="EP132" s="6">
        <f t="shared" ref="EP132:EP141" si="114">IF(EP$2=$CR$2,$CR132,IF(EP$2=$CS$2,$CS132,$CT132))</f>
        <v>-61.701714763650997</v>
      </c>
      <c r="EQ132" s="6">
        <f t="shared" ref="EQ132:EQ141" si="115">IF(EQ$2=$CU$2,$CU132, IF(EQ$2=$CV$2,$CV132,IF(EQ$2=$CW$2,$CW132,$CX132)))</f>
        <v>-10.577818468675934</v>
      </c>
      <c r="ER132" s="6">
        <f t="shared" ref="ER132:ER141" si="116">IF(ER$2=$CY$2,$CY132,IF(ER$2=$CZ$2,$CZ132))</f>
        <v>-18.791341179182318</v>
      </c>
      <c r="ES132" s="6">
        <f t="shared" ref="ES132:ES141" si="117">IF(ES$2=$DA$2,$DA132,IF(ES$2=$DB$2,$DB132,$DC132))</f>
        <v>11.908725568214569</v>
      </c>
      <c r="ET132" s="6">
        <f t="shared" ref="ET132:ET141" si="118">IF(ET$2=$DD$2,$DD132,IF(ET$2=$DE$2,$DE132,$DF132))</f>
        <v>-78.978433504276651</v>
      </c>
      <c r="EV132" s="7">
        <f t="shared" ref="EV132:EV141" si="119">IF(EV$2=$CK$2,$CK132, IF(EV$2=$CL$2,$CL132,IF(EV$2=$CM$2,$CM132,$CN132)))</f>
        <v>61.133310218477753</v>
      </c>
      <c r="EW132" s="7">
        <f t="shared" ref="EW132:EW141" si="120">IF(EW$2=$CO$2,$CO132,IF(EW$2=$CP$2,$CP132,IF(EW$2=$CQ$2,$CQ132)))</f>
        <v>56.086523845929612</v>
      </c>
      <c r="EX132" s="7">
        <f t="shared" ref="EX132:EX141" si="121">IF(EX$2=$CR$2,$CR132,IF(EX$2=$CS$2,$CS132,$CT132))</f>
        <v>-61.701714763650997</v>
      </c>
      <c r="EY132" s="7">
        <f t="shared" ref="EY132:EY141" si="122">IF(EY$2=$CU$2,$CU132, IF(EY$2=$CV$2,$CV132,IF(EY$2=$CW$2,$CW132,$CX132)))</f>
        <v>-10.577818468675934</v>
      </c>
      <c r="EZ132" s="7">
        <f t="shared" ref="EZ132:EZ141" si="123">IF(EZ$2=$CY$2,$CY132,IF(EZ$2=$CZ$2,$CZ132))</f>
        <v>-18.791341179182318</v>
      </c>
      <c r="FA132" s="7">
        <f t="shared" ref="FA132:FA141" si="124">IF(FA$2=$DA$2,$DA132,IF(FA$2=$DB$2,$DB132,$DC132))</f>
        <v>11.908725568214569</v>
      </c>
      <c r="FB132" s="7">
        <f t="shared" ref="FB132:FB141" si="125">IF(FB$2=$DD$2,$DD132,IF(FB$2=$DE$2,$DE132,$DF132))</f>
        <v>-78.978433504276651</v>
      </c>
      <c r="FD132" s="20">
        <f t="shared" ref="FD132:FD141" si="126">SUM(DP132:DV132)</f>
        <v>-40.920748283163967</v>
      </c>
      <c r="FE132" s="20">
        <f t="shared" ref="FE132:FE141" si="127">SUM(DX132:ED132)</f>
        <v>-40.920748283163967</v>
      </c>
      <c r="FF132" s="20">
        <f t="shared" ref="FF132:FF141" si="128">SUM(EF132:EL132)</f>
        <v>-40.920748283163967</v>
      </c>
      <c r="FG132" s="20">
        <f t="shared" ref="FG132:FG141" si="129">SUM(EN132:ET132)</f>
        <v>-40.920748283163967</v>
      </c>
      <c r="FH132" s="20">
        <f t="shared" ref="FH132:FH141" si="130">SUM(EV132:FB132)</f>
        <v>-40.920748283163967</v>
      </c>
      <c r="FI132" s="20"/>
      <c r="FJ132" s="20">
        <f t="shared" ref="FJ132:FJ141" si="131">MAX(FD132:FH132)</f>
        <v>-40.920748283163967</v>
      </c>
      <c r="FL132">
        <f t="shared" ref="FL132:FL141" si="132">IF(FJ132=FD132,1, IF(FJ132=FE132,2, IF(FJ132=FF132,3, IF(FJ132=FG132,4, IF(FJ132=FH132,5,0)))))</f>
        <v>1</v>
      </c>
    </row>
    <row r="133" spans="17:170">
      <c r="Q133" s="1">
        <v>74</v>
      </c>
      <c r="R133" s="1" t="s">
        <v>886</v>
      </c>
      <c r="S133" s="1" t="s">
        <v>887</v>
      </c>
      <c r="T133" s="1" t="s">
        <v>888</v>
      </c>
      <c r="U133" s="1" t="s">
        <v>739</v>
      </c>
      <c r="V133" s="1">
        <v>1598997657</v>
      </c>
      <c r="W133" s="1">
        <v>1598998329</v>
      </c>
      <c r="X133" s="1">
        <v>1</v>
      </c>
      <c r="Y133" s="1">
        <v>5</v>
      </c>
      <c r="Z133" s="1" t="s">
        <v>76</v>
      </c>
      <c r="AA133" s="1" t="s">
        <v>66</v>
      </c>
      <c r="AB133" s="1">
        <v>1</v>
      </c>
      <c r="AC133" s="1" t="s">
        <v>77</v>
      </c>
      <c r="AD133" s="1" t="s">
        <v>78</v>
      </c>
      <c r="AE133" s="1" t="s">
        <v>79</v>
      </c>
      <c r="AF133" s="1" t="s">
        <v>76</v>
      </c>
      <c r="AG133" s="1">
        <v>1280</v>
      </c>
      <c r="AH133" s="1" t="s">
        <v>76</v>
      </c>
      <c r="AI133" s="1" t="s">
        <v>256</v>
      </c>
      <c r="AJ133" s="1" t="s">
        <v>82</v>
      </c>
      <c r="AK133" s="1">
        <v>3</v>
      </c>
      <c r="AL133" s="1">
        <v>3</v>
      </c>
      <c r="AM133" s="1">
        <v>3</v>
      </c>
      <c r="AN133" s="1">
        <v>2</v>
      </c>
      <c r="AO133" s="1">
        <v>3</v>
      </c>
      <c r="AP133" s="1">
        <v>2</v>
      </c>
      <c r="AQ133" s="1">
        <v>1</v>
      </c>
      <c r="AR133" s="1">
        <v>3</v>
      </c>
      <c r="AS133" s="1">
        <v>1</v>
      </c>
      <c r="AT133" s="1">
        <v>2</v>
      </c>
      <c r="AU133" s="1">
        <v>2</v>
      </c>
      <c r="AV133" s="1">
        <v>1</v>
      </c>
      <c r="AW133" s="1">
        <v>1</v>
      </c>
      <c r="AX133" s="1">
        <v>1</v>
      </c>
      <c r="AY133" s="1">
        <v>2</v>
      </c>
      <c r="AZ133" s="1">
        <v>2</v>
      </c>
      <c r="BA133" s="1">
        <v>3</v>
      </c>
      <c r="BB133" s="1">
        <v>3</v>
      </c>
      <c r="BC133" s="1">
        <v>3</v>
      </c>
      <c r="BD133" s="1">
        <v>2</v>
      </c>
      <c r="BE133" s="1">
        <v>5</v>
      </c>
      <c r="BF133" s="1">
        <v>5</v>
      </c>
      <c r="BG133" s="1">
        <v>5</v>
      </c>
      <c r="BH133" s="1">
        <v>4</v>
      </c>
      <c r="BI133" s="1">
        <v>2</v>
      </c>
      <c r="BJ133" s="1">
        <v>3</v>
      </c>
      <c r="BK133" s="1">
        <v>2</v>
      </c>
      <c r="BL133" s="1">
        <v>4</v>
      </c>
      <c r="BM133" s="1">
        <v>3</v>
      </c>
      <c r="BN133" s="1">
        <v>4</v>
      </c>
      <c r="BO133" s="1">
        <v>4</v>
      </c>
      <c r="BP133" s="1">
        <v>4</v>
      </c>
      <c r="BQ133" s="1">
        <v>2</v>
      </c>
      <c r="BR133" s="1">
        <v>3</v>
      </c>
      <c r="BS133" s="1">
        <v>3</v>
      </c>
      <c r="BT133" s="1">
        <v>1</v>
      </c>
      <c r="BU133" s="1">
        <v>2</v>
      </c>
      <c r="BV133" s="1">
        <v>5</v>
      </c>
      <c r="BW133" s="1">
        <v>2</v>
      </c>
      <c r="BX133" s="1">
        <v>1</v>
      </c>
      <c r="BY133" s="1">
        <v>3</v>
      </c>
      <c r="BZ133" s="1">
        <v>3</v>
      </c>
      <c r="CA133" s="1">
        <v>5</v>
      </c>
      <c r="CB133" s="1">
        <v>2</v>
      </c>
      <c r="CC133" s="1" t="s">
        <v>889</v>
      </c>
      <c r="CD133" s="1">
        <v>2</v>
      </c>
      <c r="CE133" s="1">
        <v>21</v>
      </c>
      <c r="CF133" s="1">
        <v>2</v>
      </c>
      <c r="CG133">
        <f t="shared" si="89"/>
        <v>1</v>
      </c>
      <c r="CH133">
        <v>4</v>
      </c>
      <c r="CI133">
        <f t="shared" si="90"/>
        <v>0</v>
      </c>
      <c r="CJ133" s="1">
        <v>0.59278669025816288</v>
      </c>
      <c r="CK133" s="1">
        <v>171.99405458192689</v>
      </c>
      <c r="CL133" s="1">
        <v>81.906673389878165</v>
      </c>
      <c r="CM133" s="1">
        <v>-78.369080724964803</v>
      </c>
      <c r="CN133" s="1">
        <v>-175.53164724684024</v>
      </c>
      <c r="CO133" s="1">
        <v>22.392540385814389</v>
      </c>
      <c r="CP133" s="1">
        <v>-11.196098283433811</v>
      </c>
      <c r="CQ133" s="1">
        <v>-11.19644210238058</v>
      </c>
      <c r="CR133" s="1">
        <v>-63.558625904632528</v>
      </c>
      <c r="CS133" s="1">
        <v>21.866901000448301</v>
      </c>
      <c r="CT133" s="1">
        <v>41.69172490418422</v>
      </c>
      <c r="CU133" s="1">
        <v>-47.186712947189484</v>
      </c>
      <c r="CV133" s="1">
        <v>2.1193181016225666</v>
      </c>
      <c r="CW133" s="1">
        <v>21.832409905600279</v>
      </c>
      <c r="CX133" s="1">
        <v>23.23498493996664</v>
      </c>
      <c r="CY133" s="1">
        <v>20.660329779585151</v>
      </c>
      <c r="CZ133" s="1">
        <v>-20.660329779585151</v>
      </c>
      <c r="DA133" s="1">
        <v>-10.364853173516188</v>
      </c>
      <c r="DB133" s="1">
        <v>-9.2586580755957861</v>
      </c>
      <c r="DC133" s="1">
        <v>19.623511249111974</v>
      </c>
      <c r="DD133" s="1">
        <v>-36.673087581796196</v>
      </c>
      <c r="DE133" s="1">
        <v>1.4419321583259488</v>
      </c>
      <c r="DF133" s="1">
        <v>35.231155423470248</v>
      </c>
      <c r="DG133" s="1">
        <v>-202.09036458398552</v>
      </c>
      <c r="DH133" s="1">
        <v>0.49646528832681025</v>
      </c>
      <c r="DI133" s="1">
        <v>4.7984260697421385E-2</v>
      </c>
      <c r="DJ133" s="1">
        <v>0.15035764401259535</v>
      </c>
      <c r="DK133" s="1">
        <v>0.10060242555308017</v>
      </c>
      <c r="DL133" s="1">
        <v>5.9029513655957572E-2</v>
      </c>
      <c r="DM133" s="1">
        <v>4.2840520603754519E-2</v>
      </c>
      <c r="DN133" s="1">
        <v>0.10272034715038064</v>
      </c>
      <c r="DO133" s="1"/>
      <c r="DP133" s="2">
        <f t="shared" si="91"/>
        <v>171.99405458192689</v>
      </c>
      <c r="DQ133" s="2">
        <f t="shared" si="92"/>
        <v>22.392540385814389</v>
      </c>
      <c r="DR133" s="2">
        <f t="shared" si="93"/>
        <v>-63.558625904632528</v>
      </c>
      <c r="DS133" s="2">
        <f t="shared" si="94"/>
        <v>2.1193181016225666</v>
      </c>
      <c r="DT133" s="2">
        <f t="shared" si="95"/>
        <v>-20.660329779585151</v>
      </c>
      <c r="DU133" s="2">
        <f t="shared" si="96"/>
        <v>-9.2586580755957861</v>
      </c>
      <c r="DV133" s="2">
        <f t="shared" si="97"/>
        <v>-36.673087581796196</v>
      </c>
      <c r="DX133" s="5">
        <f t="shared" si="98"/>
        <v>171.99405458192689</v>
      </c>
      <c r="DY133" s="5">
        <f t="shared" si="99"/>
        <v>22.392540385814389</v>
      </c>
      <c r="DZ133" s="5">
        <f t="shared" si="100"/>
        <v>-63.558625904632528</v>
      </c>
      <c r="EA133" s="5">
        <f t="shared" si="101"/>
        <v>2.1193181016225666</v>
      </c>
      <c r="EB133" s="5">
        <f t="shared" si="102"/>
        <v>-20.660329779585151</v>
      </c>
      <c r="EC133" s="5">
        <f t="shared" si="103"/>
        <v>-9.2586580755957861</v>
      </c>
      <c r="ED133" s="5">
        <f t="shared" si="104"/>
        <v>-36.673087581796196</v>
      </c>
      <c r="EF133" s="4">
        <f t="shared" si="105"/>
        <v>171.99405458192689</v>
      </c>
      <c r="EG133" s="4">
        <f t="shared" si="106"/>
        <v>22.392540385814389</v>
      </c>
      <c r="EH133" s="4">
        <f t="shared" si="107"/>
        <v>-63.558625904632528</v>
      </c>
      <c r="EI133" s="4">
        <f t="shared" si="108"/>
        <v>2.1193181016225666</v>
      </c>
      <c r="EJ133" s="4">
        <f t="shared" si="109"/>
        <v>-20.660329779585151</v>
      </c>
      <c r="EK133" s="4">
        <f t="shared" si="110"/>
        <v>-9.2586580755957861</v>
      </c>
      <c r="EL133" s="4">
        <f t="shared" si="111"/>
        <v>-36.673087581796196</v>
      </c>
      <c r="EN133" s="6">
        <f t="shared" si="112"/>
        <v>171.99405458192689</v>
      </c>
      <c r="EO133" s="6">
        <f t="shared" si="113"/>
        <v>22.392540385814389</v>
      </c>
      <c r="EP133" s="6">
        <f t="shared" si="114"/>
        <v>-63.558625904632528</v>
      </c>
      <c r="EQ133" s="6">
        <f t="shared" si="115"/>
        <v>2.1193181016225666</v>
      </c>
      <c r="ER133" s="6">
        <f t="shared" si="116"/>
        <v>-20.660329779585151</v>
      </c>
      <c r="ES133" s="6">
        <f t="shared" si="117"/>
        <v>-9.2586580755957861</v>
      </c>
      <c r="ET133" s="6">
        <f t="shared" si="118"/>
        <v>-36.673087581796196</v>
      </c>
      <c r="EV133" s="7">
        <f t="shared" si="119"/>
        <v>171.99405458192689</v>
      </c>
      <c r="EW133" s="7">
        <f t="shared" si="120"/>
        <v>22.392540385814389</v>
      </c>
      <c r="EX133" s="7">
        <f t="shared" si="121"/>
        <v>-63.558625904632528</v>
      </c>
      <c r="EY133" s="7">
        <f t="shared" si="122"/>
        <v>2.1193181016225666</v>
      </c>
      <c r="EZ133" s="7">
        <f t="shared" si="123"/>
        <v>-20.660329779585151</v>
      </c>
      <c r="FA133" s="7">
        <f t="shared" si="124"/>
        <v>-9.2586580755957861</v>
      </c>
      <c r="FB133" s="7">
        <f t="shared" si="125"/>
        <v>-36.673087581796196</v>
      </c>
      <c r="FD133" s="20">
        <f t="shared" si="126"/>
        <v>66.355211727754167</v>
      </c>
      <c r="FE133" s="20">
        <f t="shared" si="127"/>
        <v>66.355211727754167</v>
      </c>
      <c r="FF133" s="20">
        <f t="shared" si="128"/>
        <v>66.355211727754167</v>
      </c>
      <c r="FG133" s="20">
        <f t="shared" si="129"/>
        <v>66.355211727754167</v>
      </c>
      <c r="FH133" s="20">
        <f t="shared" si="130"/>
        <v>66.355211727754167</v>
      </c>
      <c r="FI133" s="20"/>
      <c r="FJ133" s="20">
        <f t="shared" si="131"/>
        <v>66.355211727754167</v>
      </c>
      <c r="FL133">
        <f t="shared" si="132"/>
        <v>1</v>
      </c>
    </row>
    <row r="134" spans="17:170">
      <c r="Q134" s="1">
        <v>78</v>
      </c>
      <c r="R134" s="1" t="s">
        <v>890</v>
      </c>
      <c r="S134" s="1" t="s">
        <v>891</v>
      </c>
      <c r="T134" s="1" t="s">
        <v>368</v>
      </c>
      <c r="U134" s="1" t="s">
        <v>892</v>
      </c>
      <c r="V134" s="1">
        <v>1599000124</v>
      </c>
      <c r="W134" s="1">
        <v>1599000939</v>
      </c>
      <c r="X134" s="1">
        <v>1</v>
      </c>
      <c r="Y134" s="1">
        <v>5</v>
      </c>
      <c r="Z134" s="1" t="s">
        <v>76</v>
      </c>
      <c r="AA134" s="1" t="s">
        <v>66</v>
      </c>
      <c r="AB134" s="1">
        <v>1</v>
      </c>
      <c r="AC134" s="1" t="s">
        <v>77</v>
      </c>
      <c r="AD134" s="1" t="s">
        <v>78</v>
      </c>
      <c r="AE134" s="1" t="s">
        <v>79</v>
      </c>
      <c r="AF134" s="1" t="s">
        <v>76</v>
      </c>
      <c r="AG134" s="1">
        <v>1366</v>
      </c>
      <c r="AH134" s="1" t="s">
        <v>76</v>
      </c>
      <c r="AI134" s="1" t="s">
        <v>259</v>
      </c>
      <c r="AJ134" s="1" t="s">
        <v>82</v>
      </c>
      <c r="AK134" s="1">
        <v>1</v>
      </c>
      <c r="AL134" s="1">
        <v>3</v>
      </c>
      <c r="AM134" s="1">
        <v>1</v>
      </c>
      <c r="AN134" s="1">
        <v>3</v>
      </c>
      <c r="AO134" s="1">
        <v>3</v>
      </c>
      <c r="AP134" s="1">
        <v>3</v>
      </c>
      <c r="AQ134" s="1">
        <v>2</v>
      </c>
      <c r="AR134" s="1">
        <v>1</v>
      </c>
      <c r="AS134" s="1">
        <v>4</v>
      </c>
      <c r="AT134" s="1">
        <v>3</v>
      </c>
      <c r="AU134" s="1">
        <v>4</v>
      </c>
      <c r="AV134" s="1">
        <v>3</v>
      </c>
      <c r="AW134" s="1">
        <v>1</v>
      </c>
      <c r="AX134" s="1">
        <v>1</v>
      </c>
      <c r="AY134" s="1">
        <v>4</v>
      </c>
      <c r="AZ134" s="1">
        <v>3</v>
      </c>
      <c r="BA134" s="1">
        <v>2</v>
      </c>
      <c r="BB134" s="1">
        <v>2</v>
      </c>
      <c r="BC134" s="1">
        <v>2</v>
      </c>
      <c r="BD134" s="1">
        <v>3</v>
      </c>
      <c r="BE134" s="1">
        <v>3</v>
      </c>
      <c r="BF134" s="1">
        <v>4</v>
      </c>
      <c r="BG134" s="1">
        <v>4</v>
      </c>
      <c r="BH134" s="1">
        <v>3</v>
      </c>
      <c r="BI134" s="1">
        <v>2</v>
      </c>
      <c r="BJ134" s="1">
        <v>4</v>
      </c>
      <c r="BK134" s="1">
        <v>2</v>
      </c>
      <c r="BL134" s="1">
        <v>4</v>
      </c>
      <c r="BM134" s="1">
        <v>4</v>
      </c>
      <c r="BN134" s="1">
        <v>5</v>
      </c>
      <c r="BO134" s="1">
        <v>3</v>
      </c>
      <c r="BP134" s="1">
        <v>5</v>
      </c>
      <c r="BQ134" s="1">
        <v>4</v>
      </c>
      <c r="BR134" s="1">
        <v>3</v>
      </c>
      <c r="BS134" s="1">
        <v>4</v>
      </c>
      <c r="BT134" s="1">
        <v>2</v>
      </c>
      <c r="BU134" s="1">
        <v>1</v>
      </c>
      <c r="BV134" s="1">
        <v>2</v>
      </c>
      <c r="BW134" s="1">
        <v>2</v>
      </c>
      <c r="BX134" s="1">
        <v>3</v>
      </c>
      <c r="BY134" s="1">
        <v>4</v>
      </c>
      <c r="BZ134" s="1">
        <v>1</v>
      </c>
      <c r="CA134" s="1">
        <v>5</v>
      </c>
      <c r="CB134" s="1">
        <v>2</v>
      </c>
      <c r="CC134" s="1" t="s">
        <v>893</v>
      </c>
      <c r="CD134" s="1">
        <v>1</v>
      </c>
      <c r="CE134" s="1">
        <v>22</v>
      </c>
      <c r="CF134" s="1">
        <v>2</v>
      </c>
      <c r="CG134">
        <f t="shared" si="89"/>
        <v>1</v>
      </c>
      <c r="CH134">
        <v>3</v>
      </c>
      <c r="CI134">
        <f t="shared" si="90"/>
        <v>0</v>
      </c>
      <c r="CJ134" s="1">
        <v>0.47642307446745374</v>
      </c>
      <c r="CK134" s="1">
        <v>79.564601979483257</v>
      </c>
      <c r="CL134" s="1">
        <v>35.68470146608081</v>
      </c>
      <c r="CM134" s="1">
        <v>16.704829485024423</v>
      </c>
      <c r="CN134" s="1">
        <v>-131.95413293058851</v>
      </c>
      <c r="CO134" s="1">
        <v>8.3745286842303113</v>
      </c>
      <c r="CP134" s="1">
        <v>4.9547852634655261</v>
      </c>
      <c r="CQ134" s="1">
        <v>-13.329313947695837</v>
      </c>
      <c r="CR134" s="1">
        <v>-92.613954954234757</v>
      </c>
      <c r="CS134" s="1">
        <v>-4.2218882975546279</v>
      </c>
      <c r="CT134" s="1">
        <v>96.835843251789385</v>
      </c>
      <c r="CU134" s="1">
        <v>-73.268670775231911</v>
      </c>
      <c r="CV134" s="1">
        <v>-7.5980131318357813</v>
      </c>
      <c r="CW134" s="1">
        <v>40.432457077896473</v>
      </c>
      <c r="CX134" s="1">
        <v>40.434226829171209</v>
      </c>
      <c r="CY134" s="1">
        <v>10.722324753777089</v>
      </c>
      <c r="CZ134" s="1">
        <v>-10.722324753777089</v>
      </c>
      <c r="DA134" s="1">
        <v>-68.207373447601682</v>
      </c>
      <c r="DB134" s="1">
        <v>22.137661950658799</v>
      </c>
      <c r="DC134" s="1">
        <v>46.06971149694288</v>
      </c>
      <c r="DD134" s="1">
        <v>-17.546496300211622</v>
      </c>
      <c r="DE134" s="1">
        <v>7.1900004049470736</v>
      </c>
      <c r="DF134" s="1">
        <v>10.356495895264548</v>
      </c>
      <c r="DG134" s="1">
        <v>-31.779659520780079</v>
      </c>
      <c r="DH134" s="1">
        <v>0.30216962130010244</v>
      </c>
      <c r="DI134" s="1">
        <v>3.100548947418021E-2</v>
      </c>
      <c r="DJ134" s="1">
        <v>0.27064256886574878</v>
      </c>
      <c r="DK134" s="1">
        <v>0.16243271086343303</v>
      </c>
      <c r="DL134" s="1">
        <v>3.0635213582220256E-2</v>
      </c>
      <c r="DM134" s="1">
        <v>0.16325297849220652</v>
      </c>
      <c r="DN134" s="1">
        <v>3.9861417422108809E-2</v>
      </c>
      <c r="DO134" s="1"/>
      <c r="DP134" s="2">
        <f t="shared" si="91"/>
        <v>79.564601979483257</v>
      </c>
      <c r="DQ134" s="2">
        <f t="shared" si="92"/>
        <v>8.3745286842303113</v>
      </c>
      <c r="DR134" s="2">
        <f t="shared" si="93"/>
        <v>-92.613954954234757</v>
      </c>
      <c r="DS134" s="2">
        <f t="shared" si="94"/>
        <v>-7.5980131318357813</v>
      </c>
      <c r="DT134" s="2">
        <f t="shared" si="95"/>
        <v>-10.722324753777089</v>
      </c>
      <c r="DU134" s="2">
        <f t="shared" si="96"/>
        <v>22.137661950658799</v>
      </c>
      <c r="DV134" s="2">
        <f t="shared" si="97"/>
        <v>-17.546496300211622</v>
      </c>
      <c r="DX134" s="5">
        <f t="shared" si="98"/>
        <v>79.564601979483257</v>
      </c>
      <c r="DY134" s="5">
        <f t="shared" si="99"/>
        <v>8.3745286842303113</v>
      </c>
      <c r="DZ134" s="5">
        <f t="shared" si="100"/>
        <v>-92.613954954234757</v>
      </c>
      <c r="EA134" s="5">
        <f t="shared" si="101"/>
        <v>-7.5980131318357813</v>
      </c>
      <c r="EB134" s="5">
        <f t="shared" si="102"/>
        <v>-10.722324753777089</v>
      </c>
      <c r="EC134" s="5">
        <f t="shared" si="103"/>
        <v>22.137661950658799</v>
      </c>
      <c r="ED134" s="5">
        <f t="shared" si="104"/>
        <v>-17.546496300211622</v>
      </c>
      <c r="EF134" s="4">
        <f t="shared" si="105"/>
        <v>79.564601979483257</v>
      </c>
      <c r="EG134" s="4">
        <f t="shared" si="106"/>
        <v>8.3745286842303113</v>
      </c>
      <c r="EH134" s="4">
        <f t="shared" si="107"/>
        <v>-92.613954954234757</v>
      </c>
      <c r="EI134" s="4">
        <f t="shared" si="108"/>
        <v>-7.5980131318357813</v>
      </c>
      <c r="EJ134" s="4">
        <f t="shared" si="109"/>
        <v>-10.722324753777089</v>
      </c>
      <c r="EK134" s="4">
        <f t="shared" si="110"/>
        <v>22.137661950658799</v>
      </c>
      <c r="EL134" s="4">
        <f t="shared" si="111"/>
        <v>-17.546496300211622</v>
      </c>
      <c r="EN134" s="6">
        <f t="shared" si="112"/>
        <v>79.564601979483257</v>
      </c>
      <c r="EO134" s="6">
        <f t="shared" si="113"/>
        <v>8.3745286842303113</v>
      </c>
      <c r="EP134" s="6">
        <f t="shared" si="114"/>
        <v>-92.613954954234757</v>
      </c>
      <c r="EQ134" s="6">
        <f t="shared" si="115"/>
        <v>-7.5980131318357813</v>
      </c>
      <c r="ER134" s="6">
        <f t="shared" si="116"/>
        <v>-10.722324753777089</v>
      </c>
      <c r="ES134" s="6">
        <f t="shared" si="117"/>
        <v>22.137661950658799</v>
      </c>
      <c r="ET134" s="6">
        <f t="shared" si="118"/>
        <v>-17.546496300211622</v>
      </c>
      <c r="EV134" s="7">
        <f t="shared" si="119"/>
        <v>79.564601979483257</v>
      </c>
      <c r="EW134" s="7">
        <f t="shared" si="120"/>
        <v>8.3745286842303113</v>
      </c>
      <c r="EX134" s="7">
        <f t="shared" si="121"/>
        <v>-92.613954954234757</v>
      </c>
      <c r="EY134" s="7">
        <f t="shared" si="122"/>
        <v>-7.5980131318357813</v>
      </c>
      <c r="EZ134" s="7">
        <f t="shared" si="123"/>
        <v>-10.722324753777089</v>
      </c>
      <c r="FA134" s="7">
        <f t="shared" si="124"/>
        <v>22.137661950658799</v>
      </c>
      <c r="FB134" s="7">
        <f t="shared" si="125"/>
        <v>-17.546496300211622</v>
      </c>
      <c r="FD134" s="20">
        <f t="shared" si="126"/>
        <v>-18.403996525686882</v>
      </c>
      <c r="FE134" s="20">
        <f t="shared" si="127"/>
        <v>-18.403996525686882</v>
      </c>
      <c r="FF134" s="20">
        <f t="shared" si="128"/>
        <v>-18.403996525686882</v>
      </c>
      <c r="FG134" s="20">
        <f t="shared" si="129"/>
        <v>-18.403996525686882</v>
      </c>
      <c r="FH134" s="20">
        <f t="shared" si="130"/>
        <v>-18.403996525686882</v>
      </c>
      <c r="FI134" s="20"/>
      <c r="FJ134" s="20">
        <f t="shared" si="131"/>
        <v>-18.403996525686882</v>
      </c>
      <c r="FL134">
        <f t="shared" si="132"/>
        <v>1</v>
      </c>
    </row>
    <row r="135" spans="17:170">
      <c r="Q135">
        <v>19</v>
      </c>
      <c r="R135" t="s">
        <v>107</v>
      </c>
      <c r="S135" t="s">
        <v>108</v>
      </c>
      <c r="T135" t="s">
        <v>109</v>
      </c>
      <c r="U135" t="s">
        <v>110</v>
      </c>
      <c r="V135">
        <v>1598370444</v>
      </c>
      <c r="W135">
        <v>1598372478</v>
      </c>
      <c r="X135">
        <v>1</v>
      </c>
      <c r="Y135">
        <v>5</v>
      </c>
      <c r="Z135" t="s">
        <v>76</v>
      </c>
      <c r="AA135" t="s">
        <v>66</v>
      </c>
      <c r="AB135">
        <v>1</v>
      </c>
      <c r="AC135" t="s">
        <v>77</v>
      </c>
      <c r="AD135" t="s">
        <v>78</v>
      </c>
      <c r="AE135" t="s">
        <v>79</v>
      </c>
      <c r="AF135" t="s">
        <v>76</v>
      </c>
      <c r="AG135">
        <v>1366</v>
      </c>
      <c r="AH135" t="s">
        <v>76</v>
      </c>
      <c r="AI135" t="s">
        <v>111</v>
      </c>
      <c r="AJ135" t="s">
        <v>82</v>
      </c>
      <c r="AK135">
        <v>2</v>
      </c>
      <c r="AL135">
        <v>3</v>
      </c>
      <c r="AM135">
        <v>2</v>
      </c>
      <c r="AN135">
        <v>1</v>
      </c>
      <c r="AO135">
        <v>1</v>
      </c>
      <c r="AP135">
        <v>3</v>
      </c>
      <c r="AQ135">
        <v>3</v>
      </c>
      <c r="AR135">
        <v>3</v>
      </c>
      <c r="AS135">
        <v>1</v>
      </c>
      <c r="AT135">
        <v>2</v>
      </c>
      <c r="AU135">
        <v>2</v>
      </c>
      <c r="AV135">
        <v>3</v>
      </c>
      <c r="AW135">
        <v>3</v>
      </c>
      <c r="AX135">
        <v>1</v>
      </c>
      <c r="AY135">
        <v>3</v>
      </c>
      <c r="AZ135">
        <v>2</v>
      </c>
      <c r="BA135">
        <v>3</v>
      </c>
      <c r="BB135">
        <v>3</v>
      </c>
      <c r="BC135">
        <v>3</v>
      </c>
      <c r="BD135">
        <v>3</v>
      </c>
      <c r="BE135">
        <v>4</v>
      </c>
      <c r="BF135">
        <v>1</v>
      </c>
      <c r="BG135">
        <v>5</v>
      </c>
      <c r="BH135">
        <v>3</v>
      </c>
      <c r="BI135">
        <v>5</v>
      </c>
      <c r="BJ135">
        <v>4</v>
      </c>
      <c r="BK135">
        <v>4</v>
      </c>
      <c r="BL135">
        <v>4</v>
      </c>
      <c r="BM135">
        <v>4</v>
      </c>
      <c r="BN135">
        <v>5</v>
      </c>
      <c r="BO135">
        <v>2</v>
      </c>
      <c r="BP135">
        <v>5</v>
      </c>
      <c r="BQ135">
        <v>5</v>
      </c>
      <c r="BR135">
        <v>5</v>
      </c>
      <c r="BS135">
        <v>5</v>
      </c>
      <c r="BT135">
        <v>4</v>
      </c>
      <c r="BU135">
        <v>2</v>
      </c>
      <c r="BV135">
        <v>5</v>
      </c>
      <c r="BW135">
        <v>3</v>
      </c>
      <c r="BX135">
        <v>3</v>
      </c>
      <c r="BY135">
        <v>5</v>
      </c>
      <c r="BZ135">
        <v>4</v>
      </c>
      <c r="CA135">
        <v>5</v>
      </c>
      <c r="CB135">
        <v>2</v>
      </c>
      <c r="CC135" t="s">
        <v>112</v>
      </c>
      <c r="CD135">
        <v>2</v>
      </c>
      <c r="CE135">
        <v>19</v>
      </c>
      <c r="CF135">
        <v>2</v>
      </c>
      <c r="CG135">
        <f t="shared" si="89"/>
        <v>1</v>
      </c>
      <c r="CH135">
        <v>3</v>
      </c>
      <c r="CI135">
        <f t="shared" si="90"/>
        <v>0</v>
      </c>
      <c r="CJ135">
        <v>0.43191843588644718</v>
      </c>
      <c r="CK135">
        <v>130.99814405608987</v>
      </c>
      <c r="CL135">
        <v>30.798241155764035</v>
      </c>
      <c r="CM135">
        <v>-75.986510460660071</v>
      </c>
      <c r="CN135">
        <v>-85.80987475119386</v>
      </c>
      <c r="CO135">
        <v>9.7042308471781755</v>
      </c>
      <c r="CP135">
        <v>9.0046940465397274</v>
      </c>
      <c r="CQ135">
        <v>-18.708924893717903</v>
      </c>
      <c r="CR135">
        <v>-42.282563334852121</v>
      </c>
      <c r="CS135">
        <v>-35.859514752260601</v>
      </c>
      <c r="CT135">
        <v>78.142078087112722</v>
      </c>
      <c r="CU135">
        <v>-61.975150513869508</v>
      </c>
      <c r="CV135">
        <v>15.294561956742763</v>
      </c>
      <c r="CW135">
        <v>17.074290740363676</v>
      </c>
      <c r="CX135">
        <v>29.606297816763067</v>
      </c>
      <c r="CY135">
        <v>17.272745196655102</v>
      </c>
      <c r="CZ135">
        <v>-17.272745196655102</v>
      </c>
      <c r="DA135">
        <v>-49.034923648477047</v>
      </c>
      <c r="DB135">
        <v>24.514795593372934</v>
      </c>
      <c r="DC135">
        <v>24.520128055104113</v>
      </c>
      <c r="DD135">
        <v>-65.420816526434379</v>
      </c>
      <c r="DE135">
        <v>-3.8305605494626356</v>
      </c>
      <c r="DF135">
        <v>69.251377075897011</v>
      </c>
      <c r="DG135">
        <v>-323.08966312449672</v>
      </c>
      <c r="DH135">
        <v>0.30972574115326246</v>
      </c>
      <c r="DI135">
        <v>4.0590222486994398E-2</v>
      </c>
      <c r="DJ135">
        <v>0.17203520203137837</v>
      </c>
      <c r="DK135">
        <v>0.13083064047233225</v>
      </c>
      <c r="DL135">
        <v>4.935070056187172E-2</v>
      </c>
      <c r="DM135">
        <v>0.10507864529083023</v>
      </c>
      <c r="DN135">
        <v>0.19238884800333056</v>
      </c>
      <c r="DP135" s="2">
        <f t="shared" si="91"/>
        <v>130.99814405608987</v>
      </c>
      <c r="DQ135" s="2">
        <f t="shared" si="92"/>
        <v>9.7042308471781755</v>
      </c>
      <c r="DR135" s="2">
        <f t="shared" si="93"/>
        <v>-42.282563334852121</v>
      </c>
      <c r="DS135" s="2">
        <f t="shared" si="94"/>
        <v>15.294561956742763</v>
      </c>
      <c r="DT135" s="2">
        <f t="shared" si="95"/>
        <v>-17.272745196655102</v>
      </c>
      <c r="DU135" s="2">
        <f t="shared" si="96"/>
        <v>24.514795593372934</v>
      </c>
      <c r="DV135" s="2">
        <f t="shared" si="97"/>
        <v>-65.420816526434379</v>
      </c>
      <c r="DX135" s="5">
        <f t="shared" si="98"/>
        <v>130.99814405608987</v>
      </c>
      <c r="DY135" s="5">
        <f t="shared" si="99"/>
        <v>9.7042308471781755</v>
      </c>
      <c r="DZ135" s="5">
        <f t="shared" si="100"/>
        <v>-42.282563334852121</v>
      </c>
      <c r="EA135" s="5">
        <f t="shared" si="101"/>
        <v>15.294561956742763</v>
      </c>
      <c r="EB135" s="5">
        <f t="shared" si="102"/>
        <v>-17.272745196655102</v>
      </c>
      <c r="EC135" s="5">
        <f t="shared" si="103"/>
        <v>24.514795593372934</v>
      </c>
      <c r="ED135" s="5">
        <f t="shared" si="104"/>
        <v>-65.420816526434379</v>
      </c>
      <c r="EF135" s="4">
        <f t="shared" si="105"/>
        <v>130.99814405608987</v>
      </c>
      <c r="EG135" s="4">
        <f t="shared" si="106"/>
        <v>9.7042308471781755</v>
      </c>
      <c r="EH135" s="4">
        <f t="shared" si="107"/>
        <v>-42.282563334852121</v>
      </c>
      <c r="EI135" s="4">
        <f t="shared" si="108"/>
        <v>15.294561956742763</v>
      </c>
      <c r="EJ135" s="4">
        <f t="shared" si="109"/>
        <v>-17.272745196655102</v>
      </c>
      <c r="EK135" s="4">
        <f t="shared" si="110"/>
        <v>24.514795593372934</v>
      </c>
      <c r="EL135" s="4">
        <f t="shared" si="111"/>
        <v>-65.420816526434379</v>
      </c>
      <c r="EN135" s="6">
        <f t="shared" si="112"/>
        <v>130.99814405608987</v>
      </c>
      <c r="EO135" s="6">
        <f t="shared" si="113"/>
        <v>9.7042308471781755</v>
      </c>
      <c r="EP135" s="6">
        <f t="shared" si="114"/>
        <v>-42.282563334852121</v>
      </c>
      <c r="EQ135" s="6">
        <f t="shared" si="115"/>
        <v>15.294561956742763</v>
      </c>
      <c r="ER135" s="6">
        <f t="shared" si="116"/>
        <v>-17.272745196655102</v>
      </c>
      <c r="ES135" s="6">
        <f t="shared" si="117"/>
        <v>24.514795593372934</v>
      </c>
      <c r="ET135" s="6">
        <f t="shared" si="118"/>
        <v>-65.420816526434379</v>
      </c>
      <c r="EV135" s="7">
        <f t="shared" si="119"/>
        <v>130.99814405608987</v>
      </c>
      <c r="EW135" s="7">
        <f t="shared" si="120"/>
        <v>9.7042308471781755</v>
      </c>
      <c r="EX135" s="7">
        <f t="shared" si="121"/>
        <v>-42.282563334852121</v>
      </c>
      <c r="EY135" s="7">
        <f t="shared" si="122"/>
        <v>15.294561956742763</v>
      </c>
      <c r="EZ135" s="7">
        <f t="shared" si="123"/>
        <v>-17.272745196655102</v>
      </c>
      <c r="FA135" s="7">
        <f t="shared" si="124"/>
        <v>24.514795593372934</v>
      </c>
      <c r="FB135" s="7">
        <f t="shared" si="125"/>
        <v>-65.420816526434379</v>
      </c>
      <c r="FD135" s="20">
        <f t="shared" si="126"/>
        <v>55.535607395442142</v>
      </c>
      <c r="FE135" s="20">
        <f t="shared" si="127"/>
        <v>55.535607395442142</v>
      </c>
      <c r="FF135" s="20">
        <f t="shared" si="128"/>
        <v>55.535607395442142</v>
      </c>
      <c r="FG135" s="20">
        <f t="shared" si="129"/>
        <v>55.535607395442142</v>
      </c>
      <c r="FH135" s="20">
        <f t="shared" si="130"/>
        <v>55.535607395442142</v>
      </c>
      <c r="FI135" s="20"/>
      <c r="FJ135" s="20">
        <f t="shared" si="131"/>
        <v>55.535607395442142</v>
      </c>
      <c r="FL135">
        <f t="shared" si="132"/>
        <v>1</v>
      </c>
    </row>
    <row r="136" spans="17:170">
      <c r="Q136" s="1">
        <v>67</v>
      </c>
      <c r="R136" s="1" t="s">
        <v>894</v>
      </c>
      <c r="S136" s="1" t="s">
        <v>895</v>
      </c>
      <c r="T136" s="1" t="s">
        <v>896</v>
      </c>
      <c r="U136" s="1" t="s">
        <v>897</v>
      </c>
      <c r="V136" s="1">
        <v>1598982278</v>
      </c>
      <c r="W136" s="1">
        <v>1598983388</v>
      </c>
      <c r="X136" s="1">
        <v>1</v>
      </c>
      <c r="Y136" s="1">
        <v>5</v>
      </c>
      <c r="Z136" s="1" t="s">
        <v>76</v>
      </c>
      <c r="AA136" s="1" t="s">
        <v>66</v>
      </c>
      <c r="AB136" s="1">
        <v>1</v>
      </c>
      <c r="AC136" s="1" t="s">
        <v>101</v>
      </c>
      <c r="AD136" s="1" t="s">
        <v>78</v>
      </c>
      <c r="AE136" s="1" t="s">
        <v>99</v>
      </c>
      <c r="AF136" s="1" t="s">
        <v>76</v>
      </c>
      <c r="AG136" s="1">
        <v>1366</v>
      </c>
      <c r="AH136" s="1" t="s">
        <v>76</v>
      </c>
      <c r="AI136" s="1" t="s">
        <v>216</v>
      </c>
      <c r="AJ136" s="1" t="s">
        <v>82</v>
      </c>
      <c r="AK136" s="1">
        <v>1</v>
      </c>
      <c r="AL136" s="1">
        <v>1</v>
      </c>
      <c r="AM136" s="1">
        <v>2</v>
      </c>
      <c r="AN136" s="1">
        <v>1</v>
      </c>
      <c r="AO136" s="1">
        <v>3</v>
      </c>
      <c r="AP136" s="1">
        <v>3</v>
      </c>
      <c r="AQ136" s="1">
        <v>2</v>
      </c>
      <c r="AR136" s="1">
        <v>2</v>
      </c>
      <c r="AS136" s="1">
        <v>2</v>
      </c>
      <c r="AT136" s="1">
        <v>2</v>
      </c>
      <c r="AU136" s="1">
        <v>2</v>
      </c>
      <c r="AV136" s="1">
        <v>3</v>
      </c>
      <c r="AW136" s="1">
        <v>3</v>
      </c>
      <c r="AX136" s="1">
        <v>1</v>
      </c>
      <c r="AY136" s="1">
        <v>3</v>
      </c>
      <c r="AZ136" s="1">
        <v>2</v>
      </c>
      <c r="BA136" s="1">
        <v>2</v>
      </c>
      <c r="BB136" s="1">
        <v>2</v>
      </c>
      <c r="BC136" s="1">
        <v>2</v>
      </c>
      <c r="BD136" s="1">
        <v>3</v>
      </c>
      <c r="BE136" s="1">
        <v>4</v>
      </c>
      <c r="BF136" s="1">
        <v>2</v>
      </c>
      <c r="BG136" s="1">
        <v>4</v>
      </c>
      <c r="BH136" s="1">
        <v>5</v>
      </c>
      <c r="BI136" s="1">
        <v>1</v>
      </c>
      <c r="BJ136" s="1">
        <v>2</v>
      </c>
      <c r="BK136" s="1">
        <v>4</v>
      </c>
      <c r="BL136" s="1">
        <v>3</v>
      </c>
      <c r="BM136" s="1">
        <v>4</v>
      </c>
      <c r="BN136" s="1">
        <v>3</v>
      </c>
      <c r="BO136" s="1">
        <v>5</v>
      </c>
      <c r="BP136" s="1">
        <v>2</v>
      </c>
      <c r="BQ136" s="1">
        <v>3</v>
      </c>
      <c r="BR136" s="1">
        <v>5</v>
      </c>
      <c r="BS136" s="1">
        <v>4</v>
      </c>
      <c r="BT136" s="1">
        <v>2</v>
      </c>
      <c r="BU136" s="1">
        <v>3</v>
      </c>
      <c r="BV136" s="1">
        <v>2</v>
      </c>
      <c r="BW136" s="1">
        <v>2</v>
      </c>
      <c r="BX136" s="1">
        <v>3</v>
      </c>
      <c r="BY136" s="1">
        <v>4</v>
      </c>
      <c r="BZ136" s="1">
        <v>2</v>
      </c>
      <c r="CA136" s="1">
        <v>4</v>
      </c>
      <c r="CB136" s="1">
        <v>3</v>
      </c>
      <c r="CC136" s="1" t="s">
        <v>898</v>
      </c>
      <c r="CD136" s="1">
        <v>2</v>
      </c>
      <c r="CE136" s="1">
        <v>21</v>
      </c>
      <c r="CF136" s="1">
        <v>2</v>
      </c>
      <c r="CG136">
        <f t="shared" si="89"/>
        <v>1</v>
      </c>
      <c r="CH136">
        <v>4</v>
      </c>
      <c r="CI136">
        <f t="shared" si="90"/>
        <v>0</v>
      </c>
      <c r="CJ136" s="1">
        <v>0.65986163180527901</v>
      </c>
      <c r="CK136" s="1">
        <v>163.96548004494707</v>
      </c>
      <c r="CL136" s="1">
        <v>30.604914314118552</v>
      </c>
      <c r="CM136" s="1">
        <v>-48.948981467278863</v>
      </c>
      <c r="CN136" s="1">
        <v>-145.62141289178675</v>
      </c>
      <c r="CO136" s="1">
        <v>48.491968407191891</v>
      </c>
      <c r="CP136" s="1">
        <v>17.555908655213415</v>
      </c>
      <c r="CQ136" s="1">
        <v>-66.047877062405306</v>
      </c>
      <c r="CR136" s="1">
        <v>-15.205265964211739</v>
      </c>
      <c r="CS136" s="1">
        <v>7.0027948082261329</v>
      </c>
      <c r="CT136" s="1">
        <v>8.2024711559856058</v>
      </c>
      <c r="CU136" s="1">
        <v>-34.253850583355479</v>
      </c>
      <c r="CV136" s="1">
        <v>4.6786304657075792</v>
      </c>
      <c r="CW136" s="1">
        <v>14.740059063648852</v>
      </c>
      <c r="CX136" s="1">
        <v>14.835161053999052</v>
      </c>
      <c r="CY136" s="1">
        <v>35.79340561663841</v>
      </c>
      <c r="CZ136" s="1">
        <v>-35.79340561663841</v>
      </c>
      <c r="DA136" s="1">
        <v>-23.001152182690255</v>
      </c>
      <c r="DB136" s="1">
        <v>-8.7077785302310762</v>
      </c>
      <c r="DC136" s="1">
        <v>31.70893071292133</v>
      </c>
      <c r="DD136" s="1">
        <v>-37.642905092806103</v>
      </c>
      <c r="DE136" s="1">
        <v>-1.7938085216166157</v>
      </c>
      <c r="DF136" s="1">
        <v>39.436713614422715</v>
      </c>
      <c r="DG136" s="1">
        <v>-210.16266825052895</v>
      </c>
      <c r="DH136" s="1">
        <v>0.44226698990961971</v>
      </c>
      <c r="DI136" s="1">
        <v>0.1636283506708531</v>
      </c>
      <c r="DJ136" s="1">
        <v>3.343962445742478E-2</v>
      </c>
      <c r="DK136" s="1">
        <v>7.0127159481935042E-2</v>
      </c>
      <c r="DL136" s="1">
        <v>0.10226687319039544</v>
      </c>
      <c r="DM136" s="1">
        <v>7.8157261279445112E-2</v>
      </c>
      <c r="DN136" s="1">
        <v>0.11011374101032688</v>
      </c>
      <c r="DO136" s="1"/>
      <c r="DP136" s="2">
        <f t="shared" si="91"/>
        <v>163.96548004494707</v>
      </c>
      <c r="DQ136" s="2">
        <f t="shared" si="92"/>
        <v>48.491968407191891</v>
      </c>
      <c r="DR136" s="2">
        <f t="shared" si="93"/>
        <v>-15.205265964211739</v>
      </c>
      <c r="DS136" s="2">
        <f t="shared" si="94"/>
        <v>4.6786304657075792</v>
      </c>
      <c r="DT136" s="2">
        <f t="shared" si="95"/>
        <v>-35.79340561663841</v>
      </c>
      <c r="DU136" s="2">
        <f t="shared" si="96"/>
        <v>-8.7077785302310762</v>
      </c>
      <c r="DV136" s="2">
        <f t="shared" si="97"/>
        <v>-37.642905092806103</v>
      </c>
      <c r="DX136" s="5">
        <f t="shared" si="98"/>
        <v>163.96548004494707</v>
      </c>
      <c r="DY136" s="5">
        <f t="shared" si="99"/>
        <v>48.491968407191891</v>
      </c>
      <c r="DZ136" s="5">
        <f t="shared" si="100"/>
        <v>-15.205265964211739</v>
      </c>
      <c r="EA136" s="5">
        <f t="shared" si="101"/>
        <v>4.6786304657075792</v>
      </c>
      <c r="EB136" s="5">
        <f t="shared" si="102"/>
        <v>-35.79340561663841</v>
      </c>
      <c r="EC136" s="5">
        <f t="shared" si="103"/>
        <v>-8.7077785302310762</v>
      </c>
      <c r="ED136" s="5">
        <f t="shared" si="104"/>
        <v>-37.642905092806103</v>
      </c>
      <c r="EF136" s="4">
        <f t="shared" si="105"/>
        <v>163.96548004494707</v>
      </c>
      <c r="EG136" s="4">
        <f t="shared" si="106"/>
        <v>48.491968407191891</v>
      </c>
      <c r="EH136" s="4">
        <f t="shared" si="107"/>
        <v>-15.205265964211739</v>
      </c>
      <c r="EI136" s="4">
        <f t="shared" si="108"/>
        <v>4.6786304657075792</v>
      </c>
      <c r="EJ136" s="4">
        <f t="shared" si="109"/>
        <v>-35.79340561663841</v>
      </c>
      <c r="EK136" s="4">
        <f t="shared" si="110"/>
        <v>-8.7077785302310762</v>
      </c>
      <c r="EL136" s="4">
        <f t="shared" si="111"/>
        <v>-37.642905092806103</v>
      </c>
      <c r="EN136" s="6">
        <f t="shared" si="112"/>
        <v>163.96548004494707</v>
      </c>
      <c r="EO136" s="6">
        <f t="shared" si="113"/>
        <v>48.491968407191891</v>
      </c>
      <c r="EP136" s="6">
        <f t="shared" si="114"/>
        <v>-15.205265964211739</v>
      </c>
      <c r="EQ136" s="6">
        <f t="shared" si="115"/>
        <v>4.6786304657075792</v>
      </c>
      <c r="ER136" s="6">
        <f t="shared" si="116"/>
        <v>-35.79340561663841</v>
      </c>
      <c r="ES136" s="6">
        <f t="shared" si="117"/>
        <v>-8.7077785302310762</v>
      </c>
      <c r="ET136" s="6">
        <f t="shared" si="118"/>
        <v>-37.642905092806103</v>
      </c>
      <c r="EV136" s="7">
        <f t="shared" si="119"/>
        <v>163.96548004494707</v>
      </c>
      <c r="EW136" s="7">
        <f t="shared" si="120"/>
        <v>48.491968407191891</v>
      </c>
      <c r="EX136" s="7">
        <f t="shared" si="121"/>
        <v>-15.205265964211739</v>
      </c>
      <c r="EY136" s="7">
        <f t="shared" si="122"/>
        <v>4.6786304657075792</v>
      </c>
      <c r="EZ136" s="7">
        <f t="shared" si="123"/>
        <v>-35.79340561663841</v>
      </c>
      <c r="FA136" s="7">
        <f t="shared" si="124"/>
        <v>-8.7077785302310762</v>
      </c>
      <c r="FB136" s="7">
        <f t="shared" si="125"/>
        <v>-37.642905092806103</v>
      </c>
      <c r="FD136" s="20">
        <f t="shared" si="126"/>
        <v>119.78672371395922</v>
      </c>
      <c r="FE136" s="20">
        <f t="shared" si="127"/>
        <v>119.78672371395922</v>
      </c>
      <c r="FF136" s="20">
        <f t="shared" si="128"/>
        <v>119.78672371395922</v>
      </c>
      <c r="FG136" s="20">
        <f t="shared" si="129"/>
        <v>119.78672371395922</v>
      </c>
      <c r="FH136" s="20">
        <f t="shared" si="130"/>
        <v>119.78672371395922</v>
      </c>
      <c r="FI136" s="20"/>
      <c r="FJ136" s="20">
        <f t="shared" si="131"/>
        <v>119.78672371395922</v>
      </c>
      <c r="FL136">
        <f t="shared" si="132"/>
        <v>1</v>
      </c>
    </row>
    <row r="137" spans="17:170">
      <c r="Q137" s="1">
        <v>113</v>
      </c>
      <c r="R137" s="1" t="s">
        <v>899</v>
      </c>
      <c r="S137" s="1" t="s">
        <v>900</v>
      </c>
      <c r="T137" s="1" t="s">
        <v>901</v>
      </c>
      <c r="U137" s="1" t="s">
        <v>902</v>
      </c>
      <c r="V137" s="1">
        <v>1599074557</v>
      </c>
      <c r="W137" s="1">
        <v>1599075128</v>
      </c>
      <c r="X137" s="1">
        <v>1</v>
      </c>
      <c r="Y137" s="1">
        <v>5</v>
      </c>
      <c r="Z137" s="1" t="s">
        <v>76</v>
      </c>
      <c r="AA137" s="1" t="s">
        <v>66</v>
      </c>
      <c r="AB137" s="1">
        <v>1</v>
      </c>
      <c r="AC137" s="1" t="s">
        <v>903</v>
      </c>
      <c r="AD137" s="1" t="s">
        <v>248</v>
      </c>
      <c r="AE137" s="1" t="s">
        <v>904</v>
      </c>
      <c r="AF137" s="1" t="s">
        <v>76</v>
      </c>
      <c r="AG137" s="1">
        <v>1440</v>
      </c>
      <c r="AH137" s="1" t="s">
        <v>76</v>
      </c>
      <c r="AI137" s="1" t="s">
        <v>905</v>
      </c>
      <c r="AJ137" s="1" t="s">
        <v>82</v>
      </c>
      <c r="AK137" s="1">
        <v>3</v>
      </c>
      <c r="AL137" s="1">
        <v>3</v>
      </c>
      <c r="AM137" s="1">
        <v>2</v>
      </c>
      <c r="AN137" s="1">
        <v>2</v>
      </c>
      <c r="AO137" s="1">
        <v>2</v>
      </c>
      <c r="AP137" s="1">
        <v>1</v>
      </c>
      <c r="AQ137" s="1">
        <v>1</v>
      </c>
      <c r="AR137" s="1">
        <v>3</v>
      </c>
      <c r="AS137" s="1">
        <v>1</v>
      </c>
      <c r="AT137" s="1">
        <v>3</v>
      </c>
      <c r="AU137" s="1">
        <v>3</v>
      </c>
      <c r="AV137" s="1">
        <v>3</v>
      </c>
      <c r="AW137" s="1">
        <v>1</v>
      </c>
      <c r="AX137" s="1">
        <v>2</v>
      </c>
      <c r="AY137" s="1">
        <v>3</v>
      </c>
      <c r="AZ137" s="1">
        <v>1</v>
      </c>
      <c r="BA137" s="1">
        <v>3</v>
      </c>
      <c r="BB137" s="1">
        <v>1</v>
      </c>
      <c r="BC137" s="1">
        <v>2</v>
      </c>
      <c r="BD137" s="1">
        <v>2</v>
      </c>
      <c r="BE137" s="1">
        <v>4</v>
      </c>
      <c r="BF137" s="1">
        <v>3</v>
      </c>
      <c r="BG137" s="1">
        <v>5</v>
      </c>
      <c r="BH137" s="1">
        <v>4</v>
      </c>
      <c r="BI137" s="1">
        <v>5</v>
      </c>
      <c r="BJ137" s="1">
        <v>4</v>
      </c>
      <c r="BK137" s="1">
        <v>4</v>
      </c>
      <c r="BL137" s="1">
        <v>4</v>
      </c>
      <c r="BM137" s="1">
        <v>4</v>
      </c>
      <c r="BN137" s="1">
        <v>4</v>
      </c>
      <c r="BO137" s="1">
        <v>3</v>
      </c>
      <c r="BP137" s="1">
        <v>5</v>
      </c>
      <c r="BQ137" s="1">
        <v>4</v>
      </c>
      <c r="BR137" s="1">
        <v>4</v>
      </c>
      <c r="BS137" s="1">
        <v>4</v>
      </c>
      <c r="BT137" s="1">
        <v>2</v>
      </c>
      <c r="BU137" s="1">
        <v>4</v>
      </c>
      <c r="BV137" s="1">
        <v>4</v>
      </c>
      <c r="BW137" s="1">
        <v>4</v>
      </c>
      <c r="BX137" s="1">
        <v>4</v>
      </c>
      <c r="BY137" s="1">
        <v>5</v>
      </c>
      <c r="BZ137" s="1">
        <v>3</v>
      </c>
      <c r="CA137" s="1">
        <v>4</v>
      </c>
      <c r="CB137" s="1">
        <v>3</v>
      </c>
      <c r="CC137" s="1" t="s">
        <v>906</v>
      </c>
      <c r="CD137" s="1">
        <v>2</v>
      </c>
      <c r="CE137" s="1">
        <v>20</v>
      </c>
      <c r="CF137" s="1">
        <v>2</v>
      </c>
      <c r="CG137">
        <f t="shared" si="89"/>
        <v>1</v>
      </c>
      <c r="CH137">
        <v>5</v>
      </c>
      <c r="CI137">
        <f t="shared" si="90"/>
        <v>0</v>
      </c>
      <c r="CJ137" s="1">
        <v>0.67116258533616391</v>
      </c>
      <c r="CK137" s="1">
        <v>101.65945057940196</v>
      </c>
      <c r="CL137" s="1">
        <v>15.102346534773615</v>
      </c>
      <c r="CM137" s="1">
        <v>-6.7699811606079967</v>
      </c>
      <c r="CN137" s="1">
        <v>-109.99181595356758</v>
      </c>
      <c r="CO137" s="1">
        <v>24.451591424838757</v>
      </c>
      <c r="CP137" s="1">
        <v>1.2975615003150975</v>
      </c>
      <c r="CQ137" s="1">
        <v>-25.749152925153854</v>
      </c>
      <c r="CR137" s="1">
        <v>-2.3183615483166764</v>
      </c>
      <c r="CS137" s="1">
        <v>1.159022885691106</v>
      </c>
      <c r="CT137" s="1">
        <v>1.1593386626255704</v>
      </c>
      <c r="CU137" s="1">
        <v>-118.40775751210107</v>
      </c>
      <c r="CV137" s="1">
        <v>38.463765995687304</v>
      </c>
      <c r="CW137" s="1">
        <v>39.720947614081275</v>
      </c>
      <c r="CX137" s="1">
        <v>40.223043902332485</v>
      </c>
      <c r="CY137" s="1">
        <v>44.143516679327711</v>
      </c>
      <c r="CZ137" s="1">
        <v>-44.143516679327711</v>
      </c>
      <c r="DA137" s="1">
        <v>-18.18902100017683</v>
      </c>
      <c r="DB137" s="1">
        <v>8.9270461559426195</v>
      </c>
      <c r="DC137" s="1">
        <v>9.26197484423421</v>
      </c>
      <c r="DD137" s="1">
        <v>-61.641655356178873</v>
      </c>
      <c r="DE137" s="1">
        <v>-37.018147576237808</v>
      </c>
      <c r="DF137" s="1">
        <v>98.659802932416682</v>
      </c>
      <c r="DG137" s="1">
        <v>-152.76297788548143</v>
      </c>
      <c r="DH137" s="1">
        <v>0.30235895218995651</v>
      </c>
      <c r="DI137" s="1">
        <v>7.1715349071418022E-2</v>
      </c>
      <c r="DJ137" s="1">
        <v>4.9681431584889238E-3</v>
      </c>
      <c r="DK137" s="1">
        <v>0.22661543059204792</v>
      </c>
      <c r="DL137" s="1">
        <v>0.12612433336950774</v>
      </c>
      <c r="DM137" s="1">
        <v>3.9215708349158634E-2</v>
      </c>
      <c r="DN137" s="1">
        <v>0.22900208326942223</v>
      </c>
      <c r="DO137" s="1"/>
      <c r="DP137" s="2">
        <f t="shared" si="91"/>
        <v>101.65945057940196</v>
      </c>
      <c r="DQ137" s="2">
        <f t="shared" si="92"/>
        <v>24.451591424838757</v>
      </c>
      <c r="DR137" s="2">
        <f t="shared" si="93"/>
        <v>-2.3183615483166764</v>
      </c>
      <c r="DS137" s="2">
        <f t="shared" si="94"/>
        <v>38.463765995687304</v>
      </c>
      <c r="DT137" s="2">
        <f t="shared" si="95"/>
        <v>-44.143516679327711</v>
      </c>
      <c r="DU137" s="2">
        <f t="shared" si="96"/>
        <v>8.9270461559426195</v>
      </c>
      <c r="DV137" s="2">
        <f t="shared" si="97"/>
        <v>-61.641655356178873</v>
      </c>
      <c r="DX137" s="5">
        <f t="shared" si="98"/>
        <v>101.65945057940196</v>
      </c>
      <c r="DY137" s="5">
        <f t="shared" si="99"/>
        <v>24.451591424838757</v>
      </c>
      <c r="DZ137" s="5">
        <f t="shared" si="100"/>
        <v>-2.3183615483166764</v>
      </c>
      <c r="EA137" s="5">
        <f t="shared" si="101"/>
        <v>38.463765995687304</v>
      </c>
      <c r="EB137" s="5">
        <f t="shared" si="102"/>
        <v>-44.143516679327711</v>
      </c>
      <c r="EC137" s="5">
        <f t="shared" si="103"/>
        <v>8.9270461559426195</v>
      </c>
      <c r="ED137" s="5">
        <f t="shared" si="104"/>
        <v>-61.641655356178873</v>
      </c>
      <c r="EF137" s="4">
        <f t="shared" si="105"/>
        <v>101.65945057940196</v>
      </c>
      <c r="EG137" s="4">
        <f t="shared" si="106"/>
        <v>24.451591424838757</v>
      </c>
      <c r="EH137" s="4">
        <f t="shared" si="107"/>
        <v>-2.3183615483166764</v>
      </c>
      <c r="EI137" s="4">
        <f t="shared" si="108"/>
        <v>38.463765995687304</v>
      </c>
      <c r="EJ137" s="4">
        <f t="shared" si="109"/>
        <v>-44.143516679327711</v>
      </c>
      <c r="EK137" s="4">
        <f t="shared" si="110"/>
        <v>8.9270461559426195</v>
      </c>
      <c r="EL137" s="4">
        <f t="shared" si="111"/>
        <v>-61.641655356178873</v>
      </c>
      <c r="EN137" s="6">
        <f t="shared" si="112"/>
        <v>101.65945057940196</v>
      </c>
      <c r="EO137" s="6">
        <f t="shared" si="113"/>
        <v>24.451591424838757</v>
      </c>
      <c r="EP137" s="6">
        <f t="shared" si="114"/>
        <v>-2.3183615483166764</v>
      </c>
      <c r="EQ137" s="6">
        <f t="shared" si="115"/>
        <v>38.463765995687304</v>
      </c>
      <c r="ER137" s="6">
        <f t="shared" si="116"/>
        <v>-44.143516679327711</v>
      </c>
      <c r="ES137" s="6">
        <f t="shared" si="117"/>
        <v>8.9270461559426195</v>
      </c>
      <c r="ET137" s="6">
        <f t="shared" si="118"/>
        <v>-61.641655356178873</v>
      </c>
      <c r="EV137" s="7">
        <f t="shared" si="119"/>
        <v>101.65945057940196</v>
      </c>
      <c r="EW137" s="7">
        <f t="shared" si="120"/>
        <v>24.451591424838757</v>
      </c>
      <c r="EX137" s="7">
        <f t="shared" si="121"/>
        <v>-2.3183615483166764</v>
      </c>
      <c r="EY137" s="7">
        <f t="shared" si="122"/>
        <v>38.463765995687304</v>
      </c>
      <c r="EZ137" s="7">
        <f t="shared" si="123"/>
        <v>-44.143516679327711</v>
      </c>
      <c r="FA137" s="7">
        <f t="shared" si="124"/>
        <v>8.9270461559426195</v>
      </c>
      <c r="FB137" s="7">
        <f t="shared" si="125"/>
        <v>-61.641655356178873</v>
      </c>
      <c r="FD137" s="20">
        <f t="shared" si="126"/>
        <v>65.398320572047368</v>
      </c>
      <c r="FE137" s="20">
        <f t="shared" si="127"/>
        <v>65.398320572047368</v>
      </c>
      <c r="FF137" s="20">
        <f t="shared" si="128"/>
        <v>65.398320572047368</v>
      </c>
      <c r="FG137" s="20">
        <f t="shared" si="129"/>
        <v>65.398320572047368</v>
      </c>
      <c r="FH137" s="20">
        <f t="shared" si="130"/>
        <v>65.398320572047368</v>
      </c>
      <c r="FI137" s="20"/>
      <c r="FJ137" s="20">
        <f t="shared" si="131"/>
        <v>65.398320572047368</v>
      </c>
      <c r="FL137">
        <f t="shared" si="132"/>
        <v>1</v>
      </c>
    </row>
    <row r="138" spans="17:170">
      <c r="Q138" s="1">
        <v>111</v>
      </c>
      <c r="R138" s="1" t="s">
        <v>912</v>
      </c>
      <c r="S138" s="1" t="s">
        <v>913</v>
      </c>
      <c r="T138" s="1" t="s">
        <v>914</v>
      </c>
      <c r="U138" s="1" t="s">
        <v>915</v>
      </c>
      <c r="V138" s="1">
        <v>1599070823</v>
      </c>
      <c r="W138" s="1">
        <v>1599071238</v>
      </c>
      <c r="X138" s="1">
        <v>1</v>
      </c>
      <c r="Y138" s="1">
        <v>5</v>
      </c>
      <c r="Z138" s="1" t="s">
        <v>76</v>
      </c>
      <c r="AA138" s="1" t="s">
        <v>66</v>
      </c>
      <c r="AB138" s="1">
        <v>1</v>
      </c>
      <c r="AC138" s="1" t="s">
        <v>166</v>
      </c>
      <c r="AD138" s="1" t="s">
        <v>78</v>
      </c>
      <c r="AE138" s="1" t="s">
        <v>167</v>
      </c>
      <c r="AF138" s="1" t="s">
        <v>76</v>
      </c>
      <c r="AG138" s="1">
        <v>1599</v>
      </c>
      <c r="AH138" s="1" t="s">
        <v>76</v>
      </c>
      <c r="AI138" s="1" t="s">
        <v>369</v>
      </c>
      <c r="AJ138" s="1" t="s">
        <v>82</v>
      </c>
      <c r="AK138" s="1">
        <v>2</v>
      </c>
      <c r="AL138" s="1">
        <v>3</v>
      </c>
      <c r="AM138" s="1">
        <v>2</v>
      </c>
      <c r="AN138" s="1">
        <v>2</v>
      </c>
      <c r="AO138" s="1">
        <v>1</v>
      </c>
      <c r="AP138" s="1">
        <v>1</v>
      </c>
      <c r="AQ138" s="1">
        <v>2</v>
      </c>
      <c r="AR138" s="1">
        <v>2</v>
      </c>
      <c r="AS138" s="1">
        <v>2</v>
      </c>
      <c r="AT138" s="1">
        <v>2</v>
      </c>
      <c r="AU138" s="1">
        <v>2</v>
      </c>
      <c r="AV138" s="1">
        <v>3</v>
      </c>
      <c r="AW138" s="1">
        <v>1</v>
      </c>
      <c r="AX138" s="1">
        <v>3</v>
      </c>
      <c r="AY138" s="1">
        <v>2</v>
      </c>
      <c r="AZ138" s="1">
        <v>2</v>
      </c>
      <c r="BA138" s="1">
        <v>2</v>
      </c>
      <c r="BB138" s="1">
        <v>2</v>
      </c>
      <c r="BC138" s="1">
        <v>1</v>
      </c>
      <c r="BD138" s="1">
        <v>3</v>
      </c>
      <c r="BE138" s="1">
        <v>5</v>
      </c>
      <c r="BF138" s="1">
        <v>5</v>
      </c>
      <c r="BG138" s="1">
        <v>5</v>
      </c>
      <c r="BH138" s="1">
        <v>5</v>
      </c>
      <c r="BI138" s="1">
        <v>4</v>
      </c>
      <c r="BJ138" s="1">
        <v>4</v>
      </c>
      <c r="BK138" s="1">
        <v>3</v>
      </c>
      <c r="BL138" s="1">
        <v>4</v>
      </c>
      <c r="BM138" s="1">
        <v>5</v>
      </c>
      <c r="BN138" s="1">
        <v>4</v>
      </c>
      <c r="BO138" s="1">
        <v>4</v>
      </c>
      <c r="BP138" s="1">
        <v>4</v>
      </c>
      <c r="BQ138" s="1">
        <v>3</v>
      </c>
      <c r="BR138" s="1">
        <v>3</v>
      </c>
      <c r="BS138" s="1">
        <v>3</v>
      </c>
      <c r="BT138" s="1">
        <v>2</v>
      </c>
      <c r="BU138" s="1">
        <v>4</v>
      </c>
      <c r="BV138" s="1">
        <v>4</v>
      </c>
      <c r="BW138" s="1">
        <v>3</v>
      </c>
      <c r="BX138" s="1">
        <v>2</v>
      </c>
      <c r="BY138" s="1">
        <v>3</v>
      </c>
      <c r="BZ138" s="1">
        <v>3</v>
      </c>
      <c r="CA138" s="1">
        <v>5</v>
      </c>
      <c r="CB138" s="1">
        <v>5</v>
      </c>
      <c r="CC138" s="1" t="s">
        <v>916</v>
      </c>
      <c r="CD138" s="1">
        <v>1</v>
      </c>
      <c r="CE138" s="1">
        <v>22</v>
      </c>
      <c r="CF138" s="1">
        <v>2</v>
      </c>
      <c r="CG138">
        <f t="shared" si="89"/>
        <v>1</v>
      </c>
      <c r="CH138">
        <v>3</v>
      </c>
      <c r="CI138">
        <f t="shared" si="90"/>
        <v>0</v>
      </c>
      <c r="CJ138" s="1">
        <v>0.53845928971780987</v>
      </c>
      <c r="CK138" s="1">
        <v>67.80540556819237</v>
      </c>
      <c r="CL138" s="1">
        <v>21.202853621529631</v>
      </c>
      <c r="CM138" s="1">
        <v>7.8432286380175267</v>
      </c>
      <c r="CN138" s="1">
        <v>-96.851487827739533</v>
      </c>
      <c r="CO138" s="1">
        <v>0.99544577682874857</v>
      </c>
      <c r="CP138" s="1">
        <v>-0.49708415598868289</v>
      </c>
      <c r="CQ138" s="1">
        <v>-0.49836162084006574</v>
      </c>
      <c r="CR138" s="1">
        <v>-48.319523786474008</v>
      </c>
      <c r="CS138" s="1">
        <v>-29.455373567350364</v>
      </c>
      <c r="CT138" s="1">
        <v>77.774897353824372</v>
      </c>
      <c r="CU138" s="1">
        <v>-45.134402477067525</v>
      </c>
      <c r="CV138" s="1">
        <v>-23.571355998305847</v>
      </c>
      <c r="CW138" s="1">
        <v>34.303182895814331</v>
      </c>
      <c r="CX138" s="1">
        <v>34.402575579559034</v>
      </c>
      <c r="CY138" s="1">
        <v>23.398713381660336</v>
      </c>
      <c r="CZ138" s="1">
        <v>-23.398713381660336</v>
      </c>
      <c r="DA138" s="1">
        <v>-71.497653404544849</v>
      </c>
      <c r="DB138" s="1">
        <v>-48.950712924098745</v>
      </c>
      <c r="DC138" s="1">
        <v>120.4483663286436</v>
      </c>
      <c r="DD138" s="1">
        <v>-41.440041191581969</v>
      </c>
      <c r="DE138" s="1">
        <v>-6.5943711298013525</v>
      </c>
      <c r="DF138" s="1">
        <v>48.034412321383321</v>
      </c>
      <c r="DG138" s="1">
        <v>-219.86390599546533</v>
      </c>
      <c r="DH138" s="1">
        <v>0.23522413342275983</v>
      </c>
      <c r="DI138" s="1">
        <v>2.1340105680983062E-3</v>
      </c>
      <c r="DJ138" s="1">
        <v>0.1801348873432834</v>
      </c>
      <c r="DK138" s="1">
        <v>0.11362425436660938</v>
      </c>
      <c r="DL138" s="1">
        <v>6.6853466804743814E-2</v>
      </c>
      <c r="DM138" s="1">
        <v>0.27420859961884064</v>
      </c>
      <c r="DN138" s="1">
        <v>0.12782064787566469</v>
      </c>
      <c r="DO138" s="1"/>
      <c r="DP138" s="2">
        <f t="shared" si="91"/>
        <v>67.80540556819237</v>
      </c>
      <c r="DQ138" s="2">
        <f t="shared" si="92"/>
        <v>0.99544577682874857</v>
      </c>
      <c r="DR138" s="2">
        <f t="shared" si="93"/>
        <v>-48.319523786474008</v>
      </c>
      <c r="DS138" s="2">
        <f t="shared" si="94"/>
        <v>-23.571355998305847</v>
      </c>
      <c r="DT138" s="2">
        <f t="shared" si="95"/>
        <v>-23.398713381660336</v>
      </c>
      <c r="DU138" s="2">
        <f t="shared" si="96"/>
        <v>-48.950712924098745</v>
      </c>
      <c r="DV138" s="2">
        <f t="shared" si="97"/>
        <v>-41.440041191581969</v>
      </c>
      <c r="DX138" s="5">
        <f t="shared" si="98"/>
        <v>67.80540556819237</v>
      </c>
      <c r="DY138" s="5">
        <f t="shared" si="99"/>
        <v>0.99544577682874857</v>
      </c>
      <c r="DZ138" s="5">
        <f t="shared" si="100"/>
        <v>-48.319523786474008</v>
      </c>
      <c r="EA138" s="5">
        <f t="shared" si="101"/>
        <v>-23.571355998305847</v>
      </c>
      <c r="EB138" s="5">
        <f t="shared" si="102"/>
        <v>-23.398713381660336</v>
      </c>
      <c r="EC138" s="5">
        <f t="shared" si="103"/>
        <v>-48.950712924098745</v>
      </c>
      <c r="ED138" s="5">
        <f t="shared" si="104"/>
        <v>-41.440041191581969</v>
      </c>
      <c r="EF138" s="4">
        <f t="shared" si="105"/>
        <v>67.80540556819237</v>
      </c>
      <c r="EG138" s="4">
        <f t="shared" si="106"/>
        <v>0.99544577682874857</v>
      </c>
      <c r="EH138" s="4">
        <f t="shared" si="107"/>
        <v>-48.319523786474008</v>
      </c>
      <c r="EI138" s="4">
        <f t="shared" si="108"/>
        <v>-23.571355998305847</v>
      </c>
      <c r="EJ138" s="4">
        <f t="shared" si="109"/>
        <v>-23.398713381660336</v>
      </c>
      <c r="EK138" s="4">
        <f t="shared" si="110"/>
        <v>-48.950712924098745</v>
      </c>
      <c r="EL138" s="4">
        <f t="shared" si="111"/>
        <v>-41.440041191581969</v>
      </c>
      <c r="EN138" s="6">
        <f t="shared" si="112"/>
        <v>67.80540556819237</v>
      </c>
      <c r="EO138" s="6">
        <f t="shared" si="113"/>
        <v>0.99544577682874857</v>
      </c>
      <c r="EP138" s="6">
        <f t="shared" si="114"/>
        <v>-48.319523786474008</v>
      </c>
      <c r="EQ138" s="6">
        <f t="shared" si="115"/>
        <v>-23.571355998305847</v>
      </c>
      <c r="ER138" s="6">
        <f t="shared" si="116"/>
        <v>-23.398713381660336</v>
      </c>
      <c r="ES138" s="6">
        <f t="shared" si="117"/>
        <v>-48.950712924098745</v>
      </c>
      <c r="ET138" s="6">
        <f t="shared" si="118"/>
        <v>-41.440041191581969</v>
      </c>
      <c r="EV138" s="7">
        <f t="shared" si="119"/>
        <v>67.80540556819237</v>
      </c>
      <c r="EW138" s="7">
        <f t="shared" si="120"/>
        <v>0.99544577682874857</v>
      </c>
      <c r="EX138" s="7">
        <f t="shared" si="121"/>
        <v>-48.319523786474008</v>
      </c>
      <c r="EY138" s="7">
        <f t="shared" si="122"/>
        <v>-23.571355998305847</v>
      </c>
      <c r="EZ138" s="7">
        <f t="shared" si="123"/>
        <v>-23.398713381660336</v>
      </c>
      <c r="FA138" s="7">
        <f t="shared" si="124"/>
        <v>-48.950712924098745</v>
      </c>
      <c r="FB138" s="7">
        <f t="shared" si="125"/>
        <v>-41.440041191581969</v>
      </c>
      <c r="FD138" s="20">
        <f t="shared" si="126"/>
        <v>-116.87949593709979</v>
      </c>
      <c r="FE138" s="20">
        <f t="shared" si="127"/>
        <v>-116.87949593709979</v>
      </c>
      <c r="FF138" s="20">
        <f t="shared" si="128"/>
        <v>-116.87949593709979</v>
      </c>
      <c r="FG138" s="20">
        <f t="shared" si="129"/>
        <v>-116.87949593709979</v>
      </c>
      <c r="FH138" s="20">
        <f t="shared" si="130"/>
        <v>-116.87949593709979</v>
      </c>
      <c r="FI138" s="20"/>
      <c r="FJ138" s="20">
        <f t="shared" si="131"/>
        <v>-116.87949593709979</v>
      </c>
      <c r="FL138">
        <f t="shared" si="132"/>
        <v>1</v>
      </c>
    </row>
    <row r="139" spans="17:170">
      <c r="Q139" s="1">
        <v>81</v>
      </c>
      <c r="R139" s="1" t="s">
        <v>917</v>
      </c>
      <c r="S139" s="1" t="s">
        <v>918</v>
      </c>
      <c r="T139" s="1" t="s">
        <v>919</v>
      </c>
      <c r="U139" s="1" t="s">
        <v>920</v>
      </c>
      <c r="V139" s="1">
        <v>1599001565</v>
      </c>
      <c r="W139" s="1">
        <v>1599002888</v>
      </c>
      <c r="X139" s="1">
        <v>1</v>
      </c>
      <c r="Y139" s="1">
        <v>5</v>
      </c>
      <c r="Z139" s="1" t="s">
        <v>76</v>
      </c>
      <c r="AA139" s="1" t="s">
        <v>66</v>
      </c>
      <c r="AB139" s="1">
        <v>1</v>
      </c>
      <c r="AC139" s="1" t="s">
        <v>306</v>
      </c>
      <c r="AD139" s="1" t="s">
        <v>78</v>
      </c>
      <c r="AE139" s="1" t="s">
        <v>307</v>
      </c>
      <c r="AF139" s="1" t="s">
        <v>76</v>
      </c>
      <c r="AG139" s="1">
        <v>1231</v>
      </c>
      <c r="AH139" s="1" t="s">
        <v>76</v>
      </c>
      <c r="AI139" s="1" t="s">
        <v>272</v>
      </c>
      <c r="AJ139" s="1" t="s">
        <v>82</v>
      </c>
      <c r="AK139" s="1">
        <v>1</v>
      </c>
      <c r="AL139" s="1">
        <v>2</v>
      </c>
      <c r="AM139" s="1">
        <v>2</v>
      </c>
      <c r="AN139" s="1">
        <v>3</v>
      </c>
      <c r="AO139" s="1">
        <v>2</v>
      </c>
      <c r="AP139" s="1">
        <v>2</v>
      </c>
      <c r="AQ139" s="1">
        <v>3</v>
      </c>
      <c r="AR139" s="1">
        <v>3</v>
      </c>
      <c r="AS139" s="1">
        <v>1</v>
      </c>
      <c r="AT139" s="1">
        <v>4</v>
      </c>
      <c r="AU139" s="1">
        <v>3</v>
      </c>
      <c r="AV139" s="1">
        <v>1</v>
      </c>
      <c r="AW139" s="1">
        <v>3</v>
      </c>
      <c r="AX139" s="1">
        <v>2</v>
      </c>
      <c r="AY139" s="1">
        <v>2</v>
      </c>
      <c r="AZ139" s="1">
        <v>2</v>
      </c>
      <c r="BA139" s="1">
        <v>4</v>
      </c>
      <c r="BB139" s="1">
        <v>3</v>
      </c>
      <c r="BC139" s="1">
        <v>2</v>
      </c>
      <c r="BD139" s="1">
        <v>3</v>
      </c>
      <c r="BE139" s="1">
        <v>4</v>
      </c>
      <c r="BF139" s="1">
        <v>4</v>
      </c>
      <c r="BG139" s="1">
        <v>4</v>
      </c>
      <c r="BH139" s="1">
        <v>4</v>
      </c>
      <c r="BI139" s="1">
        <v>3</v>
      </c>
      <c r="BJ139" s="1">
        <v>4</v>
      </c>
      <c r="BK139" s="1">
        <v>4</v>
      </c>
      <c r="BL139" s="1">
        <v>5</v>
      </c>
      <c r="BM139" s="1">
        <v>5</v>
      </c>
      <c r="BN139" s="1">
        <v>3</v>
      </c>
      <c r="BO139" s="1">
        <v>4</v>
      </c>
      <c r="BP139" s="1">
        <v>3</v>
      </c>
      <c r="BQ139" s="1">
        <v>2</v>
      </c>
      <c r="BR139" s="1">
        <v>3</v>
      </c>
      <c r="BS139" s="1">
        <v>3</v>
      </c>
      <c r="BT139" s="1">
        <v>2</v>
      </c>
      <c r="BU139" s="1">
        <v>4</v>
      </c>
      <c r="BV139" s="1">
        <v>2</v>
      </c>
      <c r="BW139" s="1">
        <v>2</v>
      </c>
      <c r="BX139" s="1">
        <v>3</v>
      </c>
      <c r="BY139" s="1">
        <v>2</v>
      </c>
      <c r="BZ139" s="1">
        <v>4</v>
      </c>
      <c r="CA139" s="1">
        <v>5</v>
      </c>
      <c r="CB139" s="1">
        <v>3</v>
      </c>
      <c r="CC139" s="1" t="s">
        <v>921</v>
      </c>
      <c r="CD139" s="1">
        <v>2</v>
      </c>
      <c r="CE139" s="1">
        <v>19</v>
      </c>
      <c r="CF139" s="1">
        <v>2</v>
      </c>
      <c r="CG139">
        <f t="shared" si="89"/>
        <v>1</v>
      </c>
      <c r="CH139">
        <v>2</v>
      </c>
      <c r="CI139">
        <f t="shared" si="90"/>
        <v>0</v>
      </c>
      <c r="CJ139" s="1">
        <v>0.3503027726410971</v>
      </c>
      <c r="CK139" s="1">
        <v>81.832775843923613</v>
      </c>
      <c r="CL139" s="1">
        <v>33.054817722497042</v>
      </c>
      <c r="CM139" s="1">
        <v>-49.719233100655707</v>
      </c>
      <c r="CN139" s="1">
        <v>-65.168360465764934</v>
      </c>
      <c r="CO139" s="1">
        <v>11.282313189213022</v>
      </c>
      <c r="CP139" s="1">
        <v>2.0231595294917386</v>
      </c>
      <c r="CQ139" s="1">
        <v>-13.305472718704761</v>
      </c>
      <c r="CR139" s="1">
        <v>-1.1608934752804114</v>
      </c>
      <c r="CS139" s="1">
        <v>0.57707701848275716</v>
      </c>
      <c r="CT139" s="1">
        <v>0.58381645679765426</v>
      </c>
      <c r="CU139" s="1">
        <v>-125.39116963736312</v>
      </c>
      <c r="CV139" s="1">
        <v>40.546406481703045</v>
      </c>
      <c r="CW139" s="1">
        <v>42.34561729437884</v>
      </c>
      <c r="CX139" s="1">
        <v>42.499145861281235</v>
      </c>
      <c r="CY139" s="1">
        <v>59.259271213642307</v>
      </c>
      <c r="CZ139" s="1">
        <v>-59.259271213642307</v>
      </c>
      <c r="DA139" s="1">
        <v>-86.196466559497239</v>
      </c>
      <c r="DB139" s="1">
        <v>33.073906627001605</v>
      </c>
      <c r="DC139" s="1">
        <v>53.122559932495626</v>
      </c>
      <c r="DD139" s="1">
        <v>-56.789870912775669</v>
      </c>
      <c r="DE139" s="1">
        <v>12.641258393157489</v>
      </c>
      <c r="DF139" s="1">
        <v>44.148612519618183</v>
      </c>
      <c r="DG139" s="1">
        <v>-73.832561713945353</v>
      </c>
      <c r="DH139" s="1">
        <v>0.21000162329955505</v>
      </c>
      <c r="DI139" s="1">
        <v>3.5125408439882544E-2</v>
      </c>
      <c r="DJ139" s="1">
        <v>2.492442760111522E-3</v>
      </c>
      <c r="DK139" s="1">
        <v>0.23984330785520619</v>
      </c>
      <c r="DL139" s="1">
        <v>0.16931220346754944</v>
      </c>
      <c r="DM139" s="1">
        <v>0.19902718070284695</v>
      </c>
      <c r="DN139" s="1">
        <v>0.14419783347484832</v>
      </c>
      <c r="DO139" s="1"/>
      <c r="DP139" s="2">
        <f t="shared" si="91"/>
        <v>81.832775843923613</v>
      </c>
      <c r="DQ139" s="2">
        <f t="shared" si="92"/>
        <v>11.282313189213022</v>
      </c>
      <c r="DR139" s="2">
        <f t="shared" si="93"/>
        <v>-1.1608934752804114</v>
      </c>
      <c r="DS139" s="2">
        <f t="shared" si="94"/>
        <v>40.546406481703045</v>
      </c>
      <c r="DT139" s="2">
        <f t="shared" si="95"/>
        <v>-59.259271213642307</v>
      </c>
      <c r="DU139" s="2">
        <f t="shared" si="96"/>
        <v>33.073906627001605</v>
      </c>
      <c r="DV139" s="2">
        <f t="shared" si="97"/>
        <v>-56.789870912775669</v>
      </c>
      <c r="DX139" s="5">
        <f t="shared" si="98"/>
        <v>81.832775843923613</v>
      </c>
      <c r="DY139" s="5">
        <f t="shared" si="99"/>
        <v>11.282313189213022</v>
      </c>
      <c r="DZ139" s="5">
        <f t="shared" si="100"/>
        <v>-1.1608934752804114</v>
      </c>
      <c r="EA139" s="5">
        <f t="shared" si="101"/>
        <v>40.546406481703045</v>
      </c>
      <c r="EB139" s="5">
        <f t="shared" si="102"/>
        <v>-59.259271213642307</v>
      </c>
      <c r="EC139" s="5">
        <f t="shared" si="103"/>
        <v>33.073906627001605</v>
      </c>
      <c r="ED139" s="5">
        <f t="shared" si="104"/>
        <v>-56.789870912775669</v>
      </c>
      <c r="EF139" s="4">
        <f t="shared" si="105"/>
        <v>81.832775843923613</v>
      </c>
      <c r="EG139" s="4">
        <f t="shared" si="106"/>
        <v>11.282313189213022</v>
      </c>
      <c r="EH139" s="4">
        <f t="shared" si="107"/>
        <v>-1.1608934752804114</v>
      </c>
      <c r="EI139" s="4">
        <f t="shared" si="108"/>
        <v>40.546406481703045</v>
      </c>
      <c r="EJ139" s="4">
        <f t="shared" si="109"/>
        <v>-59.259271213642307</v>
      </c>
      <c r="EK139" s="4">
        <f t="shared" si="110"/>
        <v>33.073906627001605</v>
      </c>
      <c r="EL139" s="4">
        <f t="shared" si="111"/>
        <v>-56.789870912775669</v>
      </c>
      <c r="EN139" s="6">
        <f t="shared" si="112"/>
        <v>81.832775843923613</v>
      </c>
      <c r="EO139" s="6">
        <f t="shared" si="113"/>
        <v>11.282313189213022</v>
      </c>
      <c r="EP139" s="6">
        <f t="shared" si="114"/>
        <v>-1.1608934752804114</v>
      </c>
      <c r="EQ139" s="6">
        <f t="shared" si="115"/>
        <v>40.546406481703045</v>
      </c>
      <c r="ER139" s="6">
        <f t="shared" si="116"/>
        <v>-59.259271213642307</v>
      </c>
      <c r="ES139" s="6">
        <f t="shared" si="117"/>
        <v>33.073906627001605</v>
      </c>
      <c r="ET139" s="6">
        <f t="shared" si="118"/>
        <v>-56.789870912775669</v>
      </c>
      <c r="EV139" s="7">
        <f t="shared" si="119"/>
        <v>81.832775843923613</v>
      </c>
      <c r="EW139" s="7">
        <f t="shared" si="120"/>
        <v>11.282313189213022</v>
      </c>
      <c r="EX139" s="7">
        <f t="shared" si="121"/>
        <v>-1.1608934752804114</v>
      </c>
      <c r="EY139" s="7">
        <f t="shared" si="122"/>
        <v>40.546406481703045</v>
      </c>
      <c r="EZ139" s="7">
        <f t="shared" si="123"/>
        <v>-59.259271213642307</v>
      </c>
      <c r="FA139" s="7">
        <f t="shared" si="124"/>
        <v>33.073906627001605</v>
      </c>
      <c r="FB139" s="7">
        <f t="shared" si="125"/>
        <v>-56.789870912775669</v>
      </c>
      <c r="FD139" s="20">
        <f t="shared" si="126"/>
        <v>49.525366540142912</v>
      </c>
      <c r="FE139" s="20">
        <f t="shared" si="127"/>
        <v>49.525366540142912</v>
      </c>
      <c r="FF139" s="20">
        <f t="shared" si="128"/>
        <v>49.525366540142912</v>
      </c>
      <c r="FG139" s="20">
        <f t="shared" si="129"/>
        <v>49.525366540142912</v>
      </c>
      <c r="FH139" s="20">
        <f t="shared" si="130"/>
        <v>49.525366540142912</v>
      </c>
      <c r="FI139" s="20"/>
      <c r="FJ139" s="20">
        <f t="shared" si="131"/>
        <v>49.525366540142912</v>
      </c>
      <c r="FL139">
        <f t="shared" si="132"/>
        <v>1</v>
      </c>
    </row>
    <row r="140" spans="17:170">
      <c r="Q140" s="1">
        <v>123</v>
      </c>
      <c r="R140" s="1" t="s">
        <v>922</v>
      </c>
      <c r="S140" s="1" t="s">
        <v>923</v>
      </c>
      <c r="T140" s="1" t="s">
        <v>270</v>
      </c>
      <c r="U140" s="1" t="s">
        <v>924</v>
      </c>
      <c r="V140" s="1">
        <v>1599090869</v>
      </c>
      <c r="W140" s="1">
        <v>1599091351</v>
      </c>
      <c r="X140" s="1">
        <v>1</v>
      </c>
      <c r="Y140" s="1">
        <v>5</v>
      </c>
      <c r="Z140" s="1" t="s">
        <v>76</v>
      </c>
      <c r="AA140" s="1" t="s">
        <v>66</v>
      </c>
      <c r="AB140" s="1">
        <v>1</v>
      </c>
      <c r="AC140" s="1" t="s">
        <v>264</v>
      </c>
      <c r="AD140" s="1" t="s">
        <v>265</v>
      </c>
      <c r="AE140" s="1" t="s">
        <v>249</v>
      </c>
      <c r="AF140" s="1" t="s">
        <v>76</v>
      </c>
      <c r="AG140" s="1">
        <v>1440</v>
      </c>
      <c r="AH140" s="1" t="s">
        <v>76</v>
      </c>
      <c r="AI140" s="1" t="s">
        <v>407</v>
      </c>
      <c r="AJ140" s="1" t="s">
        <v>82</v>
      </c>
      <c r="AK140" s="1">
        <v>1</v>
      </c>
      <c r="AL140" s="1">
        <v>3</v>
      </c>
      <c r="AM140" s="1">
        <v>1</v>
      </c>
      <c r="AN140" s="1">
        <v>1</v>
      </c>
      <c r="AO140" s="1">
        <v>2</v>
      </c>
      <c r="AP140" s="1">
        <v>1</v>
      </c>
      <c r="AQ140" s="1">
        <v>1</v>
      </c>
      <c r="AR140" s="1">
        <v>2</v>
      </c>
      <c r="AS140" s="1">
        <v>3</v>
      </c>
      <c r="AT140" s="1">
        <v>2</v>
      </c>
      <c r="AU140" s="1">
        <v>1</v>
      </c>
      <c r="AV140" s="1">
        <v>3</v>
      </c>
      <c r="AW140" s="1">
        <v>1</v>
      </c>
      <c r="AX140" s="1">
        <v>2</v>
      </c>
      <c r="AY140" s="1">
        <v>1</v>
      </c>
      <c r="AZ140" s="1">
        <v>2</v>
      </c>
      <c r="BA140" s="1">
        <v>2</v>
      </c>
      <c r="BB140" s="1">
        <v>3</v>
      </c>
      <c r="BC140" s="1">
        <v>2</v>
      </c>
      <c r="BD140" s="1">
        <v>2</v>
      </c>
      <c r="BE140" s="1">
        <v>3</v>
      </c>
      <c r="BF140" s="1">
        <v>5</v>
      </c>
      <c r="BG140" s="1">
        <v>3</v>
      </c>
      <c r="BH140" s="1">
        <v>2</v>
      </c>
      <c r="BI140" s="1">
        <v>4</v>
      </c>
      <c r="BJ140" s="1">
        <v>5</v>
      </c>
      <c r="BK140" s="1">
        <v>5</v>
      </c>
      <c r="BL140" s="1">
        <v>5</v>
      </c>
      <c r="BM140" s="1">
        <v>4</v>
      </c>
      <c r="BN140" s="1">
        <v>5</v>
      </c>
      <c r="BO140" s="1">
        <v>5</v>
      </c>
      <c r="BP140" s="1">
        <v>3</v>
      </c>
      <c r="BQ140" s="1">
        <v>2</v>
      </c>
      <c r="BR140" s="1">
        <v>1</v>
      </c>
      <c r="BS140" s="1">
        <v>3</v>
      </c>
      <c r="BT140" s="1">
        <v>3</v>
      </c>
      <c r="BU140" s="1">
        <v>5</v>
      </c>
      <c r="BV140" s="1">
        <v>5</v>
      </c>
      <c r="BW140" s="1">
        <v>1</v>
      </c>
      <c r="BX140" s="1">
        <v>2</v>
      </c>
      <c r="BY140" s="1">
        <v>5</v>
      </c>
      <c r="BZ140" s="1">
        <v>1</v>
      </c>
      <c r="CA140" s="1">
        <v>5</v>
      </c>
      <c r="CB140" s="1">
        <v>1</v>
      </c>
      <c r="CC140" s="1" t="s">
        <v>925</v>
      </c>
      <c r="CD140" s="1">
        <v>1</v>
      </c>
      <c r="CE140" s="1">
        <v>23</v>
      </c>
      <c r="CF140" s="1">
        <v>2</v>
      </c>
      <c r="CG140">
        <f t="shared" si="89"/>
        <v>1</v>
      </c>
      <c r="CH140">
        <v>4</v>
      </c>
      <c r="CI140">
        <f t="shared" si="90"/>
        <v>0</v>
      </c>
      <c r="CJ140" s="1">
        <v>0.57528522248686198</v>
      </c>
      <c r="CK140" s="1">
        <v>182.3408360647295</v>
      </c>
      <c r="CL140" s="1">
        <v>145.6664404569315</v>
      </c>
      <c r="CM140" s="1">
        <v>-95.06353664647088</v>
      </c>
      <c r="CN140" s="1">
        <v>-232.94373987519012</v>
      </c>
      <c r="CO140" s="1">
        <v>80.177946787466325</v>
      </c>
      <c r="CP140" s="1">
        <v>-17.155307307660898</v>
      </c>
      <c r="CQ140" s="1">
        <v>-63.022639479805427</v>
      </c>
      <c r="CR140" s="1">
        <v>-11.822821139433735</v>
      </c>
      <c r="CS140" s="1">
        <v>5.0092328650154343</v>
      </c>
      <c r="CT140" s="1">
        <v>6.8135882744183016</v>
      </c>
      <c r="CU140" s="1">
        <v>-23.240574180561449</v>
      </c>
      <c r="CV140" s="1">
        <v>6.9682146132323384</v>
      </c>
      <c r="CW140" s="1">
        <v>7.5470573352224228</v>
      </c>
      <c r="CX140" s="1">
        <v>8.7253022321066886</v>
      </c>
      <c r="CY140" s="1">
        <v>36.320032046605597</v>
      </c>
      <c r="CZ140" s="1">
        <v>-36.320032046605597</v>
      </c>
      <c r="DA140" s="1">
        <v>-1.2333594126214276</v>
      </c>
      <c r="DB140" s="1">
        <v>8.9918249013130877E-2</v>
      </c>
      <c r="DC140" s="1">
        <v>1.1434411636082968</v>
      </c>
      <c r="DD140" s="1">
        <v>-5.2986462095743647</v>
      </c>
      <c r="DE140" s="1">
        <v>-5.2983948776988754</v>
      </c>
      <c r="DF140" s="1">
        <v>10.59704108727324</v>
      </c>
      <c r="DG140" s="1">
        <v>-253.87068722272559</v>
      </c>
      <c r="DH140" s="1">
        <v>0.59326367991417084</v>
      </c>
      <c r="DI140" s="1">
        <v>0.20457226609610252</v>
      </c>
      <c r="DJ140" s="1">
        <v>2.6623442019788626E-2</v>
      </c>
      <c r="DK140" s="1">
        <v>4.5665537732383056E-2</v>
      </c>
      <c r="DL140" s="1">
        <v>0.10377152013315885</v>
      </c>
      <c r="DM140" s="1">
        <v>3.3954293946138921E-3</v>
      </c>
      <c r="DN140" s="1">
        <v>2.2708124709782295E-2</v>
      </c>
      <c r="DO140" s="1"/>
      <c r="DP140" s="2">
        <f t="shared" si="91"/>
        <v>182.3408360647295</v>
      </c>
      <c r="DQ140" s="2">
        <f t="shared" si="92"/>
        <v>80.177946787466325</v>
      </c>
      <c r="DR140" s="2">
        <f t="shared" si="93"/>
        <v>-11.822821139433735</v>
      </c>
      <c r="DS140" s="2">
        <f t="shared" si="94"/>
        <v>6.9682146132323384</v>
      </c>
      <c r="DT140" s="2">
        <f t="shared" si="95"/>
        <v>-36.320032046605597</v>
      </c>
      <c r="DU140" s="2">
        <f t="shared" si="96"/>
        <v>8.9918249013130877E-2</v>
      </c>
      <c r="DV140" s="2">
        <f t="shared" si="97"/>
        <v>-5.2986462095743647</v>
      </c>
      <c r="DX140" s="5">
        <f t="shared" si="98"/>
        <v>182.3408360647295</v>
      </c>
      <c r="DY140" s="5">
        <f t="shared" si="99"/>
        <v>80.177946787466325</v>
      </c>
      <c r="DZ140" s="5">
        <f t="shared" si="100"/>
        <v>-11.822821139433735</v>
      </c>
      <c r="EA140" s="5">
        <f t="shared" si="101"/>
        <v>6.9682146132323384</v>
      </c>
      <c r="EB140" s="5">
        <f t="shared" si="102"/>
        <v>-36.320032046605597</v>
      </c>
      <c r="EC140" s="5">
        <f t="shared" si="103"/>
        <v>8.9918249013130877E-2</v>
      </c>
      <c r="ED140" s="5">
        <f t="shared" si="104"/>
        <v>-5.2986462095743647</v>
      </c>
      <c r="EF140" s="4">
        <f t="shared" si="105"/>
        <v>182.3408360647295</v>
      </c>
      <c r="EG140" s="4">
        <f t="shared" si="106"/>
        <v>80.177946787466325</v>
      </c>
      <c r="EH140" s="4">
        <f t="shared" si="107"/>
        <v>-11.822821139433735</v>
      </c>
      <c r="EI140" s="4">
        <f t="shared" si="108"/>
        <v>6.9682146132323384</v>
      </c>
      <c r="EJ140" s="4">
        <f t="shared" si="109"/>
        <v>-36.320032046605597</v>
      </c>
      <c r="EK140" s="4">
        <f t="shared" si="110"/>
        <v>8.9918249013130877E-2</v>
      </c>
      <c r="EL140" s="4">
        <f t="shared" si="111"/>
        <v>-5.2986462095743647</v>
      </c>
      <c r="EN140" s="6">
        <f t="shared" si="112"/>
        <v>182.3408360647295</v>
      </c>
      <c r="EO140" s="6">
        <f t="shared" si="113"/>
        <v>80.177946787466325</v>
      </c>
      <c r="EP140" s="6">
        <f t="shared" si="114"/>
        <v>-11.822821139433735</v>
      </c>
      <c r="EQ140" s="6">
        <f t="shared" si="115"/>
        <v>6.9682146132323384</v>
      </c>
      <c r="ER140" s="6">
        <f t="shared" si="116"/>
        <v>-36.320032046605597</v>
      </c>
      <c r="ES140" s="6">
        <f t="shared" si="117"/>
        <v>8.9918249013130877E-2</v>
      </c>
      <c r="ET140" s="6">
        <f t="shared" si="118"/>
        <v>-5.2986462095743647</v>
      </c>
      <c r="EV140" s="7">
        <f t="shared" si="119"/>
        <v>182.3408360647295</v>
      </c>
      <c r="EW140" s="7">
        <f t="shared" si="120"/>
        <v>80.177946787466325</v>
      </c>
      <c r="EX140" s="7">
        <f t="shared" si="121"/>
        <v>-11.822821139433735</v>
      </c>
      <c r="EY140" s="7">
        <f t="shared" si="122"/>
        <v>6.9682146132323384</v>
      </c>
      <c r="EZ140" s="7">
        <f t="shared" si="123"/>
        <v>-36.320032046605597</v>
      </c>
      <c r="FA140" s="7">
        <f t="shared" si="124"/>
        <v>8.9918249013130877E-2</v>
      </c>
      <c r="FB140" s="7">
        <f t="shared" si="125"/>
        <v>-5.2986462095743647</v>
      </c>
      <c r="FD140" s="20">
        <f t="shared" si="126"/>
        <v>216.13541631882759</v>
      </c>
      <c r="FE140" s="20">
        <f t="shared" si="127"/>
        <v>216.13541631882759</v>
      </c>
      <c r="FF140" s="20">
        <f t="shared" si="128"/>
        <v>216.13541631882759</v>
      </c>
      <c r="FG140" s="20">
        <f t="shared" si="129"/>
        <v>216.13541631882759</v>
      </c>
      <c r="FH140" s="20">
        <f t="shared" si="130"/>
        <v>216.13541631882759</v>
      </c>
      <c r="FI140" s="20"/>
      <c r="FJ140" s="20">
        <f t="shared" si="131"/>
        <v>216.13541631882759</v>
      </c>
      <c r="FL140">
        <f t="shared" si="132"/>
        <v>1</v>
      </c>
    </row>
    <row r="141" spans="17:170">
      <c r="Q141" s="1">
        <v>51</v>
      </c>
      <c r="R141" s="1" t="s">
        <v>926</v>
      </c>
      <c r="S141" s="1" t="s">
        <v>927</v>
      </c>
      <c r="T141" s="1" t="s">
        <v>928</v>
      </c>
      <c r="U141" s="1" t="s">
        <v>929</v>
      </c>
      <c r="V141" s="1">
        <v>1598888831</v>
      </c>
      <c r="W141" s="1">
        <v>1598889608</v>
      </c>
      <c r="X141" s="1">
        <v>1</v>
      </c>
      <c r="Y141" s="1">
        <v>5</v>
      </c>
      <c r="Z141" s="1" t="s">
        <v>76</v>
      </c>
      <c r="AA141" s="1" t="s">
        <v>66</v>
      </c>
      <c r="AB141" s="1">
        <v>1</v>
      </c>
      <c r="AC141" s="1" t="s">
        <v>166</v>
      </c>
      <c r="AD141" s="1" t="s">
        <v>78</v>
      </c>
      <c r="AE141" s="1" t="s">
        <v>167</v>
      </c>
      <c r="AF141" s="1" t="s">
        <v>76</v>
      </c>
      <c r="AG141" s="1">
        <v>1600</v>
      </c>
      <c r="AH141" s="1" t="s">
        <v>76</v>
      </c>
      <c r="AI141" s="1" t="s">
        <v>930</v>
      </c>
      <c r="AJ141" s="1" t="s">
        <v>82</v>
      </c>
      <c r="AK141" s="1">
        <v>1</v>
      </c>
      <c r="AL141" s="1">
        <v>1</v>
      </c>
      <c r="AM141" s="1">
        <v>3</v>
      </c>
      <c r="AN141" s="1">
        <v>3</v>
      </c>
      <c r="AO141" s="1">
        <v>3</v>
      </c>
      <c r="AP141" s="1">
        <v>4</v>
      </c>
      <c r="AQ141" s="1">
        <v>1</v>
      </c>
      <c r="AR141" s="1">
        <v>2</v>
      </c>
      <c r="AS141" s="1">
        <v>1</v>
      </c>
      <c r="AT141" s="1">
        <v>3</v>
      </c>
      <c r="AU141" s="1">
        <v>1</v>
      </c>
      <c r="AV141" s="1">
        <v>2</v>
      </c>
      <c r="AW141" s="1">
        <v>1</v>
      </c>
      <c r="AX141" s="1">
        <v>3</v>
      </c>
      <c r="AY141" s="1">
        <v>3</v>
      </c>
      <c r="AZ141" s="1">
        <v>2</v>
      </c>
      <c r="BA141" s="1">
        <v>4</v>
      </c>
      <c r="BB141" s="1">
        <v>4</v>
      </c>
      <c r="BC141" s="1">
        <v>2</v>
      </c>
      <c r="BD141" s="1">
        <v>1</v>
      </c>
      <c r="BE141" s="1">
        <v>2</v>
      </c>
      <c r="BF141" s="1">
        <v>3</v>
      </c>
      <c r="BG141" s="1">
        <v>5</v>
      </c>
      <c r="BH141" s="1">
        <v>5</v>
      </c>
      <c r="BI141" s="1">
        <v>4</v>
      </c>
      <c r="BJ141" s="1">
        <v>5</v>
      </c>
      <c r="BK141" s="1">
        <v>4</v>
      </c>
      <c r="BL141" s="1">
        <v>5</v>
      </c>
      <c r="BM141" s="1">
        <v>5</v>
      </c>
      <c r="BN141" s="1">
        <v>5</v>
      </c>
      <c r="BO141" s="1">
        <v>5</v>
      </c>
      <c r="BP141" s="1">
        <v>5</v>
      </c>
      <c r="BQ141" s="1">
        <v>4</v>
      </c>
      <c r="BR141" s="1">
        <v>2</v>
      </c>
      <c r="BS141" s="1">
        <v>3</v>
      </c>
      <c r="BT141" s="1">
        <v>2</v>
      </c>
      <c r="BU141" s="1">
        <v>4</v>
      </c>
      <c r="BV141" s="1">
        <v>4</v>
      </c>
      <c r="BW141" s="1">
        <v>1</v>
      </c>
      <c r="BX141" s="1">
        <v>4</v>
      </c>
      <c r="BY141" s="1">
        <v>5</v>
      </c>
      <c r="BZ141" s="1">
        <v>4</v>
      </c>
      <c r="CA141" s="1">
        <v>5</v>
      </c>
      <c r="CB141" s="1">
        <v>2</v>
      </c>
      <c r="CC141" s="1" t="s">
        <v>931</v>
      </c>
      <c r="CD141" s="1">
        <v>2</v>
      </c>
      <c r="CE141" s="1">
        <v>21</v>
      </c>
      <c r="CF141" s="1">
        <v>2</v>
      </c>
      <c r="CG141">
        <f t="shared" si="89"/>
        <v>1</v>
      </c>
      <c r="CH141">
        <v>5</v>
      </c>
      <c r="CI141">
        <f t="shared" si="90"/>
        <v>0</v>
      </c>
      <c r="CJ141" s="1">
        <v>0.31931452362467899</v>
      </c>
      <c r="CK141" s="1">
        <v>84.940813201708835</v>
      </c>
      <c r="CL141" s="1">
        <v>22.426965838608794</v>
      </c>
      <c r="CM141" s="1">
        <v>-26.250455117472764</v>
      </c>
      <c r="CN141" s="1">
        <v>-81.117323922844861</v>
      </c>
      <c r="CO141" s="1">
        <v>1.55325126318883</v>
      </c>
      <c r="CP141" s="1">
        <v>-0.67510799240463748</v>
      </c>
      <c r="CQ141" s="1">
        <v>-0.87814327078419252</v>
      </c>
      <c r="CR141" s="1">
        <v>-0.72851225461223534</v>
      </c>
      <c r="CS141" s="1">
        <v>-0.72564601730504552</v>
      </c>
      <c r="CT141" s="1">
        <v>1.454158271917281</v>
      </c>
      <c r="CU141" s="1">
        <v>-19.280089282518741</v>
      </c>
      <c r="CV141" s="1">
        <v>-15.292553847666266</v>
      </c>
      <c r="CW141" s="1">
        <v>-15.071245891233366</v>
      </c>
      <c r="CX141" s="1">
        <v>49.643889021418374</v>
      </c>
      <c r="CY141" s="1">
        <v>126.83168335491855</v>
      </c>
      <c r="CZ141" s="1">
        <v>-126.83168335491855</v>
      </c>
      <c r="DA141" s="1">
        <v>-16.529484061553958</v>
      </c>
      <c r="DB141" s="1">
        <v>7.148190925865177</v>
      </c>
      <c r="DC141" s="1">
        <v>9.3812931356887823</v>
      </c>
      <c r="DD141" s="1">
        <v>-92.313437210335721</v>
      </c>
      <c r="DE141" s="1">
        <v>3.7971988167446851</v>
      </c>
      <c r="DF141" s="1">
        <v>88.516238393591038</v>
      </c>
      <c r="DG141" s="1">
        <v>-46.154969960603275</v>
      </c>
      <c r="DH141" s="1">
        <v>0.23722591017793387</v>
      </c>
      <c r="DI141" s="1">
        <v>3.4734207628186035E-3</v>
      </c>
      <c r="DJ141" s="1">
        <v>3.1181007521850234E-3</v>
      </c>
      <c r="DK141" s="1">
        <v>9.8462826148481605E-2</v>
      </c>
      <c r="DL141" s="1">
        <v>0.36237623815691017</v>
      </c>
      <c r="DM141" s="1">
        <v>3.701539599606106E-2</v>
      </c>
      <c r="DN141" s="1">
        <v>0.25832810800560968</v>
      </c>
      <c r="DO141" s="1"/>
      <c r="DP141" s="2">
        <f t="shared" si="91"/>
        <v>84.940813201708835</v>
      </c>
      <c r="DQ141" s="2">
        <f t="shared" si="92"/>
        <v>1.55325126318883</v>
      </c>
      <c r="DR141" s="2">
        <f t="shared" si="93"/>
        <v>-0.72851225461223534</v>
      </c>
      <c r="DS141" s="2">
        <f t="shared" si="94"/>
        <v>-15.292553847666266</v>
      </c>
      <c r="DT141" s="2">
        <f t="shared" si="95"/>
        <v>-126.83168335491855</v>
      </c>
      <c r="DU141" s="2">
        <f t="shared" si="96"/>
        <v>7.148190925865177</v>
      </c>
      <c r="DV141" s="2">
        <f t="shared" si="97"/>
        <v>-92.313437210335721</v>
      </c>
      <c r="DX141" s="5">
        <f t="shared" si="98"/>
        <v>84.940813201708835</v>
      </c>
      <c r="DY141" s="5">
        <f t="shared" si="99"/>
        <v>1.55325126318883</v>
      </c>
      <c r="DZ141" s="5">
        <f t="shared" si="100"/>
        <v>-0.72851225461223534</v>
      </c>
      <c r="EA141" s="5">
        <f t="shared" si="101"/>
        <v>-15.292553847666266</v>
      </c>
      <c r="EB141" s="5">
        <f t="shared" si="102"/>
        <v>-126.83168335491855</v>
      </c>
      <c r="EC141" s="5">
        <f t="shared" si="103"/>
        <v>7.148190925865177</v>
      </c>
      <c r="ED141" s="5">
        <f t="shared" si="104"/>
        <v>-92.313437210335721</v>
      </c>
      <c r="EF141" s="4">
        <f t="shared" si="105"/>
        <v>84.940813201708835</v>
      </c>
      <c r="EG141" s="4">
        <f t="shared" si="106"/>
        <v>1.55325126318883</v>
      </c>
      <c r="EH141" s="4">
        <f t="shared" si="107"/>
        <v>-0.72851225461223534</v>
      </c>
      <c r="EI141" s="4">
        <f t="shared" si="108"/>
        <v>-15.292553847666266</v>
      </c>
      <c r="EJ141" s="4">
        <f t="shared" si="109"/>
        <v>-126.83168335491855</v>
      </c>
      <c r="EK141" s="4">
        <f t="shared" si="110"/>
        <v>7.148190925865177</v>
      </c>
      <c r="EL141" s="4">
        <f t="shared" si="111"/>
        <v>-92.313437210335721</v>
      </c>
      <c r="EN141" s="6">
        <f t="shared" si="112"/>
        <v>84.940813201708835</v>
      </c>
      <c r="EO141" s="6">
        <f t="shared" si="113"/>
        <v>1.55325126318883</v>
      </c>
      <c r="EP141" s="6">
        <f t="shared" si="114"/>
        <v>-0.72851225461223534</v>
      </c>
      <c r="EQ141" s="6">
        <f t="shared" si="115"/>
        <v>-15.292553847666266</v>
      </c>
      <c r="ER141" s="6">
        <f t="shared" si="116"/>
        <v>-126.83168335491855</v>
      </c>
      <c r="ES141" s="6">
        <f t="shared" si="117"/>
        <v>7.148190925865177</v>
      </c>
      <c r="ET141" s="6">
        <f t="shared" si="118"/>
        <v>-92.313437210335721</v>
      </c>
      <c r="EV141" s="7">
        <f t="shared" si="119"/>
        <v>84.940813201708835</v>
      </c>
      <c r="EW141" s="7">
        <f t="shared" si="120"/>
        <v>1.55325126318883</v>
      </c>
      <c r="EX141" s="7">
        <f t="shared" si="121"/>
        <v>-0.72851225461223534</v>
      </c>
      <c r="EY141" s="7">
        <f t="shared" si="122"/>
        <v>-15.292553847666266</v>
      </c>
      <c r="EZ141" s="7">
        <f t="shared" si="123"/>
        <v>-126.83168335491855</v>
      </c>
      <c r="FA141" s="7">
        <f t="shared" si="124"/>
        <v>7.148190925865177</v>
      </c>
      <c r="FB141" s="7">
        <f t="shared" si="125"/>
        <v>-92.313437210335721</v>
      </c>
      <c r="FD141" s="20">
        <f t="shared" si="126"/>
        <v>-141.52393127676993</v>
      </c>
      <c r="FE141" s="20">
        <f t="shared" si="127"/>
        <v>-141.52393127676993</v>
      </c>
      <c r="FF141" s="20">
        <f t="shared" si="128"/>
        <v>-141.52393127676993</v>
      </c>
      <c r="FG141" s="20">
        <f t="shared" si="129"/>
        <v>-141.52393127676993</v>
      </c>
      <c r="FH141" s="20">
        <f t="shared" si="130"/>
        <v>-141.52393127676993</v>
      </c>
      <c r="FI141" s="20"/>
      <c r="FJ141" s="20">
        <f t="shared" si="131"/>
        <v>-141.52393127676993</v>
      </c>
      <c r="FL141">
        <f t="shared" si="132"/>
        <v>1</v>
      </c>
    </row>
    <row r="142" spans="17:170">
      <c r="FM142" s="14" t="s">
        <v>1009</v>
      </c>
      <c r="FN142" s="14" t="s">
        <v>1010</v>
      </c>
    </row>
    <row r="143" spans="17:170">
      <c r="FC143" s="14"/>
      <c r="FK143" s="14" t="s">
        <v>990</v>
      </c>
      <c r="FL143">
        <f>COUNTIF(FL$3:FL$141,1)</f>
        <v>139</v>
      </c>
      <c r="FM143" s="8">
        <f>+FL143/FL$148</f>
        <v>1</v>
      </c>
      <c r="FN143" s="18"/>
    </row>
    <row r="144" spans="17:170">
      <c r="FK144" s="14" t="s">
        <v>1004</v>
      </c>
      <c r="FL144">
        <f>COUNTIF(FL$3:FL$141,2)</f>
        <v>0</v>
      </c>
      <c r="FM144" s="8">
        <f t="shared" ref="FM144:FM148" si="133">+FL144/FL$148</f>
        <v>0</v>
      </c>
    </row>
    <row r="145" spans="167:169">
      <c r="FK145" s="14" t="s">
        <v>1005</v>
      </c>
      <c r="FL145">
        <f>COUNTIF(FL$3:FL$141,3)</f>
        <v>0</v>
      </c>
      <c r="FM145" s="8">
        <f t="shared" si="133"/>
        <v>0</v>
      </c>
    </row>
    <row r="146" spans="167:169">
      <c r="FK146" s="14" t="s">
        <v>1006</v>
      </c>
      <c r="FL146">
        <f>COUNTIF(FL$3:FL$141,4)</f>
        <v>0</v>
      </c>
      <c r="FM146" s="8">
        <f t="shared" si="133"/>
        <v>0</v>
      </c>
    </row>
    <row r="147" spans="167:169">
      <c r="FK147" s="14" t="s">
        <v>1007</v>
      </c>
      <c r="FL147">
        <f>COUNTIF(FL$3:FL$141,5)</f>
        <v>0</v>
      </c>
      <c r="FM147" s="8">
        <f t="shared" si="133"/>
        <v>0</v>
      </c>
    </row>
    <row r="148" spans="167:169">
      <c r="FL148">
        <f>SUM(FL143:FL147)</f>
        <v>139</v>
      </c>
      <c r="FM148" s="8">
        <f t="shared" si="133"/>
        <v>1</v>
      </c>
    </row>
  </sheetData>
  <sortState xmlns:xlrd2="http://schemas.microsoft.com/office/spreadsheetml/2017/richdata2" ref="Q3:DN142">
    <sortCondition ref="CF3:CF142"/>
    <sortCondition ref="CC3:CC142"/>
  </sortState>
  <dataConsolidate/>
  <dataValidations count="7">
    <dataValidation type="list" allowBlank="1" showInputMessage="1" showErrorMessage="1" sqref="B2:B6 B52:B56" xr:uid="{A71B44F3-BBD7-4F84-A2C2-2A84E5F80F34}">
      <formula1>$B$44:$B$47</formula1>
    </dataValidation>
    <dataValidation type="list" allowBlank="1" showInputMessage="1" showErrorMessage="1" sqref="C2:C6 C52:C56" xr:uid="{1A7F6425-ADE3-4011-AFC1-D7DB98313D86}">
      <formula1>$C$44:$C$46</formula1>
    </dataValidation>
    <dataValidation type="list" allowBlank="1" showInputMessage="1" showErrorMessage="1" sqref="D2:D6 D52:D56" xr:uid="{EB2D521F-5C11-48F9-930B-AFBAC480C57C}">
      <formula1>$D$44:$D$46</formula1>
    </dataValidation>
    <dataValidation type="list" allowBlank="1" showInputMessage="1" showErrorMessage="1" sqref="E2:E6 E52:E56" xr:uid="{262C6216-BCD2-4354-A7BC-FFF6EA70E621}">
      <formula1>$E$44:$E$46</formula1>
    </dataValidation>
    <dataValidation type="list" allowBlank="1" showInputMessage="1" showErrorMessage="1" sqref="F2:F6 F52:F56" xr:uid="{C52D3E86-7A1B-4A55-8187-468CDFF5859C}">
      <formula1>$F$44:$F$45</formula1>
    </dataValidation>
    <dataValidation type="list" allowBlank="1" showInputMessage="1" showErrorMessage="1" sqref="G2:G6 G52:G56" xr:uid="{A0667076-F1A5-45D1-BDAD-E6DE8BE29EA5}">
      <formula1>$G$44:$G$46</formula1>
    </dataValidation>
    <dataValidation type="list" allowBlank="1" showInputMessage="1" showErrorMessage="1" sqref="H2:H6 H52:H56" xr:uid="{F81ACB42-C0A0-4AA3-A028-085F8F21A970}">
      <formula1>$H$44:$H$46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B8B2-D3EE-4BE1-B959-BED5BF63FCB1}">
  <dimension ref="A1:J9"/>
  <sheetViews>
    <sheetView workbookViewId="0"/>
  </sheetViews>
  <sheetFormatPr defaultRowHeight="14.5"/>
  <cols>
    <col min="2" max="2" width="22.54296875" customWidth="1"/>
  </cols>
  <sheetData>
    <row r="1" spans="1:10" ht="15" customHeight="1"/>
    <row r="3" spans="1:10">
      <c r="A3" t="s">
        <v>1018</v>
      </c>
      <c r="C3" t="s">
        <v>991</v>
      </c>
      <c r="D3" t="s">
        <v>932</v>
      </c>
      <c r="E3" t="s">
        <v>1024</v>
      </c>
      <c r="F3" t="s">
        <v>933</v>
      </c>
      <c r="G3" t="s">
        <v>934</v>
      </c>
      <c r="H3" t="s">
        <v>1025</v>
      </c>
      <c r="I3" t="s">
        <v>936</v>
      </c>
    </row>
    <row r="4" spans="1:10" ht="15" customHeight="1">
      <c r="A4">
        <v>38</v>
      </c>
      <c r="B4" t="s">
        <v>1019</v>
      </c>
      <c r="C4" s="8">
        <v>0.33023706155263161</v>
      </c>
      <c r="D4" s="21">
        <v>0.12431751921052631</v>
      </c>
      <c r="E4" s="8">
        <v>3.1533254684210539E-2</v>
      </c>
      <c r="F4" s="8">
        <v>0.10344940805263157</v>
      </c>
      <c r="G4" s="21">
        <v>0.12089635145105265</v>
      </c>
      <c r="H4" s="8">
        <v>0.14157912047368421</v>
      </c>
      <c r="I4" s="8">
        <v>0.14798728465789474</v>
      </c>
      <c r="J4" s="3">
        <f>+A4/A$9</f>
        <v>0.2733812949640288</v>
      </c>
    </row>
    <row r="5" spans="1:10">
      <c r="A5">
        <v>13</v>
      </c>
      <c r="B5" t="s">
        <v>1020</v>
      </c>
      <c r="C5" s="22">
        <v>0.18052064946153845</v>
      </c>
      <c r="D5" s="8">
        <v>8.6670050692307696E-2</v>
      </c>
      <c r="E5" s="8">
        <v>3.4710141538461532E-2</v>
      </c>
      <c r="F5" s="21">
        <v>0.29052804676923077</v>
      </c>
      <c r="G5" s="8">
        <v>9.1655653000000017E-2</v>
      </c>
      <c r="H5" s="21">
        <v>0.23937634784615386</v>
      </c>
      <c r="I5" s="22">
        <v>7.6539110615384626E-2</v>
      </c>
      <c r="J5" s="3">
        <f t="shared" ref="J5:J9" si="0">+A5/A$9</f>
        <v>9.3525179856115109E-2</v>
      </c>
    </row>
    <row r="6" spans="1:10">
      <c r="A6">
        <v>17</v>
      </c>
      <c r="B6" t="s">
        <v>1021</v>
      </c>
      <c r="C6" s="8">
        <v>0.27024061852941178</v>
      </c>
      <c r="D6" s="8">
        <v>7.9891346176470618E-2</v>
      </c>
      <c r="E6" s="21">
        <v>0.22380057999999997</v>
      </c>
      <c r="F6" s="8">
        <v>0.14583656782352938</v>
      </c>
      <c r="G6" s="8">
        <v>6.7679421470588225E-2</v>
      </c>
      <c r="H6" s="8">
        <v>0.10353650747058826</v>
      </c>
      <c r="I6" s="8">
        <v>0.10901495858823529</v>
      </c>
      <c r="J6" s="3">
        <f t="shared" si="0"/>
        <v>0.1223021582733813</v>
      </c>
    </row>
    <row r="7" spans="1:10">
      <c r="A7">
        <v>39</v>
      </c>
      <c r="B7" t="s">
        <v>1022</v>
      </c>
      <c r="C7" s="21">
        <v>0.51985528379487189</v>
      </c>
      <c r="D7" s="8">
        <v>9.0253608846153854E-2</v>
      </c>
      <c r="E7" s="8">
        <v>3.3528977230769232E-2</v>
      </c>
      <c r="F7" s="8">
        <v>0.10171741094871796</v>
      </c>
      <c r="G7" s="8">
        <v>7.0244321664871795E-2</v>
      </c>
      <c r="H7" s="22">
        <v>6.8491975666666663E-2</v>
      </c>
      <c r="I7" s="8">
        <v>0.11590842205128209</v>
      </c>
      <c r="J7" s="3">
        <f t="shared" si="0"/>
        <v>0.2805755395683453</v>
      </c>
    </row>
    <row r="8" spans="1:10">
      <c r="A8">
        <v>32</v>
      </c>
      <c r="B8" t="s">
        <v>1023</v>
      </c>
      <c r="C8" s="8">
        <v>0.28405279678124995</v>
      </c>
      <c r="D8" s="8">
        <v>6.3416595749999999E-2</v>
      </c>
      <c r="E8" s="8">
        <v>3.04180665E-2</v>
      </c>
      <c r="F8" s="8">
        <v>0.22343651996875002</v>
      </c>
      <c r="G8" s="8">
        <v>8.764410941156249E-2</v>
      </c>
      <c r="H8" s="22">
        <v>5.8765609406250002E-2</v>
      </c>
      <c r="I8" s="21">
        <v>0.25226630228125002</v>
      </c>
      <c r="J8" s="3">
        <f t="shared" si="0"/>
        <v>0.23021582733812951</v>
      </c>
    </row>
    <row r="9" spans="1:10">
      <c r="A9">
        <f>SUM(A4:A8)</f>
        <v>139</v>
      </c>
      <c r="J9" s="3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FF0E-590D-4CF0-A9F3-7161453C631D}">
  <dimension ref="A1:AJ140"/>
  <sheetViews>
    <sheetView tabSelected="1" workbookViewId="0"/>
  </sheetViews>
  <sheetFormatPr defaultRowHeight="14.5"/>
  <cols>
    <col min="25" max="25" width="28.26953125" customWidth="1"/>
  </cols>
  <sheetData>
    <row r="1" spans="1:36">
      <c r="A1" s="11" t="s">
        <v>39</v>
      </c>
      <c r="B1" s="11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G1" s="11" t="s">
        <v>45</v>
      </c>
      <c r="H1" s="11" t="s">
        <v>46</v>
      </c>
      <c r="I1" s="11" t="s">
        <v>47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58</v>
      </c>
      <c r="U1" s="11" t="s">
        <v>59</v>
      </c>
      <c r="V1" s="11" t="s">
        <v>60</v>
      </c>
      <c r="W1" s="11" t="s">
        <v>61</v>
      </c>
      <c r="X1" s="11" t="s">
        <v>62</v>
      </c>
      <c r="Y1" s="11" t="s">
        <v>63</v>
      </c>
      <c r="Z1" s="11" t="s">
        <v>64</v>
      </c>
      <c r="AA1" s="11" t="s">
        <v>65</v>
      </c>
      <c r="AB1" s="11" t="s">
        <v>66</v>
      </c>
      <c r="AC1" s="17" t="s">
        <v>1011</v>
      </c>
      <c r="AD1" s="17" t="s">
        <v>1012</v>
      </c>
      <c r="AE1" s="17" t="s">
        <v>1013</v>
      </c>
      <c r="AF1" s="17" t="s">
        <v>1014</v>
      </c>
      <c r="AG1" s="17" t="s">
        <v>1015</v>
      </c>
      <c r="AH1" s="17" t="s">
        <v>1016</v>
      </c>
      <c r="AI1" s="17" t="s">
        <v>1017</v>
      </c>
    </row>
    <row r="2" spans="1:36">
      <c r="A2" s="1">
        <v>5</v>
      </c>
      <c r="B2" s="1">
        <v>5</v>
      </c>
      <c r="C2" s="1">
        <v>4</v>
      </c>
      <c r="D2" s="1">
        <v>4</v>
      </c>
      <c r="E2" s="1">
        <v>1</v>
      </c>
      <c r="F2" s="1">
        <v>5</v>
      </c>
      <c r="G2" s="1">
        <v>5</v>
      </c>
      <c r="H2" s="1">
        <v>4</v>
      </c>
      <c r="I2" s="1">
        <v>5</v>
      </c>
      <c r="J2" s="1">
        <v>5</v>
      </c>
      <c r="K2" s="1">
        <v>5</v>
      </c>
      <c r="L2" s="1">
        <v>1</v>
      </c>
      <c r="M2" s="1">
        <v>1</v>
      </c>
      <c r="N2" s="1">
        <v>2</v>
      </c>
      <c r="O2" s="1">
        <v>1</v>
      </c>
      <c r="P2" s="1">
        <v>1</v>
      </c>
      <c r="Q2" s="1">
        <v>1</v>
      </c>
      <c r="R2" s="1">
        <v>3</v>
      </c>
      <c r="S2" s="1">
        <v>1</v>
      </c>
      <c r="T2" s="1">
        <v>5</v>
      </c>
      <c r="U2" s="1">
        <v>2</v>
      </c>
      <c r="V2" s="1">
        <v>1</v>
      </c>
      <c r="W2" s="1">
        <v>5</v>
      </c>
      <c r="X2" s="1">
        <v>5</v>
      </c>
      <c r="Y2" s="1" t="s">
        <v>599</v>
      </c>
      <c r="Z2" s="1">
        <v>1</v>
      </c>
      <c r="AA2" s="1">
        <v>22</v>
      </c>
      <c r="AB2" s="1">
        <v>2</v>
      </c>
      <c r="AC2" s="1">
        <v>0.49324284357178577</v>
      </c>
      <c r="AD2" s="1">
        <v>0.1123244835817398</v>
      </c>
      <c r="AE2" s="1">
        <v>3.2475296932195706E-3</v>
      </c>
      <c r="AF2" s="1">
        <v>8.2206295581812791E-2</v>
      </c>
      <c r="AG2" s="1">
        <v>3.8146329516153356E-2</v>
      </c>
      <c r="AH2" s="1">
        <v>6.1713497011427386E-2</v>
      </c>
      <c r="AI2" s="1">
        <v>0.20911902104386135</v>
      </c>
      <c r="AJ2">
        <f>SUM(AC2:AI2)</f>
        <v>1</v>
      </c>
    </row>
    <row r="3" spans="1:36">
      <c r="A3">
        <v>5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4</v>
      </c>
      <c r="N3">
        <v>3</v>
      </c>
      <c r="O3">
        <v>3</v>
      </c>
      <c r="P3">
        <v>3</v>
      </c>
      <c r="Q3">
        <v>3</v>
      </c>
      <c r="R3">
        <v>3</v>
      </c>
      <c r="S3">
        <v>1</v>
      </c>
      <c r="T3">
        <v>5</v>
      </c>
      <c r="U3">
        <v>4</v>
      </c>
      <c r="V3">
        <v>3</v>
      </c>
      <c r="W3">
        <v>5</v>
      </c>
      <c r="X3">
        <v>5</v>
      </c>
      <c r="Y3" t="s">
        <v>313</v>
      </c>
      <c r="Z3">
        <v>1</v>
      </c>
      <c r="AA3">
        <v>25</v>
      </c>
      <c r="AB3">
        <v>1</v>
      </c>
      <c r="AC3">
        <v>0.33654133279187648</v>
      </c>
      <c r="AD3">
        <v>7.4108646849486856E-2</v>
      </c>
      <c r="AE3">
        <v>2.15296105592944E-3</v>
      </c>
      <c r="AF3">
        <v>0.25476080382949984</v>
      </c>
      <c r="AG3">
        <v>4.1165111842308657E-4</v>
      </c>
      <c r="AH3">
        <v>8.5145116631850218E-2</v>
      </c>
      <c r="AI3">
        <v>0.246879487722934</v>
      </c>
      <c r="AJ3">
        <f t="shared" ref="AJ3:AJ66" si="0">SUM(AC3:AI3)</f>
        <v>0.99999999999999989</v>
      </c>
    </row>
    <row r="4" spans="1:36">
      <c r="A4" s="1">
        <v>4</v>
      </c>
      <c r="B4" s="1">
        <v>2</v>
      </c>
      <c r="C4" s="1">
        <v>4</v>
      </c>
      <c r="D4" s="1">
        <v>4</v>
      </c>
      <c r="E4" s="1">
        <v>4</v>
      </c>
      <c r="F4" s="1">
        <v>2</v>
      </c>
      <c r="G4" s="1">
        <v>3</v>
      </c>
      <c r="H4" s="1">
        <v>3</v>
      </c>
      <c r="I4" s="1">
        <v>2</v>
      </c>
      <c r="J4" s="1">
        <v>5</v>
      </c>
      <c r="K4" s="1">
        <v>2</v>
      </c>
      <c r="L4" s="1">
        <v>4</v>
      </c>
      <c r="M4" s="1">
        <v>2</v>
      </c>
      <c r="N4" s="1">
        <v>3</v>
      </c>
      <c r="O4" s="1">
        <v>3</v>
      </c>
      <c r="P4" s="1">
        <v>2</v>
      </c>
      <c r="Q4" s="1">
        <v>4</v>
      </c>
      <c r="R4" s="1">
        <v>3</v>
      </c>
      <c r="S4" s="1">
        <v>1</v>
      </c>
      <c r="T4" s="1">
        <v>1</v>
      </c>
      <c r="U4" s="1">
        <v>4</v>
      </c>
      <c r="V4" s="1">
        <v>3</v>
      </c>
      <c r="W4" s="1">
        <v>4</v>
      </c>
      <c r="X4" s="1">
        <v>1</v>
      </c>
      <c r="Y4" s="1" t="s">
        <v>604</v>
      </c>
      <c r="Z4" s="1">
        <v>2</v>
      </c>
      <c r="AA4" s="1">
        <v>24</v>
      </c>
      <c r="AB4" s="1">
        <v>2</v>
      </c>
      <c r="AC4" s="1">
        <v>0.33759756204445185</v>
      </c>
      <c r="AD4" s="1">
        <v>2.2327535949574666E-3</v>
      </c>
      <c r="AE4" s="1">
        <v>0.26794317596410294</v>
      </c>
      <c r="AF4" s="1">
        <v>0.10857530892366077</v>
      </c>
      <c r="AG4" s="1">
        <v>5.3331553043147788E-2</v>
      </c>
      <c r="AH4" s="1">
        <v>0.15513766074923263</v>
      </c>
      <c r="AI4" s="1">
        <v>7.5181985680446567E-2</v>
      </c>
      <c r="AJ4">
        <f t="shared" si="0"/>
        <v>0.99999999999999989</v>
      </c>
    </row>
    <row r="5" spans="1:36">
      <c r="A5">
        <v>5</v>
      </c>
      <c r="B5">
        <v>2</v>
      </c>
      <c r="C5">
        <v>5</v>
      </c>
      <c r="D5">
        <v>4</v>
      </c>
      <c r="E5">
        <v>5</v>
      </c>
      <c r="F5">
        <v>4</v>
      </c>
      <c r="G5">
        <v>3</v>
      </c>
      <c r="H5">
        <v>5</v>
      </c>
      <c r="I5">
        <v>5</v>
      </c>
      <c r="J5">
        <v>4</v>
      </c>
      <c r="K5">
        <v>3</v>
      </c>
      <c r="L5">
        <v>5</v>
      </c>
      <c r="M5">
        <v>2</v>
      </c>
      <c r="N5">
        <v>4</v>
      </c>
      <c r="O5">
        <v>3</v>
      </c>
      <c r="P5">
        <v>1</v>
      </c>
      <c r="Q5">
        <v>3</v>
      </c>
      <c r="R5">
        <v>5</v>
      </c>
      <c r="S5">
        <v>1</v>
      </c>
      <c r="T5">
        <v>1</v>
      </c>
      <c r="U5">
        <v>5</v>
      </c>
      <c r="V5">
        <v>1</v>
      </c>
      <c r="W5">
        <v>5</v>
      </c>
      <c r="X5">
        <v>2</v>
      </c>
      <c r="Y5" t="s">
        <v>91</v>
      </c>
      <c r="Z5">
        <v>2</v>
      </c>
      <c r="AA5">
        <v>20</v>
      </c>
      <c r="AB5">
        <v>1</v>
      </c>
      <c r="AC5">
        <v>0.27748922777811991</v>
      </c>
      <c r="AD5">
        <v>0.12766035908158394</v>
      </c>
      <c r="AE5">
        <v>2.1460909467108883E-3</v>
      </c>
      <c r="AF5">
        <v>0.23273925444433305</v>
      </c>
      <c r="AG5">
        <v>9.285822612897518E-2</v>
      </c>
      <c r="AH5">
        <v>0.13583655809201148</v>
      </c>
      <c r="AI5">
        <v>0.13127028352826556</v>
      </c>
      <c r="AJ5">
        <f t="shared" si="0"/>
        <v>0.99999999999999989</v>
      </c>
    </row>
    <row r="6" spans="1:36">
      <c r="A6">
        <v>5</v>
      </c>
      <c r="B6">
        <v>4</v>
      </c>
      <c r="C6">
        <v>5</v>
      </c>
      <c r="D6">
        <v>3</v>
      </c>
      <c r="E6">
        <v>4</v>
      </c>
      <c r="F6">
        <v>3</v>
      </c>
      <c r="G6">
        <v>2</v>
      </c>
      <c r="H6">
        <v>4</v>
      </c>
      <c r="I6">
        <v>5</v>
      </c>
      <c r="J6">
        <v>5</v>
      </c>
      <c r="K6">
        <v>2</v>
      </c>
      <c r="L6">
        <v>5</v>
      </c>
      <c r="M6">
        <v>3</v>
      </c>
      <c r="N6">
        <v>4</v>
      </c>
      <c r="O6">
        <v>4</v>
      </c>
      <c r="P6">
        <v>1</v>
      </c>
      <c r="Q6">
        <v>4</v>
      </c>
      <c r="R6">
        <v>1</v>
      </c>
      <c r="S6">
        <v>1</v>
      </c>
      <c r="T6">
        <v>1</v>
      </c>
      <c r="U6">
        <v>4</v>
      </c>
      <c r="V6">
        <v>2</v>
      </c>
      <c r="W6">
        <v>5</v>
      </c>
      <c r="X6">
        <v>1</v>
      </c>
      <c r="Y6" t="s">
        <v>293</v>
      </c>
      <c r="Z6">
        <v>2</v>
      </c>
      <c r="AA6">
        <v>18</v>
      </c>
      <c r="AB6">
        <v>1</v>
      </c>
      <c r="AC6">
        <v>0.26143194743183379</v>
      </c>
      <c r="AD6">
        <v>0.15539528569264113</v>
      </c>
      <c r="AE6">
        <v>2.009672191762724E-2</v>
      </c>
      <c r="AF6">
        <v>2.755559356986834E-2</v>
      </c>
      <c r="AG6">
        <v>0.11410872178188973</v>
      </c>
      <c r="AH6">
        <v>7.1670245534889293E-2</v>
      </c>
      <c r="AI6">
        <v>0.34974148407125039</v>
      </c>
      <c r="AJ6">
        <f t="shared" si="0"/>
        <v>0.99999999999999989</v>
      </c>
    </row>
    <row r="7" spans="1:36">
      <c r="A7" s="1">
        <v>4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2</v>
      </c>
      <c r="L7" s="1">
        <v>5</v>
      </c>
      <c r="M7" s="1">
        <v>4</v>
      </c>
      <c r="N7" s="1">
        <v>4</v>
      </c>
      <c r="O7" s="1">
        <v>5</v>
      </c>
      <c r="P7" s="1">
        <v>4</v>
      </c>
      <c r="Q7" s="1">
        <v>5</v>
      </c>
      <c r="R7" s="1">
        <v>4</v>
      </c>
      <c r="S7" s="1">
        <v>2</v>
      </c>
      <c r="T7" s="1">
        <v>4</v>
      </c>
      <c r="U7" s="1">
        <v>5</v>
      </c>
      <c r="V7" s="1">
        <v>4</v>
      </c>
      <c r="W7" s="1">
        <v>4</v>
      </c>
      <c r="X7" s="1">
        <v>3</v>
      </c>
      <c r="Y7" s="1" t="s">
        <v>608</v>
      </c>
      <c r="Z7" s="1">
        <v>1</v>
      </c>
      <c r="AA7" s="1">
        <v>19</v>
      </c>
      <c r="AB7" s="1">
        <v>2</v>
      </c>
      <c r="AC7" s="1">
        <v>0.31067343795124247</v>
      </c>
      <c r="AD7" s="1">
        <v>0.18415462931294158</v>
      </c>
      <c r="AE7" s="1">
        <v>1.5958666726701349E-3</v>
      </c>
      <c r="AF7" s="1">
        <v>0.27991818472048863</v>
      </c>
      <c r="AG7" s="1">
        <v>5.9611390568395095E-2</v>
      </c>
      <c r="AH7" s="1">
        <v>1.4601538598205946E-2</v>
      </c>
      <c r="AI7" s="1">
        <v>0.14944495217605611</v>
      </c>
      <c r="AJ7">
        <f t="shared" si="0"/>
        <v>1</v>
      </c>
    </row>
    <row r="8" spans="1:36">
      <c r="A8" s="1">
        <v>5</v>
      </c>
      <c r="B8" s="1">
        <v>4</v>
      </c>
      <c r="C8" s="1">
        <v>5</v>
      </c>
      <c r="D8" s="1">
        <v>4</v>
      </c>
      <c r="E8" s="1">
        <v>2</v>
      </c>
      <c r="F8" s="1">
        <v>4</v>
      </c>
      <c r="G8" s="1">
        <v>3</v>
      </c>
      <c r="H8" s="1">
        <v>4</v>
      </c>
      <c r="I8" s="1">
        <v>5</v>
      </c>
      <c r="J8" s="1">
        <v>4</v>
      </c>
      <c r="K8" s="1">
        <v>3</v>
      </c>
      <c r="L8" s="1">
        <v>1</v>
      </c>
      <c r="M8" s="1">
        <v>3</v>
      </c>
      <c r="N8" s="1">
        <v>4</v>
      </c>
      <c r="O8" s="1">
        <v>4</v>
      </c>
      <c r="P8" s="1">
        <v>2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4</v>
      </c>
      <c r="W8" s="1">
        <v>5</v>
      </c>
      <c r="X8" s="1">
        <v>4</v>
      </c>
      <c r="Y8" s="1" t="s">
        <v>613</v>
      </c>
      <c r="Z8" s="1">
        <v>1</v>
      </c>
      <c r="AA8" s="1">
        <v>20</v>
      </c>
      <c r="AB8" s="1">
        <v>2</v>
      </c>
      <c r="AC8" s="1">
        <v>0.24755052230182625</v>
      </c>
      <c r="AD8" s="1">
        <v>0.22962907654693171</v>
      </c>
      <c r="AE8" s="1">
        <v>2.2237669423992882E-3</v>
      </c>
      <c r="AF8" s="1">
        <v>0.20985576994017396</v>
      </c>
      <c r="AG8" s="1">
        <v>5.1360755715249409E-2</v>
      </c>
      <c r="AH8" s="1">
        <v>4.7945984756121753E-2</v>
      </c>
      <c r="AI8" s="1">
        <v>0.21143412379729756</v>
      </c>
      <c r="AJ8">
        <f t="shared" si="0"/>
        <v>0.99999999999999989</v>
      </c>
    </row>
    <row r="9" spans="1:36">
      <c r="A9" s="1">
        <v>5</v>
      </c>
      <c r="B9" s="1">
        <v>5</v>
      </c>
      <c r="C9" s="1">
        <v>4</v>
      </c>
      <c r="D9" s="1">
        <v>5</v>
      </c>
      <c r="E9" s="1">
        <v>2</v>
      </c>
      <c r="F9" s="1">
        <v>4</v>
      </c>
      <c r="G9" s="1">
        <v>4</v>
      </c>
      <c r="H9" s="1">
        <v>5</v>
      </c>
      <c r="I9" s="1">
        <v>5</v>
      </c>
      <c r="J9" s="1">
        <v>2</v>
      </c>
      <c r="K9" s="1">
        <v>3</v>
      </c>
      <c r="L9" s="1">
        <v>3</v>
      </c>
      <c r="M9" s="1">
        <v>2</v>
      </c>
      <c r="N9" s="1">
        <v>1</v>
      </c>
      <c r="O9" s="1">
        <v>4</v>
      </c>
      <c r="P9" s="1">
        <v>4</v>
      </c>
      <c r="Q9" s="1">
        <v>1</v>
      </c>
      <c r="R9" s="1">
        <v>1</v>
      </c>
      <c r="S9" s="1">
        <v>2</v>
      </c>
      <c r="T9" s="1">
        <v>5</v>
      </c>
      <c r="U9" s="1">
        <v>4</v>
      </c>
      <c r="V9" s="1">
        <v>4</v>
      </c>
      <c r="W9" s="1">
        <v>5</v>
      </c>
      <c r="X9" s="1">
        <v>5</v>
      </c>
      <c r="Y9" s="1" t="s">
        <v>618</v>
      </c>
      <c r="Z9" s="1">
        <v>1</v>
      </c>
      <c r="AA9" s="1">
        <v>21</v>
      </c>
      <c r="AB9" s="1">
        <v>2</v>
      </c>
      <c r="AC9" s="1">
        <v>0.38854222691228957</v>
      </c>
      <c r="AD9" s="1">
        <v>0.20651825133082344</v>
      </c>
      <c r="AE9" s="1">
        <v>0.19240790636147334</v>
      </c>
      <c r="AF9" s="1">
        <v>3.1683197843396606E-2</v>
      </c>
      <c r="AG9" s="1">
        <v>1.0338583995907098E-2</v>
      </c>
      <c r="AH9" s="1">
        <v>9.1185128068156582E-2</v>
      </c>
      <c r="AI9" s="1">
        <v>7.9324705487953201E-2</v>
      </c>
      <c r="AJ9">
        <f t="shared" si="0"/>
        <v>0.99999999999999989</v>
      </c>
    </row>
    <row r="10" spans="1:36">
      <c r="A10">
        <v>5</v>
      </c>
      <c r="B10">
        <v>3</v>
      </c>
      <c r="C10">
        <v>5</v>
      </c>
      <c r="D10">
        <v>5</v>
      </c>
      <c r="E10">
        <v>4</v>
      </c>
      <c r="F10">
        <v>5</v>
      </c>
      <c r="G10">
        <v>4</v>
      </c>
      <c r="H10">
        <v>5</v>
      </c>
      <c r="I10">
        <v>4</v>
      </c>
      <c r="J10">
        <v>5</v>
      </c>
      <c r="K10">
        <v>4</v>
      </c>
      <c r="L10">
        <v>5</v>
      </c>
      <c r="M10">
        <v>4</v>
      </c>
      <c r="N10">
        <v>5</v>
      </c>
      <c r="O10">
        <v>4</v>
      </c>
      <c r="P10">
        <v>3</v>
      </c>
      <c r="Q10">
        <v>4</v>
      </c>
      <c r="R10">
        <v>5</v>
      </c>
      <c r="S10">
        <v>3</v>
      </c>
      <c r="T10">
        <v>4</v>
      </c>
      <c r="U10">
        <v>4</v>
      </c>
      <c r="V10">
        <v>1</v>
      </c>
      <c r="W10">
        <v>5</v>
      </c>
      <c r="X10">
        <v>4</v>
      </c>
      <c r="Y10" t="s">
        <v>416</v>
      </c>
      <c r="Z10">
        <v>2</v>
      </c>
      <c r="AA10">
        <v>19</v>
      </c>
      <c r="AB10">
        <v>1</v>
      </c>
      <c r="AC10">
        <v>0.35270295571832366</v>
      </c>
      <c r="AD10">
        <v>7.9833346522261567E-2</v>
      </c>
      <c r="AE10">
        <v>1.8677066064118832E-3</v>
      </c>
      <c r="AF10">
        <v>7.695771309665024E-2</v>
      </c>
      <c r="AG10">
        <v>0.12677228666702184</v>
      </c>
      <c r="AH10">
        <v>0.12888665001349858</v>
      </c>
      <c r="AI10">
        <v>0.23297934137583221</v>
      </c>
      <c r="AJ10">
        <f t="shared" si="0"/>
        <v>1</v>
      </c>
    </row>
    <row r="11" spans="1:36">
      <c r="A11" s="1">
        <v>5</v>
      </c>
      <c r="B11" s="1">
        <v>3</v>
      </c>
      <c r="C11" s="1">
        <v>4</v>
      </c>
      <c r="D11" s="1">
        <v>2</v>
      </c>
      <c r="E11" s="1">
        <v>4</v>
      </c>
      <c r="F11" s="1">
        <v>3</v>
      </c>
      <c r="G11" s="1">
        <v>2</v>
      </c>
      <c r="H11" s="1">
        <v>4</v>
      </c>
      <c r="I11" s="1">
        <v>4</v>
      </c>
      <c r="J11" s="1">
        <v>4</v>
      </c>
      <c r="K11" s="1">
        <v>3</v>
      </c>
      <c r="L11" s="1">
        <v>4</v>
      </c>
      <c r="M11" s="1">
        <v>2</v>
      </c>
      <c r="N11" s="1">
        <v>3</v>
      </c>
      <c r="O11" s="1">
        <v>2</v>
      </c>
      <c r="P11" s="1">
        <v>2</v>
      </c>
      <c r="Q11" s="1">
        <v>1</v>
      </c>
      <c r="R11" s="1">
        <v>2</v>
      </c>
      <c r="S11" s="1">
        <v>1</v>
      </c>
      <c r="T11" s="1">
        <v>2</v>
      </c>
      <c r="U11" s="1">
        <v>3</v>
      </c>
      <c r="V11" s="1">
        <v>2</v>
      </c>
      <c r="W11" s="1">
        <v>4</v>
      </c>
      <c r="X11" s="1">
        <v>1</v>
      </c>
      <c r="Y11" s="1" t="s">
        <v>625</v>
      </c>
      <c r="Z11" s="1">
        <v>2</v>
      </c>
      <c r="AA11" s="1">
        <v>27</v>
      </c>
      <c r="AB11" s="1">
        <v>2</v>
      </c>
      <c r="AC11" s="1">
        <v>0.29526831087659711</v>
      </c>
      <c r="AD11" s="1">
        <v>5.7922234195860095E-2</v>
      </c>
      <c r="AE11" s="1">
        <v>2.6078391617619066E-3</v>
      </c>
      <c r="AF11" s="1">
        <v>0.33537830820561393</v>
      </c>
      <c r="AG11" s="1">
        <v>0.10794943277671888</v>
      </c>
      <c r="AH11" s="1">
        <v>0.19111170594092708</v>
      </c>
      <c r="AI11" s="1">
        <v>9.762168842520914E-3</v>
      </c>
      <c r="AJ11">
        <f t="shared" si="0"/>
        <v>0.99999999999999989</v>
      </c>
    </row>
    <row r="12" spans="1:36">
      <c r="A12">
        <v>3</v>
      </c>
      <c r="B12">
        <v>3</v>
      </c>
      <c r="C12">
        <v>4</v>
      </c>
      <c r="D12">
        <v>5</v>
      </c>
      <c r="E12">
        <v>4</v>
      </c>
      <c r="F12">
        <v>3</v>
      </c>
      <c r="G12">
        <v>2</v>
      </c>
      <c r="H12">
        <v>5</v>
      </c>
      <c r="I12">
        <v>4</v>
      </c>
      <c r="J12">
        <v>5</v>
      </c>
      <c r="K12">
        <v>4</v>
      </c>
      <c r="L12">
        <v>4</v>
      </c>
      <c r="M12">
        <v>5</v>
      </c>
      <c r="N12">
        <v>4</v>
      </c>
      <c r="O12">
        <v>4</v>
      </c>
      <c r="P12">
        <v>4</v>
      </c>
      <c r="Q12">
        <v>5</v>
      </c>
      <c r="R12">
        <v>4</v>
      </c>
      <c r="S12">
        <v>2</v>
      </c>
      <c r="T12">
        <v>3</v>
      </c>
      <c r="U12">
        <v>4</v>
      </c>
      <c r="V12">
        <v>4</v>
      </c>
      <c r="W12">
        <v>4</v>
      </c>
      <c r="X12">
        <v>1</v>
      </c>
      <c r="Y12" t="s">
        <v>494</v>
      </c>
      <c r="Z12">
        <v>2</v>
      </c>
      <c r="AA12">
        <v>19</v>
      </c>
      <c r="AB12">
        <v>1</v>
      </c>
      <c r="AC12">
        <v>0.31829599882227133</v>
      </c>
      <c r="AD12">
        <v>2.0550441270393797E-2</v>
      </c>
      <c r="AE12">
        <v>0.14974206186810862</v>
      </c>
      <c r="AF12">
        <v>4.0849231812418044E-3</v>
      </c>
      <c r="AG12">
        <v>4.532435756145399E-2</v>
      </c>
      <c r="AH12">
        <v>8.0065849881428425E-2</v>
      </c>
      <c r="AI12">
        <v>0.38193636741510201</v>
      </c>
      <c r="AJ12">
        <f t="shared" si="0"/>
        <v>1</v>
      </c>
    </row>
    <row r="13" spans="1:36">
      <c r="A13">
        <v>4</v>
      </c>
      <c r="B13">
        <v>2</v>
      </c>
      <c r="C13">
        <v>4</v>
      </c>
      <c r="D13">
        <v>3</v>
      </c>
      <c r="E13">
        <v>4</v>
      </c>
      <c r="F13">
        <v>3</v>
      </c>
      <c r="G13">
        <v>2</v>
      </c>
      <c r="H13">
        <v>5</v>
      </c>
      <c r="I13">
        <v>5</v>
      </c>
      <c r="J13">
        <v>4</v>
      </c>
      <c r="K13">
        <v>3</v>
      </c>
      <c r="L13">
        <v>2</v>
      </c>
      <c r="M13">
        <v>3</v>
      </c>
      <c r="N13">
        <v>4</v>
      </c>
      <c r="O13">
        <v>4</v>
      </c>
      <c r="P13">
        <v>2</v>
      </c>
      <c r="Q13">
        <v>5</v>
      </c>
      <c r="R13">
        <v>5</v>
      </c>
      <c r="S13">
        <v>2</v>
      </c>
      <c r="T13">
        <v>2</v>
      </c>
      <c r="U13">
        <v>4</v>
      </c>
      <c r="V13">
        <v>2</v>
      </c>
      <c r="W13">
        <v>2</v>
      </c>
      <c r="X13">
        <v>3</v>
      </c>
      <c r="Y13" t="s">
        <v>194</v>
      </c>
      <c r="Z13">
        <v>2</v>
      </c>
      <c r="AA13">
        <v>19</v>
      </c>
      <c r="AB13">
        <v>1</v>
      </c>
      <c r="AC13">
        <v>0.15081232973130049</v>
      </c>
      <c r="AD13">
        <v>4.355743434564617E-2</v>
      </c>
      <c r="AE13">
        <v>7.2862175218239584E-3</v>
      </c>
      <c r="AF13">
        <v>0.31035163497128487</v>
      </c>
      <c r="AG13">
        <v>8.5962057422279872E-2</v>
      </c>
      <c r="AH13">
        <v>0.23529668866383341</v>
      </c>
      <c r="AI13">
        <v>0.1667336373438312</v>
      </c>
      <c r="AJ13">
        <f t="shared" si="0"/>
        <v>1.0000000000000002</v>
      </c>
    </row>
    <row r="14" spans="1:36">
      <c r="A14" s="1">
        <v>5</v>
      </c>
      <c r="B14" s="1">
        <v>4</v>
      </c>
      <c r="C14" s="1">
        <v>4</v>
      </c>
      <c r="D14" s="1">
        <v>5</v>
      </c>
      <c r="E14" s="1">
        <v>3</v>
      </c>
      <c r="F14" s="1">
        <v>3</v>
      </c>
      <c r="G14" s="1">
        <v>4</v>
      </c>
      <c r="H14" s="1">
        <v>4</v>
      </c>
      <c r="I14" s="1">
        <v>5</v>
      </c>
      <c r="J14" s="1">
        <v>5</v>
      </c>
      <c r="K14" s="1">
        <v>4</v>
      </c>
      <c r="L14" s="1">
        <v>3</v>
      </c>
      <c r="M14" s="1">
        <v>2</v>
      </c>
      <c r="N14" s="1">
        <v>2</v>
      </c>
      <c r="O14" s="1">
        <v>4</v>
      </c>
      <c r="P14" s="1">
        <v>4</v>
      </c>
      <c r="Q14" s="1">
        <v>3</v>
      </c>
      <c r="R14" s="1">
        <v>3</v>
      </c>
      <c r="S14" s="1">
        <v>2</v>
      </c>
      <c r="T14" s="1">
        <v>4</v>
      </c>
      <c r="U14" s="1">
        <v>4</v>
      </c>
      <c r="V14" s="1">
        <v>1</v>
      </c>
      <c r="W14" s="1">
        <v>2</v>
      </c>
      <c r="X14" s="1">
        <v>5</v>
      </c>
      <c r="Y14" s="1" t="s">
        <v>631</v>
      </c>
      <c r="Z14" s="1">
        <v>2</v>
      </c>
      <c r="AA14" s="1">
        <v>19</v>
      </c>
      <c r="AB14" s="1">
        <v>2</v>
      </c>
      <c r="AC14" s="1">
        <v>0.40091349903926859</v>
      </c>
      <c r="AD14" s="1">
        <v>1.9954918265763063E-2</v>
      </c>
      <c r="AE14" s="1">
        <v>7.7352841244299614E-2</v>
      </c>
      <c r="AF14" s="1">
        <v>8.7756536666648996E-2</v>
      </c>
      <c r="AG14" s="1">
        <v>7.9204384084244489E-2</v>
      </c>
      <c r="AH14" s="1">
        <v>0.16417784119153231</v>
      </c>
      <c r="AI14" s="1">
        <v>0.17063997950824306</v>
      </c>
      <c r="AJ14">
        <f t="shared" si="0"/>
        <v>1</v>
      </c>
    </row>
    <row r="15" spans="1:36">
      <c r="A15" s="1">
        <v>4</v>
      </c>
      <c r="B15" s="1">
        <v>2</v>
      </c>
      <c r="C15" s="1">
        <v>4</v>
      </c>
      <c r="D15" s="1">
        <v>4</v>
      </c>
      <c r="E15" s="1">
        <v>5</v>
      </c>
      <c r="F15" s="1">
        <v>5</v>
      </c>
      <c r="G15" s="1">
        <v>4</v>
      </c>
      <c r="H15" s="1">
        <v>4</v>
      </c>
      <c r="I15" s="1">
        <v>4</v>
      </c>
      <c r="J15" s="1">
        <v>4</v>
      </c>
      <c r="K15" s="1">
        <v>4</v>
      </c>
      <c r="L15" s="1">
        <v>3</v>
      </c>
      <c r="M15" s="1">
        <v>4</v>
      </c>
      <c r="N15" s="1">
        <v>3</v>
      </c>
      <c r="O15" s="1">
        <v>4</v>
      </c>
      <c r="P15" s="1">
        <v>3</v>
      </c>
      <c r="Q15" s="1">
        <v>5</v>
      </c>
      <c r="R15" s="1">
        <v>4</v>
      </c>
      <c r="S15" s="1">
        <v>2</v>
      </c>
      <c r="T15" s="1">
        <v>4</v>
      </c>
      <c r="U15" s="1">
        <v>5</v>
      </c>
      <c r="V15" s="1">
        <v>2</v>
      </c>
      <c r="W15" s="1">
        <v>5</v>
      </c>
      <c r="X15" s="1">
        <v>3</v>
      </c>
      <c r="Y15" s="1" t="s">
        <v>636</v>
      </c>
      <c r="Z15" s="1">
        <v>1</v>
      </c>
      <c r="AA15" s="1">
        <v>20</v>
      </c>
      <c r="AB15" s="1">
        <v>2</v>
      </c>
      <c r="AC15" s="1">
        <v>0.41881388679054526</v>
      </c>
      <c r="AD15" s="1">
        <v>0.10920392147167236</v>
      </c>
      <c r="AE15" s="1">
        <v>2.8405104728969543E-3</v>
      </c>
      <c r="AF15" s="1">
        <v>0.12510862487735103</v>
      </c>
      <c r="AG15" s="1">
        <v>0.11957088151240967</v>
      </c>
      <c r="AH15" s="1">
        <v>2.2539594773790077E-3</v>
      </c>
      <c r="AI15" s="1">
        <v>0.22220821539774563</v>
      </c>
      <c r="AJ15">
        <f t="shared" si="0"/>
        <v>0.99999999999999989</v>
      </c>
    </row>
    <row r="16" spans="1:36">
      <c r="A16">
        <v>5</v>
      </c>
      <c r="B16">
        <v>4</v>
      </c>
      <c r="C16">
        <v>4</v>
      </c>
      <c r="D16">
        <v>5</v>
      </c>
      <c r="E16">
        <v>5</v>
      </c>
      <c r="F16">
        <v>4</v>
      </c>
      <c r="G16">
        <v>5</v>
      </c>
      <c r="H16">
        <v>5</v>
      </c>
      <c r="I16">
        <v>5</v>
      </c>
      <c r="J16">
        <v>3</v>
      </c>
      <c r="K16">
        <v>2</v>
      </c>
      <c r="L16">
        <v>4</v>
      </c>
      <c r="M16">
        <v>4</v>
      </c>
      <c r="N16">
        <v>5</v>
      </c>
      <c r="O16">
        <v>5</v>
      </c>
      <c r="P16">
        <v>2</v>
      </c>
      <c r="Q16">
        <v>4</v>
      </c>
      <c r="R16">
        <v>3</v>
      </c>
      <c r="S16">
        <v>1</v>
      </c>
      <c r="T16">
        <v>5</v>
      </c>
      <c r="U16">
        <v>4</v>
      </c>
      <c r="V16">
        <v>4</v>
      </c>
      <c r="W16">
        <v>5</v>
      </c>
      <c r="X16">
        <v>4</v>
      </c>
      <c r="Y16" t="s">
        <v>451</v>
      </c>
      <c r="Z16">
        <v>1</v>
      </c>
      <c r="AA16">
        <v>20</v>
      </c>
      <c r="AB16">
        <v>1</v>
      </c>
      <c r="AC16">
        <v>0.30524203299507513</v>
      </c>
      <c r="AD16">
        <v>9.5726951182006123E-2</v>
      </c>
      <c r="AE16">
        <v>7.1329761491959534E-2</v>
      </c>
      <c r="AF16">
        <v>0.11901964211226919</v>
      </c>
      <c r="AG16">
        <v>0.16066555209172875</v>
      </c>
      <c r="AH16">
        <v>8.3386827050508039E-2</v>
      </c>
      <c r="AI16">
        <v>0.16462923307645327</v>
      </c>
      <c r="AJ16">
        <f t="shared" si="0"/>
        <v>1</v>
      </c>
    </row>
    <row r="17" spans="1:36">
      <c r="A17">
        <v>4</v>
      </c>
      <c r="B17">
        <v>3</v>
      </c>
      <c r="C17">
        <v>4</v>
      </c>
      <c r="D17">
        <v>5</v>
      </c>
      <c r="E17">
        <v>2</v>
      </c>
      <c r="F17">
        <v>4</v>
      </c>
      <c r="G17">
        <v>5</v>
      </c>
      <c r="H17">
        <v>5</v>
      </c>
      <c r="I17">
        <v>5</v>
      </c>
      <c r="J17">
        <v>4</v>
      </c>
      <c r="K17">
        <v>3</v>
      </c>
      <c r="L17">
        <v>5</v>
      </c>
      <c r="M17">
        <v>2</v>
      </c>
      <c r="N17">
        <v>4</v>
      </c>
      <c r="O17">
        <v>5</v>
      </c>
      <c r="P17">
        <v>3</v>
      </c>
      <c r="Q17">
        <v>5</v>
      </c>
      <c r="R17">
        <v>5</v>
      </c>
      <c r="S17">
        <v>2</v>
      </c>
      <c r="T17">
        <v>5</v>
      </c>
      <c r="U17">
        <v>3</v>
      </c>
      <c r="V17">
        <v>2</v>
      </c>
      <c r="W17">
        <v>5</v>
      </c>
      <c r="X17">
        <v>4</v>
      </c>
      <c r="Y17" t="s">
        <v>337</v>
      </c>
      <c r="Z17">
        <v>1</v>
      </c>
      <c r="AA17">
        <v>22</v>
      </c>
      <c r="AB17">
        <v>1</v>
      </c>
      <c r="AC17">
        <v>0.60406099242473787</v>
      </c>
      <c r="AD17">
        <v>0.10413847966119236</v>
      </c>
      <c r="AE17">
        <v>2.7841510147144878E-3</v>
      </c>
      <c r="AF17">
        <v>9.7365410775003228E-2</v>
      </c>
      <c r="AG17">
        <v>2.5002545352861491E-3</v>
      </c>
      <c r="AH17">
        <v>9.1695538072602112E-2</v>
      </c>
      <c r="AI17">
        <v>9.7455173516463905E-2</v>
      </c>
      <c r="AJ17">
        <f t="shared" si="0"/>
        <v>1.0000000000000002</v>
      </c>
    </row>
    <row r="18" spans="1:36">
      <c r="A18" s="1">
        <v>5</v>
      </c>
      <c r="B18" s="1">
        <v>3</v>
      </c>
      <c r="C18" s="1">
        <v>5</v>
      </c>
      <c r="D18" s="1">
        <v>4</v>
      </c>
      <c r="E18" s="1">
        <v>5</v>
      </c>
      <c r="F18" s="1">
        <v>2</v>
      </c>
      <c r="G18" s="1">
        <v>5</v>
      </c>
      <c r="H18" s="1">
        <v>5</v>
      </c>
      <c r="I18" s="1">
        <v>4</v>
      </c>
      <c r="J18" s="1">
        <v>5</v>
      </c>
      <c r="K18" s="1">
        <v>2</v>
      </c>
      <c r="L18" s="1">
        <v>3</v>
      </c>
      <c r="M18" s="1">
        <v>4</v>
      </c>
      <c r="N18" s="1">
        <v>2</v>
      </c>
      <c r="O18" s="1">
        <v>4</v>
      </c>
      <c r="P18" s="1">
        <v>2</v>
      </c>
      <c r="Q18" s="1">
        <v>5</v>
      </c>
      <c r="R18" s="1">
        <v>1</v>
      </c>
      <c r="S18" s="1">
        <v>1</v>
      </c>
      <c r="T18" s="1">
        <v>2</v>
      </c>
      <c r="U18" s="1">
        <v>2</v>
      </c>
      <c r="V18" s="1">
        <v>2</v>
      </c>
      <c r="W18" s="1">
        <v>5</v>
      </c>
      <c r="X18" s="1">
        <v>4</v>
      </c>
      <c r="Y18" s="1" t="s">
        <v>642</v>
      </c>
      <c r="Z18" s="1">
        <v>2</v>
      </c>
      <c r="AA18" s="1">
        <v>22</v>
      </c>
      <c r="AB18" s="1">
        <v>2</v>
      </c>
      <c r="AC18" s="1">
        <v>0.30605395875044739</v>
      </c>
      <c r="AD18" s="1">
        <v>9.9428950621582038E-2</v>
      </c>
      <c r="AE18" s="1">
        <v>0.14977974262835725</v>
      </c>
      <c r="AF18" s="1">
        <v>0.13986576649776036</v>
      </c>
      <c r="AG18" s="1">
        <v>0.11535262555136523</v>
      </c>
      <c r="AH18" s="1">
        <v>0.1075001241686968</v>
      </c>
      <c r="AI18" s="1">
        <v>8.2018831781790799E-2</v>
      </c>
      <c r="AJ18">
        <f t="shared" si="0"/>
        <v>1</v>
      </c>
    </row>
    <row r="19" spans="1:36">
      <c r="A19" s="1">
        <v>4</v>
      </c>
      <c r="B19" s="1">
        <v>4</v>
      </c>
      <c r="C19" s="1">
        <v>4</v>
      </c>
      <c r="D19" s="1">
        <v>5</v>
      </c>
      <c r="E19" s="1">
        <v>5</v>
      </c>
      <c r="F19" s="1">
        <v>1</v>
      </c>
      <c r="G19" s="1">
        <v>4</v>
      </c>
      <c r="H19" s="1">
        <v>4</v>
      </c>
      <c r="I19" s="1">
        <v>5</v>
      </c>
      <c r="J19" s="1">
        <v>4</v>
      </c>
      <c r="K19" s="1">
        <v>2</v>
      </c>
      <c r="L19" s="1">
        <v>5</v>
      </c>
      <c r="M19" s="1">
        <v>5</v>
      </c>
      <c r="N19" s="1">
        <v>5</v>
      </c>
      <c r="O19" s="1">
        <v>5</v>
      </c>
      <c r="P19" s="1">
        <v>4</v>
      </c>
      <c r="Q19" s="1">
        <v>5</v>
      </c>
      <c r="R19" s="1">
        <v>3</v>
      </c>
      <c r="S19" s="1">
        <v>2</v>
      </c>
      <c r="T19" s="1">
        <v>3</v>
      </c>
      <c r="U19" s="1">
        <v>5</v>
      </c>
      <c r="V19" s="1">
        <v>5</v>
      </c>
      <c r="W19" s="1">
        <v>5</v>
      </c>
      <c r="X19" s="1">
        <v>3</v>
      </c>
      <c r="Y19" s="1" t="s">
        <v>648</v>
      </c>
      <c r="Z19" s="1">
        <v>2</v>
      </c>
      <c r="AA19" s="1">
        <v>24</v>
      </c>
      <c r="AB19" s="1">
        <v>2</v>
      </c>
      <c r="AC19" s="1">
        <v>0.32269392227821436</v>
      </c>
      <c r="AD19" s="1">
        <v>0.17379326939960207</v>
      </c>
      <c r="AE19" s="1">
        <v>0.17932428108053483</v>
      </c>
      <c r="AF19" s="1">
        <v>0.1316006776206759</v>
      </c>
      <c r="AG19" s="1">
        <v>5.4760302687276927E-2</v>
      </c>
      <c r="AH19" s="1">
        <v>1.5010577890658943E-3</v>
      </c>
      <c r="AI19" s="1">
        <v>0.13632648914462997</v>
      </c>
      <c r="AJ19">
        <f t="shared" si="0"/>
        <v>1</v>
      </c>
    </row>
    <row r="20" spans="1:36">
      <c r="A20">
        <v>5</v>
      </c>
      <c r="B20">
        <v>4</v>
      </c>
      <c r="C20">
        <v>4</v>
      </c>
      <c r="D20">
        <v>3</v>
      </c>
      <c r="E20">
        <v>3</v>
      </c>
      <c r="F20">
        <v>3</v>
      </c>
      <c r="G20">
        <v>3</v>
      </c>
      <c r="H20">
        <v>5</v>
      </c>
      <c r="I20">
        <v>3</v>
      </c>
      <c r="J20">
        <v>5</v>
      </c>
      <c r="K20">
        <v>5</v>
      </c>
      <c r="L20">
        <v>3</v>
      </c>
      <c r="M20">
        <v>5</v>
      </c>
      <c r="N20">
        <v>5</v>
      </c>
      <c r="O20">
        <v>5</v>
      </c>
      <c r="P20">
        <v>5</v>
      </c>
      <c r="Q20">
        <v>4</v>
      </c>
      <c r="R20">
        <v>3</v>
      </c>
      <c r="S20">
        <v>2</v>
      </c>
      <c r="T20">
        <v>4</v>
      </c>
      <c r="U20">
        <v>4</v>
      </c>
      <c r="V20">
        <v>3</v>
      </c>
      <c r="W20">
        <v>4</v>
      </c>
      <c r="X20">
        <v>4</v>
      </c>
      <c r="Y20" t="s">
        <v>129</v>
      </c>
      <c r="Z20">
        <v>2</v>
      </c>
      <c r="AA20">
        <v>19</v>
      </c>
      <c r="AB20">
        <v>1</v>
      </c>
      <c r="AC20">
        <v>0.29297615319710579</v>
      </c>
      <c r="AD20">
        <v>9.2498693679420221E-2</v>
      </c>
      <c r="AE20">
        <v>1.486803563607436E-3</v>
      </c>
      <c r="AF20">
        <v>0.1370515058160422</v>
      </c>
      <c r="AG20">
        <v>0.1783939064623469</v>
      </c>
      <c r="AH20">
        <v>0.11175107408189192</v>
      </c>
      <c r="AI20">
        <v>0.18584186319958559</v>
      </c>
      <c r="AJ20">
        <f t="shared" si="0"/>
        <v>1</v>
      </c>
    </row>
    <row r="21" spans="1:36">
      <c r="A21">
        <v>4</v>
      </c>
      <c r="B21">
        <v>3</v>
      </c>
      <c r="C21">
        <v>5</v>
      </c>
      <c r="D21">
        <v>4</v>
      </c>
      <c r="E21">
        <v>5</v>
      </c>
      <c r="F21">
        <v>1</v>
      </c>
      <c r="G21">
        <v>3</v>
      </c>
      <c r="H21">
        <v>2</v>
      </c>
      <c r="I21">
        <v>5</v>
      </c>
      <c r="J21">
        <v>3</v>
      </c>
      <c r="K21">
        <v>1</v>
      </c>
      <c r="L21">
        <v>4</v>
      </c>
      <c r="M21">
        <v>4</v>
      </c>
      <c r="N21">
        <v>4</v>
      </c>
      <c r="O21">
        <v>4</v>
      </c>
      <c r="P21">
        <v>3</v>
      </c>
      <c r="Q21">
        <v>5</v>
      </c>
      <c r="R21">
        <v>2</v>
      </c>
      <c r="S21">
        <v>1</v>
      </c>
      <c r="T21">
        <v>1</v>
      </c>
      <c r="U21">
        <v>4</v>
      </c>
      <c r="V21">
        <v>3</v>
      </c>
      <c r="W21">
        <v>5</v>
      </c>
      <c r="X21">
        <v>1</v>
      </c>
      <c r="Y21" t="s">
        <v>135</v>
      </c>
      <c r="Z21">
        <v>1</v>
      </c>
      <c r="AA21">
        <v>20</v>
      </c>
      <c r="AB21">
        <v>1</v>
      </c>
      <c r="AC21">
        <v>0.33557089381282712</v>
      </c>
      <c r="AD21">
        <v>6.2826723000670603E-2</v>
      </c>
      <c r="AE21">
        <v>3.831980012525266E-3</v>
      </c>
      <c r="AF21">
        <v>0.32604459551083903</v>
      </c>
      <c r="AG21">
        <v>3.7987502727509738E-3</v>
      </c>
      <c r="AH21">
        <v>4.6052796880593008E-2</v>
      </c>
      <c r="AI21">
        <v>0.22187426050979403</v>
      </c>
      <c r="AJ21">
        <f t="shared" si="0"/>
        <v>1.0000000000000002</v>
      </c>
    </row>
    <row r="22" spans="1:36">
      <c r="A22">
        <v>3</v>
      </c>
      <c r="B22">
        <v>5</v>
      </c>
      <c r="C22">
        <v>4</v>
      </c>
      <c r="D22">
        <v>5</v>
      </c>
      <c r="E22">
        <v>4</v>
      </c>
      <c r="F22">
        <v>4</v>
      </c>
      <c r="G22">
        <v>3</v>
      </c>
      <c r="H22">
        <v>5</v>
      </c>
      <c r="I22">
        <v>4</v>
      </c>
      <c r="J22">
        <v>4</v>
      </c>
      <c r="K22">
        <v>4</v>
      </c>
      <c r="L22">
        <v>2</v>
      </c>
      <c r="M22">
        <v>3</v>
      </c>
      <c r="N22">
        <v>3</v>
      </c>
      <c r="O22">
        <v>2</v>
      </c>
      <c r="P22">
        <v>2</v>
      </c>
      <c r="Q22">
        <v>2</v>
      </c>
      <c r="R22">
        <v>3</v>
      </c>
      <c r="S22">
        <v>2</v>
      </c>
      <c r="T22">
        <v>2</v>
      </c>
      <c r="U22">
        <v>3</v>
      </c>
      <c r="V22">
        <v>1</v>
      </c>
      <c r="W22">
        <v>5</v>
      </c>
      <c r="X22">
        <v>4</v>
      </c>
      <c r="Y22" t="s">
        <v>279</v>
      </c>
      <c r="Z22">
        <v>2</v>
      </c>
      <c r="AA22">
        <v>21</v>
      </c>
      <c r="AB22">
        <v>1</v>
      </c>
      <c r="AC22">
        <v>0.30099332135755197</v>
      </c>
      <c r="AD22">
        <v>0.2197807640217454</v>
      </c>
      <c r="AE22">
        <v>3.5962683985414903E-3</v>
      </c>
      <c r="AF22">
        <v>0.13996638180884841</v>
      </c>
      <c r="AG22">
        <v>0.18189315362524078</v>
      </c>
      <c r="AH22">
        <v>6.3323974634204402E-2</v>
      </c>
      <c r="AI22">
        <v>9.0446136153867554E-2</v>
      </c>
      <c r="AJ22">
        <f t="shared" si="0"/>
        <v>0.99999999999999989</v>
      </c>
    </row>
    <row r="23" spans="1:36">
      <c r="A23" s="1">
        <v>5</v>
      </c>
      <c r="B23" s="1">
        <v>4</v>
      </c>
      <c r="C23" s="1">
        <v>5</v>
      </c>
      <c r="D23" s="1">
        <v>4</v>
      </c>
      <c r="E23" s="1">
        <v>5</v>
      </c>
      <c r="F23" s="1">
        <v>2</v>
      </c>
      <c r="G23" s="1">
        <v>4</v>
      </c>
      <c r="H23" s="1">
        <v>4</v>
      </c>
      <c r="I23" s="1">
        <v>2</v>
      </c>
      <c r="J23" s="1">
        <v>5</v>
      </c>
      <c r="K23" s="1">
        <v>4</v>
      </c>
      <c r="L23" s="1">
        <v>5</v>
      </c>
      <c r="M23" s="1">
        <v>1</v>
      </c>
      <c r="N23" s="1">
        <v>4</v>
      </c>
      <c r="O23" s="1">
        <v>2</v>
      </c>
      <c r="P23" s="1">
        <v>2</v>
      </c>
      <c r="Q23" s="1">
        <v>1</v>
      </c>
      <c r="R23" s="1">
        <v>1</v>
      </c>
      <c r="S23" s="1">
        <v>1</v>
      </c>
      <c r="T23" s="1">
        <v>1</v>
      </c>
      <c r="U23" s="1">
        <v>4</v>
      </c>
      <c r="V23" s="1">
        <v>2</v>
      </c>
      <c r="W23" s="1">
        <v>4</v>
      </c>
      <c r="X23" s="1">
        <v>1</v>
      </c>
      <c r="Y23" s="1" t="s">
        <v>653</v>
      </c>
      <c r="Z23" s="1">
        <v>2</v>
      </c>
      <c r="AA23" s="1">
        <v>24</v>
      </c>
      <c r="AB23" s="1">
        <v>2</v>
      </c>
      <c r="AC23" s="1">
        <v>0.27576277394407434</v>
      </c>
      <c r="AD23" s="1">
        <v>1.4399106987683933E-2</v>
      </c>
      <c r="AE23" s="1">
        <v>0.13849100501975081</v>
      </c>
      <c r="AF23" s="1">
        <v>0.13966921614642921</v>
      </c>
      <c r="AG23" s="1">
        <v>0.12874400573862668</v>
      </c>
      <c r="AH23" s="1">
        <v>0.18207412635515477</v>
      </c>
      <c r="AI23" s="1">
        <v>0.12085976580828026</v>
      </c>
      <c r="AJ23">
        <f t="shared" si="0"/>
        <v>1</v>
      </c>
    </row>
    <row r="24" spans="1:36">
      <c r="A24" s="1">
        <v>5</v>
      </c>
      <c r="B24" s="1">
        <v>5</v>
      </c>
      <c r="C24" s="1">
        <v>5</v>
      </c>
      <c r="D24" s="1">
        <v>4</v>
      </c>
      <c r="E24" s="1">
        <v>5</v>
      </c>
      <c r="F24" s="1">
        <v>3</v>
      </c>
      <c r="G24" s="1">
        <v>2</v>
      </c>
      <c r="H24" s="1">
        <v>3</v>
      </c>
      <c r="I24" s="1">
        <v>3</v>
      </c>
      <c r="J24" s="1">
        <v>4</v>
      </c>
      <c r="K24" s="1">
        <v>4</v>
      </c>
      <c r="L24" s="1">
        <v>5</v>
      </c>
      <c r="M24" s="1">
        <v>4</v>
      </c>
      <c r="N24" s="1">
        <v>5</v>
      </c>
      <c r="O24" s="1">
        <v>4</v>
      </c>
      <c r="P24" s="1">
        <v>4</v>
      </c>
      <c r="Q24" s="1">
        <v>5</v>
      </c>
      <c r="R24" s="1">
        <v>5</v>
      </c>
      <c r="S24" s="1">
        <v>3</v>
      </c>
      <c r="T24" s="1">
        <v>4</v>
      </c>
      <c r="U24" s="1">
        <v>5</v>
      </c>
      <c r="V24" s="1">
        <v>3</v>
      </c>
      <c r="W24" s="1">
        <v>5</v>
      </c>
      <c r="X24" s="1">
        <v>3</v>
      </c>
      <c r="Y24" s="1" t="s">
        <v>658</v>
      </c>
      <c r="Z24" s="1">
        <v>1</v>
      </c>
      <c r="AA24" s="1">
        <v>19</v>
      </c>
      <c r="AB24" s="1">
        <v>2</v>
      </c>
      <c r="AC24" s="1">
        <v>0.23558458127621973</v>
      </c>
      <c r="AD24" s="1">
        <v>3.4098701198638608E-3</v>
      </c>
      <c r="AE24" s="1">
        <v>0.46505620760929095</v>
      </c>
      <c r="AF24" s="1">
        <v>0.11956670676998016</v>
      </c>
      <c r="AG24" s="1">
        <v>7.012569730051757E-2</v>
      </c>
      <c r="AH24" s="1">
        <v>6.326582492101962E-2</v>
      </c>
      <c r="AI24" s="1">
        <v>4.2991112003108192E-2</v>
      </c>
      <c r="AJ24">
        <f t="shared" si="0"/>
        <v>1</v>
      </c>
    </row>
    <row r="25" spans="1:36">
      <c r="A25">
        <v>5</v>
      </c>
      <c r="B25">
        <v>5</v>
      </c>
      <c r="C25">
        <v>5</v>
      </c>
      <c r="D25">
        <v>3</v>
      </c>
      <c r="E25">
        <v>5</v>
      </c>
      <c r="F25">
        <v>2</v>
      </c>
      <c r="G25">
        <v>3</v>
      </c>
      <c r="H25">
        <v>4</v>
      </c>
      <c r="I25">
        <v>5</v>
      </c>
      <c r="J25">
        <v>5</v>
      </c>
      <c r="K25">
        <v>4</v>
      </c>
      <c r="L25">
        <v>5</v>
      </c>
      <c r="M25">
        <v>2</v>
      </c>
      <c r="N25">
        <v>2</v>
      </c>
      <c r="O25">
        <v>2</v>
      </c>
      <c r="P25">
        <v>2</v>
      </c>
      <c r="Q25">
        <v>2</v>
      </c>
      <c r="R25">
        <v>4</v>
      </c>
      <c r="S25">
        <v>1</v>
      </c>
      <c r="T25">
        <v>1</v>
      </c>
      <c r="U25">
        <v>4</v>
      </c>
      <c r="V25">
        <v>4</v>
      </c>
      <c r="W25">
        <v>5</v>
      </c>
      <c r="X25">
        <v>3</v>
      </c>
      <c r="Y25" t="s">
        <v>402</v>
      </c>
      <c r="Z25">
        <v>1</v>
      </c>
      <c r="AA25">
        <v>23</v>
      </c>
      <c r="AB25">
        <v>1</v>
      </c>
      <c r="AC25">
        <v>0.19955413111277123</v>
      </c>
      <c r="AD25">
        <v>0.10021581265285946</v>
      </c>
      <c r="AE25">
        <v>1.8631038365961184E-3</v>
      </c>
      <c r="AF25">
        <v>0.31244868820784844</v>
      </c>
      <c r="AG25">
        <v>1.2840213222769993E-2</v>
      </c>
      <c r="AH25">
        <v>4.9528871195999129E-2</v>
      </c>
      <c r="AI25">
        <v>0.32354917977115566</v>
      </c>
      <c r="AJ25">
        <f t="shared" si="0"/>
        <v>1</v>
      </c>
    </row>
    <row r="26" spans="1:36">
      <c r="A26" s="1">
        <v>3</v>
      </c>
      <c r="B26" s="1">
        <v>1</v>
      </c>
      <c r="C26" s="1">
        <v>5</v>
      </c>
      <c r="D26" s="1">
        <v>4</v>
      </c>
      <c r="E26" s="1">
        <v>3</v>
      </c>
      <c r="F26" s="1">
        <v>3</v>
      </c>
      <c r="G26" s="1">
        <v>3</v>
      </c>
      <c r="H26" s="1">
        <v>4</v>
      </c>
      <c r="I26" s="1">
        <v>5</v>
      </c>
      <c r="J26" s="1">
        <v>4</v>
      </c>
      <c r="K26" s="1">
        <v>2</v>
      </c>
      <c r="L26" s="1">
        <v>2</v>
      </c>
      <c r="M26" s="1">
        <v>3</v>
      </c>
      <c r="N26" s="1">
        <v>4</v>
      </c>
      <c r="O26" s="1">
        <v>4</v>
      </c>
      <c r="P26" s="1">
        <v>2</v>
      </c>
      <c r="Q26" s="1">
        <v>2</v>
      </c>
      <c r="R26" s="1">
        <v>2</v>
      </c>
      <c r="S26" s="1">
        <v>2</v>
      </c>
      <c r="T26" s="1">
        <v>4</v>
      </c>
      <c r="U26" s="1">
        <v>3</v>
      </c>
      <c r="V26" s="1">
        <v>5</v>
      </c>
      <c r="W26" s="1">
        <v>5</v>
      </c>
      <c r="X26" s="1">
        <v>4</v>
      </c>
      <c r="Y26" s="1" t="s">
        <v>662</v>
      </c>
      <c r="Z26" s="1">
        <v>1</v>
      </c>
      <c r="AA26" s="1">
        <v>27</v>
      </c>
      <c r="AB26" s="1">
        <v>2</v>
      </c>
      <c r="AC26" s="1">
        <v>7.0949405824725906E-2</v>
      </c>
      <c r="AD26" s="1">
        <v>0.17825187203574089</v>
      </c>
      <c r="AE26" s="1">
        <v>0.3222182607108291</v>
      </c>
      <c r="AF26" s="1">
        <v>0.14314652719403323</v>
      </c>
      <c r="AG26" s="1">
        <v>0.11901615718673712</v>
      </c>
      <c r="AH26" s="1">
        <v>2.5495909924996535E-2</v>
      </c>
      <c r="AI26" s="1">
        <v>0.14092186712293742</v>
      </c>
      <c r="AJ26">
        <f t="shared" si="0"/>
        <v>1</v>
      </c>
    </row>
    <row r="27" spans="1:36">
      <c r="A27" s="1">
        <v>3</v>
      </c>
      <c r="B27" s="1">
        <v>4</v>
      </c>
      <c r="C27" s="1">
        <v>4</v>
      </c>
      <c r="D27" s="1">
        <v>4</v>
      </c>
      <c r="E27" s="1">
        <v>2</v>
      </c>
      <c r="F27" s="1">
        <v>5</v>
      </c>
      <c r="G27" s="1">
        <v>4</v>
      </c>
      <c r="H27" s="1">
        <v>5</v>
      </c>
      <c r="I27" s="1">
        <v>5</v>
      </c>
      <c r="J27" s="1">
        <v>4</v>
      </c>
      <c r="K27" s="1">
        <v>5</v>
      </c>
      <c r="L27" s="1">
        <v>5</v>
      </c>
      <c r="M27" s="1">
        <v>4</v>
      </c>
      <c r="N27" s="1">
        <v>5</v>
      </c>
      <c r="O27" s="1">
        <v>5</v>
      </c>
      <c r="P27" s="1">
        <v>3</v>
      </c>
      <c r="Q27" s="1">
        <v>4</v>
      </c>
      <c r="R27" s="1">
        <v>4</v>
      </c>
      <c r="S27" s="1">
        <v>4</v>
      </c>
      <c r="T27" s="1">
        <v>3</v>
      </c>
      <c r="U27" s="1">
        <v>4</v>
      </c>
      <c r="V27" s="1">
        <v>5</v>
      </c>
      <c r="W27" s="1">
        <v>5</v>
      </c>
      <c r="X27" s="1">
        <v>4</v>
      </c>
      <c r="Y27" s="1" t="s">
        <v>666</v>
      </c>
      <c r="Z27" s="1">
        <v>1</v>
      </c>
      <c r="AA27" s="1">
        <v>19</v>
      </c>
      <c r="AB27" s="1">
        <v>2</v>
      </c>
      <c r="AC27" s="1">
        <v>0.50614749946299842</v>
      </c>
      <c r="AD27" s="1">
        <v>0.11635263223105641</v>
      </c>
      <c r="AE27" s="1">
        <v>9.1198759734511495E-4</v>
      </c>
      <c r="AF27" s="1">
        <v>0.15468421364078488</v>
      </c>
      <c r="AG27" s="1">
        <v>9.6036123974197099E-2</v>
      </c>
      <c r="AH27" s="1">
        <v>0.11134130032752311</v>
      </c>
      <c r="AI27" s="1">
        <v>1.452624276609509E-2</v>
      </c>
      <c r="AJ27">
        <f t="shared" si="0"/>
        <v>1.0000000000000002</v>
      </c>
    </row>
    <row r="28" spans="1:36">
      <c r="A28">
        <v>5</v>
      </c>
      <c r="B28">
        <v>3</v>
      </c>
      <c r="C28">
        <v>4</v>
      </c>
      <c r="D28">
        <v>3</v>
      </c>
      <c r="E28">
        <v>5</v>
      </c>
      <c r="F28">
        <v>4</v>
      </c>
      <c r="G28">
        <v>3</v>
      </c>
      <c r="H28">
        <v>4</v>
      </c>
      <c r="I28">
        <v>4</v>
      </c>
      <c r="J28">
        <v>5</v>
      </c>
      <c r="K28">
        <v>3</v>
      </c>
      <c r="L28">
        <v>5</v>
      </c>
      <c r="M28">
        <v>3</v>
      </c>
      <c r="N28">
        <v>4</v>
      </c>
      <c r="O28">
        <v>4</v>
      </c>
      <c r="P28">
        <v>5</v>
      </c>
      <c r="Q28">
        <v>5</v>
      </c>
      <c r="R28">
        <v>5</v>
      </c>
      <c r="S28">
        <v>2</v>
      </c>
      <c r="T28">
        <v>2</v>
      </c>
      <c r="U28">
        <v>5</v>
      </c>
      <c r="V28">
        <v>1</v>
      </c>
      <c r="W28">
        <v>5</v>
      </c>
      <c r="X28">
        <v>1</v>
      </c>
      <c r="Y28" t="s">
        <v>242</v>
      </c>
      <c r="Z28">
        <v>1</v>
      </c>
      <c r="AA28">
        <v>23</v>
      </c>
      <c r="AB28">
        <v>1</v>
      </c>
      <c r="AC28">
        <v>0.33284096756275866</v>
      </c>
      <c r="AD28">
        <v>5.1733544399356839E-2</v>
      </c>
      <c r="AE28">
        <v>3.0443001258326524E-2</v>
      </c>
      <c r="AF28">
        <v>0.16956507445418123</v>
      </c>
      <c r="AG28">
        <v>0.23167582291700831</v>
      </c>
      <c r="AH28">
        <v>4.0125741163667995E-2</v>
      </c>
      <c r="AI28">
        <v>0.14361584824470053</v>
      </c>
      <c r="AJ28">
        <f t="shared" si="0"/>
        <v>1</v>
      </c>
    </row>
    <row r="29" spans="1:36">
      <c r="A29">
        <v>5</v>
      </c>
      <c r="B29">
        <v>4</v>
      </c>
      <c r="C29">
        <v>3</v>
      </c>
      <c r="D29">
        <v>5</v>
      </c>
      <c r="E29">
        <v>4</v>
      </c>
      <c r="F29">
        <v>5</v>
      </c>
      <c r="G29">
        <v>5</v>
      </c>
      <c r="H29">
        <v>5</v>
      </c>
      <c r="I29">
        <v>4</v>
      </c>
      <c r="J29">
        <v>4</v>
      </c>
      <c r="K29">
        <v>5</v>
      </c>
      <c r="L29">
        <v>4</v>
      </c>
      <c r="M29">
        <v>2</v>
      </c>
      <c r="N29">
        <v>4</v>
      </c>
      <c r="O29">
        <v>5</v>
      </c>
      <c r="P29">
        <v>3</v>
      </c>
      <c r="Q29">
        <v>5</v>
      </c>
      <c r="R29">
        <v>5</v>
      </c>
      <c r="S29">
        <v>2</v>
      </c>
      <c r="T29">
        <v>5</v>
      </c>
      <c r="U29">
        <v>4</v>
      </c>
      <c r="V29">
        <v>4</v>
      </c>
      <c r="W29">
        <v>5</v>
      </c>
      <c r="X29">
        <v>5</v>
      </c>
      <c r="Y29" t="s">
        <v>514</v>
      </c>
      <c r="Z29">
        <v>1</v>
      </c>
      <c r="AA29">
        <v>21</v>
      </c>
      <c r="AB29">
        <v>1</v>
      </c>
      <c r="AC29">
        <v>0.35898813352940884</v>
      </c>
      <c r="AD29">
        <v>7.5731991105214794E-2</v>
      </c>
      <c r="AE29">
        <v>1.8147452641328341E-3</v>
      </c>
      <c r="AF29">
        <v>0.1483684331961804</v>
      </c>
      <c r="AG29">
        <v>0.10005501558550368</v>
      </c>
      <c r="AH29">
        <v>1.8364112158317646E-2</v>
      </c>
      <c r="AI29">
        <v>0.29667756916124183</v>
      </c>
      <c r="AJ29">
        <f t="shared" si="0"/>
        <v>1</v>
      </c>
    </row>
    <row r="30" spans="1:36">
      <c r="A30" s="1">
        <v>3</v>
      </c>
      <c r="B30" s="1">
        <v>2</v>
      </c>
      <c r="C30" s="1">
        <v>4</v>
      </c>
      <c r="D30" s="1">
        <v>4</v>
      </c>
      <c r="E30" s="1">
        <v>5</v>
      </c>
      <c r="F30" s="1">
        <v>3</v>
      </c>
      <c r="G30" s="1">
        <v>4</v>
      </c>
      <c r="H30" s="1">
        <v>5</v>
      </c>
      <c r="I30" s="1">
        <v>4</v>
      </c>
      <c r="J30" s="1">
        <v>5</v>
      </c>
      <c r="K30" s="1">
        <v>1</v>
      </c>
      <c r="L30" s="1">
        <v>4</v>
      </c>
      <c r="M30" s="1">
        <v>3</v>
      </c>
      <c r="N30" s="1">
        <v>4</v>
      </c>
      <c r="O30" s="1">
        <v>3</v>
      </c>
      <c r="P30" s="1">
        <v>1</v>
      </c>
      <c r="Q30" s="1">
        <v>4</v>
      </c>
      <c r="R30" s="1">
        <v>3</v>
      </c>
      <c r="S30" s="1">
        <v>4</v>
      </c>
      <c r="T30" s="1">
        <v>2</v>
      </c>
      <c r="U30" s="1">
        <v>4</v>
      </c>
      <c r="V30" s="1">
        <v>4</v>
      </c>
      <c r="W30" s="1">
        <v>5</v>
      </c>
      <c r="X30" s="1">
        <v>3</v>
      </c>
      <c r="Y30" s="1" t="s">
        <v>671</v>
      </c>
      <c r="Z30" s="1">
        <v>1</v>
      </c>
      <c r="AA30" s="1">
        <v>21</v>
      </c>
      <c r="AB30" s="1">
        <v>2</v>
      </c>
      <c r="AC30" s="1">
        <v>0.34910532919857451</v>
      </c>
      <c r="AD30" s="1">
        <v>7.094412747447712E-2</v>
      </c>
      <c r="AE30" s="1">
        <v>7.618789434173491E-2</v>
      </c>
      <c r="AF30" s="1">
        <v>0.10517679582796624</v>
      </c>
      <c r="AG30" s="1">
        <v>8.9983094052172585E-2</v>
      </c>
      <c r="AH30" s="1">
        <v>9.3390442572687374E-2</v>
      </c>
      <c r="AI30" s="1">
        <v>0.21521231653238729</v>
      </c>
      <c r="AJ30">
        <f t="shared" si="0"/>
        <v>1</v>
      </c>
    </row>
    <row r="31" spans="1:36">
      <c r="A31">
        <v>5</v>
      </c>
      <c r="B31">
        <v>4</v>
      </c>
      <c r="C31">
        <v>5</v>
      </c>
      <c r="D31">
        <v>5</v>
      </c>
      <c r="E31">
        <v>2</v>
      </c>
      <c r="F31">
        <v>5</v>
      </c>
      <c r="G31">
        <v>5</v>
      </c>
      <c r="H31">
        <v>5</v>
      </c>
      <c r="I31">
        <v>5</v>
      </c>
      <c r="J31">
        <v>4</v>
      </c>
      <c r="K31">
        <v>4</v>
      </c>
      <c r="L31">
        <v>5</v>
      </c>
      <c r="M31">
        <v>2</v>
      </c>
      <c r="N31">
        <v>4</v>
      </c>
      <c r="O31">
        <v>2</v>
      </c>
      <c r="P31">
        <v>3</v>
      </c>
      <c r="Q31">
        <v>1</v>
      </c>
      <c r="R31">
        <v>1</v>
      </c>
      <c r="S31">
        <v>1</v>
      </c>
      <c r="T31">
        <v>5</v>
      </c>
      <c r="U31">
        <v>4</v>
      </c>
      <c r="V31">
        <v>5</v>
      </c>
      <c r="W31">
        <v>5</v>
      </c>
      <c r="X31">
        <v>5</v>
      </c>
      <c r="Y31" t="s">
        <v>97</v>
      </c>
      <c r="Z31">
        <v>1</v>
      </c>
      <c r="AA31">
        <v>24</v>
      </c>
      <c r="AB31">
        <v>2</v>
      </c>
      <c r="AC31">
        <v>0.22092542794685982</v>
      </c>
      <c r="AD31">
        <v>5.8236011627230598E-2</v>
      </c>
      <c r="AE31">
        <v>0.26541226558399711</v>
      </c>
      <c r="AF31">
        <v>0.27853225915050134</v>
      </c>
      <c r="AG31">
        <v>2.5971290969172257E-2</v>
      </c>
      <c r="AH31">
        <v>0.10977792689149311</v>
      </c>
      <c r="AI31">
        <v>4.114481783074584E-2</v>
      </c>
      <c r="AJ31">
        <f t="shared" si="0"/>
        <v>1</v>
      </c>
    </row>
    <row r="32" spans="1:36">
      <c r="A32">
        <v>5</v>
      </c>
      <c r="B32">
        <v>5</v>
      </c>
      <c r="C32">
        <v>4</v>
      </c>
      <c r="D32">
        <v>4</v>
      </c>
      <c r="E32">
        <v>5</v>
      </c>
      <c r="F32">
        <v>3</v>
      </c>
      <c r="G32">
        <v>2</v>
      </c>
      <c r="H32">
        <v>4</v>
      </c>
      <c r="I32">
        <v>4</v>
      </c>
      <c r="J32">
        <v>3</v>
      </c>
      <c r="K32">
        <v>4</v>
      </c>
      <c r="L32">
        <v>4</v>
      </c>
      <c r="M32">
        <v>2</v>
      </c>
      <c r="N32">
        <v>1</v>
      </c>
      <c r="O32">
        <v>2</v>
      </c>
      <c r="P32">
        <v>3</v>
      </c>
      <c r="Q32">
        <v>3</v>
      </c>
      <c r="R32">
        <v>4</v>
      </c>
      <c r="S32">
        <v>1</v>
      </c>
      <c r="T32">
        <v>4</v>
      </c>
      <c r="U32">
        <v>4</v>
      </c>
      <c r="V32">
        <v>2</v>
      </c>
      <c r="W32">
        <v>5</v>
      </c>
      <c r="X32">
        <v>2</v>
      </c>
      <c r="Y32" t="s">
        <v>544</v>
      </c>
      <c r="Z32">
        <v>1</v>
      </c>
      <c r="AA32">
        <v>21</v>
      </c>
      <c r="AB32">
        <v>1</v>
      </c>
      <c r="AC32">
        <v>0.72196585270575164</v>
      </c>
      <c r="AD32">
        <v>2.1790198987622359E-2</v>
      </c>
      <c r="AE32">
        <v>3.1059916674604286E-2</v>
      </c>
      <c r="AF32">
        <v>7.6078586179939511E-2</v>
      </c>
      <c r="AG32">
        <v>1.6575697585163876E-2</v>
      </c>
      <c r="AH32">
        <v>6.730586732223727E-2</v>
      </c>
      <c r="AI32">
        <v>6.5223880544681131E-2</v>
      </c>
      <c r="AJ32">
        <f t="shared" si="0"/>
        <v>1.0000000000000002</v>
      </c>
    </row>
    <row r="33" spans="1:36">
      <c r="A33">
        <v>2</v>
      </c>
      <c r="B33">
        <v>3</v>
      </c>
      <c r="C33">
        <v>3</v>
      </c>
      <c r="D33">
        <v>5</v>
      </c>
      <c r="E33">
        <v>3</v>
      </c>
      <c r="F33">
        <v>4</v>
      </c>
      <c r="G33">
        <v>4</v>
      </c>
      <c r="H33">
        <v>4</v>
      </c>
      <c r="I33">
        <v>3</v>
      </c>
      <c r="J33">
        <v>3</v>
      </c>
      <c r="K33">
        <v>4</v>
      </c>
      <c r="L33">
        <v>4</v>
      </c>
      <c r="M33">
        <v>3</v>
      </c>
      <c r="N33">
        <v>3</v>
      </c>
      <c r="O33">
        <v>2</v>
      </c>
      <c r="P33">
        <v>3</v>
      </c>
      <c r="Q33">
        <v>4</v>
      </c>
      <c r="R33">
        <v>4</v>
      </c>
      <c r="S33">
        <v>2</v>
      </c>
      <c r="T33">
        <v>4</v>
      </c>
      <c r="U33">
        <v>4</v>
      </c>
      <c r="V33">
        <v>2</v>
      </c>
      <c r="W33">
        <v>5</v>
      </c>
      <c r="X33">
        <v>4</v>
      </c>
      <c r="Y33" t="s">
        <v>592</v>
      </c>
      <c r="Z33">
        <v>1</v>
      </c>
      <c r="AA33">
        <v>23</v>
      </c>
      <c r="AB33">
        <v>2</v>
      </c>
      <c r="AC33">
        <v>0.31904020905144537</v>
      </c>
      <c r="AD33">
        <v>6.945283933597024E-2</v>
      </c>
      <c r="AE33">
        <v>0.11179377409532427</v>
      </c>
      <c r="AF33">
        <v>5.5540996395435055E-2</v>
      </c>
      <c r="AG33">
        <v>0.273547874322011</v>
      </c>
      <c r="AH33">
        <v>0.1682205753151734</v>
      </c>
      <c r="AI33">
        <v>2.4037314846407686E-3</v>
      </c>
      <c r="AJ33">
        <f t="shared" si="0"/>
        <v>1.0000000000000002</v>
      </c>
    </row>
    <row r="34" spans="1:36">
      <c r="A34">
        <v>2</v>
      </c>
      <c r="B34">
        <v>4</v>
      </c>
      <c r="C34">
        <v>3</v>
      </c>
      <c r="D34">
        <v>5</v>
      </c>
      <c r="E34">
        <v>2</v>
      </c>
      <c r="F34">
        <v>4</v>
      </c>
      <c r="G34">
        <v>4</v>
      </c>
      <c r="H34">
        <v>4</v>
      </c>
      <c r="I34">
        <v>5</v>
      </c>
      <c r="J34">
        <v>4</v>
      </c>
      <c r="K34">
        <v>5</v>
      </c>
      <c r="L34">
        <v>3</v>
      </c>
      <c r="M34">
        <v>3</v>
      </c>
      <c r="N34">
        <v>4</v>
      </c>
      <c r="O34">
        <v>4</v>
      </c>
      <c r="P34">
        <v>4</v>
      </c>
      <c r="Q34">
        <v>4</v>
      </c>
      <c r="R34">
        <v>2</v>
      </c>
      <c r="S34">
        <v>1</v>
      </c>
      <c r="T34">
        <v>4</v>
      </c>
      <c r="U34">
        <v>5</v>
      </c>
      <c r="V34">
        <v>5</v>
      </c>
      <c r="W34">
        <v>5</v>
      </c>
      <c r="X34">
        <v>5</v>
      </c>
      <c r="Y34" t="s">
        <v>299</v>
      </c>
      <c r="Z34">
        <v>2</v>
      </c>
      <c r="AA34">
        <v>23</v>
      </c>
      <c r="AB34">
        <v>1</v>
      </c>
      <c r="AC34">
        <v>0.21624555874354032</v>
      </c>
      <c r="AD34">
        <v>3.5691322438892094E-2</v>
      </c>
      <c r="AE34">
        <v>0.13847778019096804</v>
      </c>
      <c r="AF34">
        <v>0.1286430700562011</v>
      </c>
      <c r="AG34">
        <v>1.9615435481437096E-2</v>
      </c>
      <c r="AH34">
        <v>0.12221562895051016</v>
      </c>
      <c r="AI34">
        <v>0.33911120413845108</v>
      </c>
      <c r="AJ34">
        <f t="shared" si="0"/>
        <v>0.99999999999999989</v>
      </c>
    </row>
    <row r="35" spans="1:36">
      <c r="A35" s="1">
        <v>3</v>
      </c>
      <c r="B35" s="1">
        <v>3</v>
      </c>
      <c r="C35" s="1">
        <v>4</v>
      </c>
      <c r="D35" s="1">
        <v>5</v>
      </c>
      <c r="E35" s="1">
        <v>2</v>
      </c>
      <c r="F35" s="1">
        <v>5</v>
      </c>
      <c r="G35" s="1">
        <v>5</v>
      </c>
      <c r="H35" s="1">
        <v>4</v>
      </c>
      <c r="I35" s="1">
        <v>5</v>
      </c>
      <c r="J35" s="1">
        <v>4</v>
      </c>
      <c r="K35" s="1">
        <v>5</v>
      </c>
      <c r="L35" s="1">
        <v>3</v>
      </c>
      <c r="M35" s="1">
        <v>4</v>
      </c>
      <c r="N35" s="1">
        <v>5</v>
      </c>
      <c r="O35" s="1">
        <v>5</v>
      </c>
      <c r="P35" s="1">
        <v>5</v>
      </c>
      <c r="Q35" s="1">
        <v>5</v>
      </c>
      <c r="R35" s="1">
        <v>2</v>
      </c>
      <c r="S35" s="1">
        <v>2</v>
      </c>
      <c r="T35" s="1">
        <v>4</v>
      </c>
      <c r="U35" s="1">
        <v>5</v>
      </c>
      <c r="V35" s="1">
        <v>5</v>
      </c>
      <c r="W35" s="1">
        <v>5</v>
      </c>
      <c r="X35" s="1">
        <v>5</v>
      </c>
      <c r="Y35" s="1" t="s">
        <v>299</v>
      </c>
      <c r="Z35" s="1">
        <v>2</v>
      </c>
      <c r="AA35" s="1">
        <v>23</v>
      </c>
      <c r="AB35" s="1">
        <v>1</v>
      </c>
      <c r="AC35" s="1">
        <v>0.10063001433467633</v>
      </c>
      <c r="AD35" s="1">
        <v>4.3557226451225207E-3</v>
      </c>
      <c r="AE35" s="1">
        <v>0.10933915187401398</v>
      </c>
      <c r="AF35" s="1">
        <v>5.1607623330837106E-2</v>
      </c>
      <c r="AG35" s="1">
        <v>0.19499431910250745</v>
      </c>
      <c r="AH35" s="1">
        <v>6.1053352920161078E-2</v>
      </c>
      <c r="AI35" s="1">
        <v>0.47801981579268144</v>
      </c>
      <c r="AJ35">
        <f t="shared" si="0"/>
        <v>1</v>
      </c>
    </row>
    <row r="36" spans="1:36">
      <c r="A36" s="1">
        <v>4</v>
      </c>
      <c r="B36" s="1">
        <v>2</v>
      </c>
      <c r="C36" s="1">
        <v>5</v>
      </c>
      <c r="D36" s="1">
        <v>4</v>
      </c>
      <c r="E36" s="1">
        <v>5</v>
      </c>
      <c r="F36" s="1">
        <v>3</v>
      </c>
      <c r="G36" s="1">
        <v>3</v>
      </c>
      <c r="H36" s="1">
        <v>5</v>
      </c>
      <c r="I36" s="1">
        <v>4</v>
      </c>
      <c r="J36" s="1">
        <v>5</v>
      </c>
      <c r="K36" s="1">
        <v>3</v>
      </c>
      <c r="L36" s="1">
        <v>3</v>
      </c>
      <c r="M36" s="1">
        <v>3</v>
      </c>
      <c r="N36" s="1">
        <v>2</v>
      </c>
      <c r="O36" s="1">
        <v>5</v>
      </c>
      <c r="P36" s="1">
        <v>4</v>
      </c>
      <c r="Q36" s="1">
        <v>4</v>
      </c>
      <c r="R36" s="1">
        <v>5</v>
      </c>
      <c r="S36" s="1">
        <v>2</v>
      </c>
      <c r="T36" s="1">
        <v>4</v>
      </c>
      <c r="U36" s="1">
        <v>4</v>
      </c>
      <c r="V36" s="1">
        <v>4</v>
      </c>
      <c r="W36" s="1">
        <v>4</v>
      </c>
      <c r="X36" s="1">
        <v>2</v>
      </c>
      <c r="Y36" s="1" t="s">
        <v>681</v>
      </c>
      <c r="Z36" s="1">
        <v>2</v>
      </c>
      <c r="AA36" s="1">
        <v>23</v>
      </c>
      <c r="AB36" s="1">
        <v>2</v>
      </c>
      <c r="AC36" s="1">
        <v>0.38012689009588441</v>
      </c>
      <c r="AD36" s="1">
        <v>0.18625698523292383</v>
      </c>
      <c r="AE36" s="1">
        <v>8.5796969593548281E-2</v>
      </c>
      <c r="AF36" s="1">
        <v>4.1618856681545469E-2</v>
      </c>
      <c r="AG36" s="1">
        <v>7.2487571064869624E-2</v>
      </c>
      <c r="AH36" s="1">
        <v>8.3857441567762064E-2</v>
      </c>
      <c r="AI36" s="1">
        <v>0.14985528576346632</v>
      </c>
      <c r="AJ36">
        <f t="shared" si="0"/>
        <v>0.99999999999999989</v>
      </c>
    </row>
    <row r="37" spans="1:36">
      <c r="A37">
        <v>4</v>
      </c>
      <c r="B37">
        <v>4</v>
      </c>
      <c r="C37">
        <v>4</v>
      </c>
      <c r="D37">
        <v>5</v>
      </c>
      <c r="E37">
        <v>3</v>
      </c>
      <c r="F37">
        <v>4</v>
      </c>
      <c r="G37">
        <v>4</v>
      </c>
      <c r="H37">
        <v>5</v>
      </c>
      <c r="I37">
        <v>5</v>
      </c>
      <c r="J37">
        <v>3</v>
      </c>
      <c r="K37">
        <v>3</v>
      </c>
      <c r="L37">
        <v>4</v>
      </c>
      <c r="M37">
        <v>4</v>
      </c>
      <c r="N37">
        <v>5</v>
      </c>
      <c r="O37">
        <v>5</v>
      </c>
      <c r="P37">
        <v>2</v>
      </c>
      <c r="Q37">
        <v>3</v>
      </c>
      <c r="R37">
        <v>4</v>
      </c>
      <c r="S37">
        <v>2</v>
      </c>
      <c r="T37">
        <v>5</v>
      </c>
      <c r="U37">
        <v>4</v>
      </c>
      <c r="V37">
        <v>4</v>
      </c>
      <c r="W37">
        <v>4</v>
      </c>
      <c r="X37">
        <v>4</v>
      </c>
      <c r="Y37" t="s">
        <v>388</v>
      </c>
      <c r="Z37">
        <v>2</v>
      </c>
      <c r="AA37">
        <v>19</v>
      </c>
      <c r="AB37">
        <v>1</v>
      </c>
      <c r="AC37">
        <v>0.59969090341745068</v>
      </c>
      <c r="AD37">
        <v>0.11937043570931742</v>
      </c>
      <c r="AE37">
        <v>3.2205489305469383E-3</v>
      </c>
      <c r="AF37">
        <v>6.9109200533124623E-2</v>
      </c>
      <c r="AG37">
        <v>0.13137889421202437</v>
      </c>
      <c r="AH37">
        <v>7.2852746104338506E-2</v>
      </c>
      <c r="AI37">
        <v>4.3772710931974535E-3</v>
      </c>
      <c r="AJ37">
        <f t="shared" si="0"/>
        <v>0.99999999999999989</v>
      </c>
    </row>
    <row r="38" spans="1:36">
      <c r="A38" s="1">
        <v>4</v>
      </c>
      <c r="B38" s="1">
        <v>3</v>
      </c>
      <c r="C38" s="1">
        <v>4</v>
      </c>
      <c r="D38" s="1">
        <v>2</v>
      </c>
      <c r="E38" s="1">
        <v>5</v>
      </c>
      <c r="F38" s="1">
        <v>4</v>
      </c>
      <c r="G38" s="1">
        <v>4</v>
      </c>
      <c r="H38" s="1">
        <v>4</v>
      </c>
      <c r="I38" s="1">
        <v>4</v>
      </c>
      <c r="J38" s="1">
        <v>5</v>
      </c>
      <c r="K38" s="1">
        <v>4</v>
      </c>
      <c r="L38" s="1">
        <v>5</v>
      </c>
      <c r="M38" s="1">
        <v>2</v>
      </c>
      <c r="N38" s="1">
        <v>2</v>
      </c>
      <c r="O38" s="1">
        <v>2</v>
      </c>
      <c r="P38" s="1">
        <v>4</v>
      </c>
      <c r="Q38" s="1">
        <v>2</v>
      </c>
      <c r="R38" s="1">
        <v>4</v>
      </c>
      <c r="S38" s="1">
        <v>1</v>
      </c>
      <c r="T38" s="1">
        <v>2</v>
      </c>
      <c r="U38" s="1">
        <v>3</v>
      </c>
      <c r="V38" s="1">
        <v>1</v>
      </c>
      <c r="W38" s="1">
        <v>3</v>
      </c>
      <c r="X38" s="1">
        <v>1</v>
      </c>
      <c r="Y38" s="1" t="s">
        <v>687</v>
      </c>
      <c r="Z38" s="1">
        <v>2</v>
      </c>
      <c r="AA38" s="1">
        <v>19</v>
      </c>
      <c r="AB38" s="1">
        <v>2</v>
      </c>
      <c r="AC38" s="1">
        <v>0.36869026198028493</v>
      </c>
      <c r="AD38" s="1">
        <v>0.11028319549921568</v>
      </c>
      <c r="AE38" s="1">
        <v>2.7619110681657844E-3</v>
      </c>
      <c r="AF38" s="1">
        <v>5.3803889908651419E-2</v>
      </c>
      <c r="AG38" s="1">
        <v>0.17749378379091424</v>
      </c>
      <c r="AH38" s="1">
        <v>0.22046823010851233</v>
      </c>
      <c r="AI38" s="1">
        <v>6.6498727644255698E-2</v>
      </c>
      <c r="AJ38">
        <f t="shared" si="0"/>
        <v>1</v>
      </c>
    </row>
    <row r="39" spans="1:36">
      <c r="A39" s="1">
        <v>5</v>
      </c>
      <c r="B39" s="1">
        <v>5</v>
      </c>
      <c r="C39" s="1">
        <v>5</v>
      </c>
      <c r="D39" s="1">
        <v>4</v>
      </c>
      <c r="E39" s="1">
        <v>4</v>
      </c>
      <c r="F39" s="1">
        <v>5</v>
      </c>
      <c r="G39" s="1">
        <v>5</v>
      </c>
      <c r="H39" s="1">
        <v>5</v>
      </c>
      <c r="I39" s="1">
        <v>5</v>
      </c>
      <c r="J39" s="1">
        <v>5</v>
      </c>
      <c r="K39" s="1">
        <v>4</v>
      </c>
      <c r="L39" s="1">
        <v>5</v>
      </c>
      <c r="M39" s="1">
        <v>4</v>
      </c>
      <c r="N39" s="1">
        <v>4</v>
      </c>
      <c r="O39" s="1">
        <v>4</v>
      </c>
      <c r="P39" s="1">
        <v>4</v>
      </c>
      <c r="Q39" s="1">
        <v>3</v>
      </c>
      <c r="R39" s="1">
        <v>4</v>
      </c>
      <c r="S39" s="1">
        <v>2</v>
      </c>
      <c r="T39" s="1">
        <v>3</v>
      </c>
      <c r="U39" s="1">
        <v>4</v>
      </c>
      <c r="V39" s="1">
        <v>3</v>
      </c>
      <c r="W39" s="1">
        <v>5</v>
      </c>
      <c r="X39" s="1">
        <v>4</v>
      </c>
      <c r="Y39" s="1" t="s">
        <v>691</v>
      </c>
      <c r="Z39" s="1">
        <v>1</v>
      </c>
      <c r="AA39" s="1">
        <v>27</v>
      </c>
      <c r="AB39" s="1">
        <v>2</v>
      </c>
      <c r="AC39" s="1">
        <v>0.49561218687762021</v>
      </c>
      <c r="AD39" s="1">
        <v>0.16473185700628837</v>
      </c>
      <c r="AE39" s="1">
        <v>2.1822730802919408E-3</v>
      </c>
      <c r="AF39" s="1">
        <v>0.22933558875709023</v>
      </c>
      <c r="AG39" s="1">
        <v>4.1979449438611399E-2</v>
      </c>
      <c r="AH39" s="1">
        <v>1.7232927817303605E-2</v>
      </c>
      <c r="AI39" s="1">
        <v>4.8925717022794218E-2</v>
      </c>
      <c r="AJ39">
        <f t="shared" si="0"/>
        <v>1</v>
      </c>
    </row>
    <row r="40" spans="1:36">
      <c r="A40">
        <v>3</v>
      </c>
      <c r="B40">
        <v>3</v>
      </c>
      <c r="C40">
        <v>4</v>
      </c>
      <c r="D40">
        <v>3</v>
      </c>
      <c r="E40">
        <v>3</v>
      </c>
      <c r="F40">
        <v>4</v>
      </c>
      <c r="G40">
        <v>4</v>
      </c>
      <c r="H40">
        <v>4</v>
      </c>
      <c r="I40">
        <v>4</v>
      </c>
      <c r="J40">
        <v>5</v>
      </c>
      <c r="K40">
        <v>4</v>
      </c>
      <c r="L40">
        <v>2</v>
      </c>
      <c r="M40">
        <v>3</v>
      </c>
      <c r="N40">
        <v>3</v>
      </c>
      <c r="O40">
        <v>3</v>
      </c>
      <c r="P40">
        <v>2</v>
      </c>
      <c r="Q40">
        <v>4</v>
      </c>
      <c r="R40">
        <v>4</v>
      </c>
      <c r="S40">
        <v>4</v>
      </c>
      <c r="T40">
        <v>3</v>
      </c>
      <c r="U40">
        <v>3</v>
      </c>
      <c r="V40">
        <v>3</v>
      </c>
      <c r="W40">
        <v>4</v>
      </c>
      <c r="X40">
        <v>3</v>
      </c>
      <c r="Y40" t="s">
        <v>488</v>
      </c>
      <c r="Z40">
        <v>1</v>
      </c>
      <c r="AA40">
        <v>25</v>
      </c>
      <c r="AB40">
        <v>1</v>
      </c>
      <c r="AC40">
        <v>0.49179434397280813</v>
      </c>
      <c r="AD40">
        <v>7.557664556101279E-2</v>
      </c>
      <c r="AE40">
        <v>2.3847797040914358E-3</v>
      </c>
      <c r="AF40">
        <v>5.689633872979636E-2</v>
      </c>
      <c r="AG40">
        <v>4.8598534443847485E-2</v>
      </c>
      <c r="AH40">
        <v>7.7583993970215384E-2</v>
      </c>
      <c r="AI40">
        <v>0.24716536361822836</v>
      </c>
      <c r="AJ40">
        <f t="shared" si="0"/>
        <v>1</v>
      </c>
    </row>
    <row r="41" spans="1:36">
      <c r="A41">
        <v>5</v>
      </c>
      <c r="B41">
        <v>4</v>
      </c>
      <c r="C41">
        <v>5</v>
      </c>
      <c r="D41">
        <v>4</v>
      </c>
      <c r="E41">
        <v>5</v>
      </c>
      <c r="F41">
        <v>2</v>
      </c>
      <c r="G41">
        <v>2</v>
      </c>
      <c r="H41">
        <v>4</v>
      </c>
      <c r="I41">
        <v>4</v>
      </c>
      <c r="J41">
        <v>4</v>
      </c>
      <c r="K41">
        <v>3</v>
      </c>
      <c r="L41">
        <v>4</v>
      </c>
      <c r="M41">
        <v>4</v>
      </c>
      <c r="N41">
        <v>5</v>
      </c>
      <c r="O41">
        <v>4</v>
      </c>
      <c r="P41">
        <v>3</v>
      </c>
      <c r="Q41">
        <v>2</v>
      </c>
      <c r="R41">
        <v>3</v>
      </c>
      <c r="S41">
        <v>4</v>
      </c>
      <c r="T41">
        <v>2</v>
      </c>
      <c r="U41">
        <v>5</v>
      </c>
      <c r="V41">
        <v>3</v>
      </c>
      <c r="W41">
        <v>4</v>
      </c>
      <c r="X41">
        <v>2</v>
      </c>
      <c r="Y41" t="s">
        <v>331</v>
      </c>
      <c r="Z41">
        <v>1</v>
      </c>
      <c r="AA41">
        <v>20</v>
      </c>
      <c r="AB41">
        <v>1</v>
      </c>
      <c r="AC41">
        <v>0.36439502948121599</v>
      </c>
      <c r="AD41">
        <v>0.13352866751468001</v>
      </c>
      <c r="AE41">
        <v>2.0429878050268021E-2</v>
      </c>
      <c r="AF41">
        <v>8.9850059550904526E-2</v>
      </c>
      <c r="AG41">
        <v>0.12309801867824559</v>
      </c>
      <c r="AH41">
        <v>0.18622287739973151</v>
      </c>
      <c r="AI41">
        <v>8.2475469324954365E-2</v>
      </c>
      <c r="AJ41">
        <f t="shared" si="0"/>
        <v>1</v>
      </c>
    </row>
    <row r="42" spans="1:36">
      <c r="A42">
        <v>1</v>
      </c>
      <c r="B42">
        <v>2</v>
      </c>
      <c r="C42">
        <v>2</v>
      </c>
      <c r="D42">
        <v>3</v>
      </c>
      <c r="E42">
        <v>3</v>
      </c>
      <c r="F42">
        <v>4</v>
      </c>
      <c r="G42">
        <v>5</v>
      </c>
      <c r="H42">
        <v>4</v>
      </c>
      <c r="I42">
        <v>3</v>
      </c>
      <c r="J42">
        <v>5</v>
      </c>
      <c r="K42">
        <v>2</v>
      </c>
      <c r="L42">
        <v>4</v>
      </c>
      <c r="M42">
        <v>3</v>
      </c>
      <c r="N42">
        <v>2</v>
      </c>
      <c r="O42">
        <v>3</v>
      </c>
      <c r="P42">
        <v>4</v>
      </c>
      <c r="Q42">
        <v>3</v>
      </c>
      <c r="R42">
        <v>2</v>
      </c>
      <c r="S42">
        <v>1</v>
      </c>
      <c r="T42">
        <v>4</v>
      </c>
      <c r="U42">
        <v>4</v>
      </c>
      <c r="V42">
        <v>4</v>
      </c>
      <c r="W42">
        <v>5</v>
      </c>
      <c r="X42">
        <v>5</v>
      </c>
      <c r="Y42" t="s">
        <v>164</v>
      </c>
      <c r="Z42">
        <v>1</v>
      </c>
      <c r="AA42">
        <v>21</v>
      </c>
      <c r="AB42">
        <v>2</v>
      </c>
      <c r="AC42">
        <v>0.18343841738955238</v>
      </c>
      <c r="AD42">
        <v>8.2360810159162717E-2</v>
      </c>
      <c r="AE42">
        <v>3.1020921886608611E-3</v>
      </c>
      <c r="AF42">
        <v>0.27503841844578564</v>
      </c>
      <c r="AG42">
        <v>7.0545530259489633E-2</v>
      </c>
      <c r="AH42">
        <v>8.7775543408617165E-2</v>
      </c>
      <c r="AI42">
        <v>0.29773918814873163</v>
      </c>
      <c r="AJ42">
        <f t="shared" si="0"/>
        <v>1</v>
      </c>
    </row>
    <row r="43" spans="1:36">
      <c r="A43">
        <v>4</v>
      </c>
      <c r="B43">
        <v>3</v>
      </c>
      <c r="C43">
        <v>4</v>
      </c>
      <c r="D43">
        <v>4</v>
      </c>
      <c r="E43">
        <v>5</v>
      </c>
      <c r="F43">
        <v>4</v>
      </c>
      <c r="G43">
        <v>3</v>
      </c>
      <c r="H43">
        <v>4</v>
      </c>
      <c r="I43">
        <v>4</v>
      </c>
      <c r="J43">
        <v>5</v>
      </c>
      <c r="K43">
        <v>3</v>
      </c>
      <c r="L43">
        <v>3</v>
      </c>
      <c r="M43">
        <v>3</v>
      </c>
      <c r="N43">
        <v>4</v>
      </c>
      <c r="O43">
        <v>4</v>
      </c>
      <c r="P43">
        <v>3</v>
      </c>
      <c r="Q43">
        <v>4</v>
      </c>
      <c r="R43">
        <v>4</v>
      </c>
      <c r="S43">
        <v>1</v>
      </c>
      <c r="T43">
        <v>3</v>
      </c>
      <c r="U43">
        <v>5</v>
      </c>
      <c r="V43">
        <v>2</v>
      </c>
      <c r="W43">
        <v>3</v>
      </c>
      <c r="X43">
        <v>1</v>
      </c>
      <c r="Y43" t="s">
        <v>211</v>
      </c>
      <c r="Z43">
        <v>2</v>
      </c>
      <c r="AA43">
        <v>19</v>
      </c>
      <c r="AB43">
        <v>1</v>
      </c>
      <c r="AC43">
        <v>0.44523889470451722</v>
      </c>
      <c r="AD43">
        <v>0.11079239390204698</v>
      </c>
      <c r="AE43">
        <v>7.04696181243301E-2</v>
      </c>
      <c r="AF43">
        <v>0.12533486288340054</v>
      </c>
      <c r="AG43">
        <v>5.317619544974431E-3</v>
      </c>
      <c r="AH43">
        <v>0.13757882247312528</v>
      </c>
      <c r="AI43">
        <v>0.10526778836760545</v>
      </c>
      <c r="AJ43">
        <f t="shared" si="0"/>
        <v>0.99999999999999989</v>
      </c>
    </row>
    <row r="44" spans="1:36">
      <c r="A44">
        <v>4</v>
      </c>
      <c r="B44">
        <v>5</v>
      </c>
      <c r="C44">
        <v>5</v>
      </c>
      <c r="D44">
        <v>4</v>
      </c>
      <c r="E44">
        <v>5</v>
      </c>
      <c r="F44">
        <v>4</v>
      </c>
      <c r="G44">
        <v>3</v>
      </c>
      <c r="H44">
        <v>5</v>
      </c>
      <c r="I44">
        <v>5</v>
      </c>
      <c r="J44">
        <v>4</v>
      </c>
      <c r="K44">
        <v>3</v>
      </c>
      <c r="L44">
        <v>4</v>
      </c>
      <c r="M44">
        <v>2</v>
      </c>
      <c r="N44">
        <v>2</v>
      </c>
      <c r="O44">
        <v>2</v>
      </c>
      <c r="P44">
        <v>3</v>
      </c>
      <c r="Q44">
        <v>2</v>
      </c>
      <c r="R44">
        <v>2</v>
      </c>
      <c r="S44">
        <v>2</v>
      </c>
      <c r="T44">
        <v>4</v>
      </c>
      <c r="U44">
        <v>3</v>
      </c>
      <c r="V44">
        <v>4</v>
      </c>
      <c r="W44">
        <v>4</v>
      </c>
      <c r="X44">
        <v>3</v>
      </c>
      <c r="Y44" t="s">
        <v>273</v>
      </c>
      <c r="Z44">
        <v>2</v>
      </c>
      <c r="AA44">
        <v>23</v>
      </c>
      <c r="AB44">
        <v>1</v>
      </c>
      <c r="AC44">
        <v>0.20120582549274257</v>
      </c>
      <c r="AD44">
        <v>0.1025353423059186</v>
      </c>
      <c r="AE44">
        <v>0.21817852956188424</v>
      </c>
      <c r="AF44">
        <v>0.16703351172894174</v>
      </c>
      <c r="AG44">
        <v>6.8788803360225192E-2</v>
      </c>
      <c r="AH44">
        <v>8.3187174074833684E-2</v>
      </c>
      <c r="AI44">
        <v>0.15907081347545382</v>
      </c>
      <c r="AJ44">
        <f t="shared" si="0"/>
        <v>0.99999999999999989</v>
      </c>
    </row>
    <row r="45" spans="1:36">
      <c r="A45">
        <v>4</v>
      </c>
      <c r="B45">
        <v>4</v>
      </c>
      <c r="C45">
        <v>3</v>
      </c>
      <c r="D45">
        <v>2</v>
      </c>
      <c r="E45">
        <v>3</v>
      </c>
      <c r="F45">
        <v>3</v>
      </c>
      <c r="G45">
        <v>5</v>
      </c>
      <c r="H45">
        <v>5</v>
      </c>
      <c r="I45">
        <v>4</v>
      </c>
      <c r="J45">
        <v>4</v>
      </c>
      <c r="K45">
        <v>3</v>
      </c>
      <c r="L45">
        <v>4</v>
      </c>
      <c r="M45">
        <v>4</v>
      </c>
      <c r="N45">
        <v>5</v>
      </c>
      <c r="O45">
        <v>4</v>
      </c>
      <c r="P45">
        <v>1</v>
      </c>
      <c r="Q45">
        <v>4</v>
      </c>
      <c r="R45">
        <v>4</v>
      </c>
      <c r="S45">
        <v>2</v>
      </c>
      <c r="T45">
        <v>2</v>
      </c>
      <c r="U45">
        <v>5</v>
      </c>
      <c r="V45">
        <v>4</v>
      </c>
      <c r="W45">
        <v>5</v>
      </c>
      <c r="X45">
        <v>2</v>
      </c>
      <c r="Y45" t="s">
        <v>538</v>
      </c>
      <c r="Z45">
        <v>1</v>
      </c>
      <c r="AA45">
        <v>19</v>
      </c>
      <c r="AB45">
        <v>1</v>
      </c>
      <c r="AC45">
        <v>0.30064809839101309</v>
      </c>
      <c r="AD45">
        <v>4.8148536722154606E-2</v>
      </c>
      <c r="AE45">
        <v>2.1548518068158582E-2</v>
      </c>
      <c r="AF45">
        <v>0.23456151974549774</v>
      </c>
      <c r="AG45">
        <v>0.12225777882107029</v>
      </c>
      <c r="AH45">
        <v>2.4355819973410336E-2</v>
      </c>
      <c r="AI45">
        <v>0.24847972827869527</v>
      </c>
      <c r="AJ45">
        <f t="shared" si="0"/>
        <v>0.99999999999999989</v>
      </c>
    </row>
    <row r="46" spans="1:36">
      <c r="A46">
        <v>5</v>
      </c>
      <c r="B46">
        <v>3</v>
      </c>
      <c r="C46">
        <v>4</v>
      </c>
      <c r="D46">
        <v>3</v>
      </c>
      <c r="E46">
        <v>5</v>
      </c>
      <c r="F46">
        <v>2</v>
      </c>
      <c r="G46">
        <v>4</v>
      </c>
      <c r="H46">
        <v>4</v>
      </c>
      <c r="I46">
        <v>4</v>
      </c>
      <c r="J46">
        <v>5</v>
      </c>
      <c r="K46">
        <v>4</v>
      </c>
      <c r="L46">
        <v>5</v>
      </c>
      <c r="M46">
        <v>4</v>
      </c>
      <c r="N46">
        <v>4</v>
      </c>
      <c r="O46">
        <v>4</v>
      </c>
      <c r="P46">
        <v>2</v>
      </c>
      <c r="Q46">
        <v>5</v>
      </c>
      <c r="R46">
        <v>5</v>
      </c>
      <c r="S46">
        <v>2</v>
      </c>
      <c r="T46">
        <v>3</v>
      </c>
      <c r="U46">
        <v>5</v>
      </c>
      <c r="V46">
        <v>2</v>
      </c>
      <c r="W46">
        <v>5</v>
      </c>
      <c r="X46">
        <v>1</v>
      </c>
      <c r="Y46" t="s">
        <v>558</v>
      </c>
      <c r="Z46">
        <v>2</v>
      </c>
      <c r="AA46">
        <v>20</v>
      </c>
      <c r="AB46">
        <v>1</v>
      </c>
      <c r="AC46">
        <v>0.15845372169310384</v>
      </c>
      <c r="AD46">
        <v>0.11766748789494047</v>
      </c>
      <c r="AE46">
        <v>4.8151404574680437E-2</v>
      </c>
      <c r="AF46">
        <v>0.19166736286629646</v>
      </c>
      <c r="AG46">
        <v>0.17194402141877715</v>
      </c>
      <c r="AH46">
        <v>5.5538431264886258E-2</v>
      </c>
      <c r="AI46">
        <v>0.2565775702873152</v>
      </c>
      <c r="AJ46">
        <f t="shared" si="0"/>
        <v>0.99999999999999978</v>
      </c>
    </row>
    <row r="47" spans="1:36">
      <c r="A47" s="1">
        <v>3</v>
      </c>
      <c r="B47" s="1">
        <v>3</v>
      </c>
      <c r="C47" s="1">
        <v>5</v>
      </c>
      <c r="D47" s="1">
        <v>3</v>
      </c>
      <c r="E47" s="1">
        <v>3</v>
      </c>
      <c r="F47" s="1">
        <v>3</v>
      </c>
      <c r="G47" s="1">
        <v>4</v>
      </c>
      <c r="H47" s="1">
        <v>5</v>
      </c>
      <c r="I47" s="1">
        <v>5</v>
      </c>
      <c r="J47" s="1">
        <v>5</v>
      </c>
      <c r="K47" s="1">
        <v>2</v>
      </c>
      <c r="L47" s="1">
        <v>5</v>
      </c>
      <c r="M47" s="1">
        <v>1</v>
      </c>
      <c r="N47" s="1">
        <v>1</v>
      </c>
      <c r="O47" s="1">
        <v>2</v>
      </c>
      <c r="P47" s="1">
        <v>3</v>
      </c>
      <c r="Q47" s="1">
        <v>4</v>
      </c>
      <c r="R47" s="1">
        <v>1</v>
      </c>
      <c r="S47" s="1">
        <v>1</v>
      </c>
      <c r="T47" s="1">
        <v>5</v>
      </c>
      <c r="U47" s="1">
        <v>4</v>
      </c>
      <c r="V47" s="1">
        <v>5</v>
      </c>
      <c r="W47" s="1">
        <v>5</v>
      </c>
      <c r="X47" s="1">
        <v>4</v>
      </c>
      <c r="Y47" s="1" t="s">
        <v>696</v>
      </c>
      <c r="Z47" s="1">
        <v>1</v>
      </c>
      <c r="AA47" s="1">
        <v>23</v>
      </c>
      <c r="AB47" s="1">
        <v>2</v>
      </c>
      <c r="AC47" s="1">
        <v>0.46718435609745024</v>
      </c>
      <c r="AD47" s="1">
        <v>8.7800496338854672E-2</v>
      </c>
      <c r="AE47" s="1">
        <v>8.5459886091030446E-2</v>
      </c>
      <c r="AF47" s="1">
        <v>5.9532448969018312E-2</v>
      </c>
      <c r="AG47" s="1">
        <v>2.1278673251099202E-2</v>
      </c>
      <c r="AH47" s="1">
        <v>0.1666018639247854</v>
      </c>
      <c r="AI47" s="1">
        <v>0.11214227532776161</v>
      </c>
      <c r="AJ47">
        <f t="shared" si="0"/>
        <v>0.99999999999999978</v>
      </c>
    </row>
    <row r="48" spans="1:36">
      <c r="A48" s="1">
        <v>1</v>
      </c>
      <c r="B48" s="1">
        <v>1</v>
      </c>
      <c r="C48" s="1">
        <v>1</v>
      </c>
      <c r="D48" s="1">
        <v>4</v>
      </c>
      <c r="E48" s="1">
        <v>4</v>
      </c>
      <c r="F48" s="1">
        <v>4</v>
      </c>
      <c r="G48" s="1">
        <v>3</v>
      </c>
      <c r="H48" s="1">
        <v>4</v>
      </c>
      <c r="I48" s="1">
        <v>3</v>
      </c>
      <c r="J48" s="1">
        <v>5</v>
      </c>
      <c r="K48" s="1">
        <v>4</v>
      </c>
      <c r="L48" s="1">
        <v>4</v>
      </c>
      <c r="M48" s="1">
        <v>4</v>
      </c>
      <c r="N48" s="1">
        <v>5</v>
      </c>
      <c r="O48" s="1">
        <v>2</v>
      </c>
      <c r="P48" s="1">
        <v>1</v>
      </c>
      <c r="Q48" s="1">
        <v>1</v>
      </c>
      <c r="R48" s="1">
        <v>3</v>
      </c>
      <c r="S48" s="1">
        <v>1</v>
      </c>
      <c r="T48" s="1">
        <v>2</v>
      </c>
      <c r="U48" s="1">
        <v>5</v>
      </c>
      <c r="V48" s="1">
        <v>4</v>
      </c>
      <c r="W48" s="1">
        <v>5</v>
      </c>
      <c r="X48" s="1">
        <v>3</v>
      </c>
      <c r="Y48" s="1" t="s">
        <v>702</v>
      </c>
      <c r="Z48" s="1">
        <v>1</v>
      </c>
      <c r="AA48" s="1">
        <v>22</v>
      </c>
      <c r="AB48" s="1">
        <v>2</v>
      </c>
      <c r="AC48" s="1">
        <v>0.23823015382447041</v>
      </c>
      <c r="AD48" s="1">
        <v>0.12658178618235152</v>
      </c>
      <c r="AE48" s="1">
        <v>7.2893992798598858E-2</v>
      </c>
      <c r="AF48" s="1">
        <v>0.11415617212045072</v>
      </c>
      <c r="AG48" s="1">
        <v>0.12565214818674164</v>
      </c>
      <c r="AH48" s="1">
        <v>0.14183535295071645</v>
      </c>
      <c r="AI48" s="1">
        <v>0.18065039393667048</v>
      </c>
      <c r="AJ48">
        <f t="shared" si="0"/>
        <v>1</v>
      </c>
    </row>
    <row r="49" spans="1:36">
      <c r="A49" s="1">
        <v>5</v>
      </c>
      <c r="B49" s="1">
        <v>4</v>
      </c>
      <c r="C49" s="1">
        <v>3</v>
      </c>
      <c r="D49" s="1">
        <v>4</v>
      </c>
      <c r="E49" s="1">
        <v>1</v>
      </c>
      <c r="F49" s="1">
        <v>4</v>
      </c>
      <c r="G49" s="1">
        <v>4</v>
      </c>
      <c r="H49" s="1">
        <v>5</v>
      </c>
      <c r="I49" s="1">
        <v>4</v>
      </c>
      <c r="J49" s="1">
        <v>3</v>
      </c>
      <c r="K49" s="1">
        <v>5</v>
      </c>
      <c r="L49" s="1">
        <v>3</v>
      </c>
      <c r="M49" s="1">
        <v>3</v>
      </c>
      <c r="N49" s="1">
        <v>5</v>
      </c>
      <c r="O49" s="1">
        <v>3</v>
      </c>
      <c r="P49" s="1">
        <v>2</v>
      </c>
      <c r="Q49" s="1">
        <v>5</v>
      </c>
      <c r="R49" s="1">
        <v>3</v>
      </c>
      <c r="S49" s="1">
        <v>5</v>
      </c>
      <c r="T49" s="1">
        <v>4</v>
      </c>
      <c r="U49" s="1">
        <v>4</v>
      </c>
      <c r="V49" s="1">
        <v>3</v>
      </c>
      <c r="W49" s="1">
        <v>4</v>
      </c>
      <c r="X49" s="1">
        <v>3</v>
      </c>
      <c r="Y49" s="1" t="s">
        <v>706</v>
      </c>
      <c r="Z49" s="1">
        <v>1</v>
      </c>
      <c r="AA49" s="1">
        <v>23</v>
      </c>
      <c r="AB49" s="1">
        <v>1</v>
      </c>
      <c r="AC49" s="1">
        <v>0.46152540283889115</v>
      </c>
      <c r="AD49" s="1">
        <v>0.12365010098227265</v>
      </c>
      <c r="AE49" s="1">
        <v>1.5291125323904808E-2</v>
      </c>
      <c r="AF49" s="1">
        <v>0.15872115810019191</v>
      </c>
      <c r="AG49" s="1">
        <v>0.14294637870220331</v>
      </c>
      <c r="AH49" s="1">
        <v>3.3636055505184143E-2</v>
      </c>
      <c r="AI49" s="1">
        <v>6.4229778547352026E-2</v>
      </c>
      <c r="AJ49">
        <f t="shared" si="0"/>
        <v>1</v>
      </c>
    </row>
    <row r="50" spans="1:36">
      <c r="A50">
        <v>4</v>
      </c>
      <c r="B50">
        <v>4</v>
      </c>
      <c r="C50">
        <v>4</v>
      </c>
      <c r="D50">
        <v>3</v>
      </c>
      <c r="E50">
        <v>3</v>
      </c>
      <c r="F50">
        <v>4</v>
      </c>
      <c r="G50">
        <v>4</v>
      </c>
      <c r="H50">
        <v>5</v>
      </c>
      <c r="I50">
        <v>4</v>
      </c>
      <c r="J50">
        <v>5</v>
      </c>
      <c r="K50">
        <v>4</v>
      </c>
      <c r="L50">
        <v>4</v>
      </c>
      <c r="M50">
        <v>4</v>
      </c>
      <c r="N50">
        <v>3</v>
      </c>
      <c r="O50">
        <v>4</v>
      </c>
      <c r="P50">
        <v>3</v>
      </c>
      <c r="Q50">
        <v>3</v>
      </c>
      <c r="R50">
        <v>3</v>
      </c>
      <c r="S50">
        <v>2</v>
      </c>
      <c r="T50">
        <v>3</v>
      </c>
      <c r="U50">
        <v>4</v>
      </c>
      <c r="V50">
        <v>2</v>
      </c>
      <c r="W50">
        <v>4</v>
      </c>
      <c r="X50">
        <v>2</v>
      </c>
      <c r="Y50" t="s">
        <v>357</v>
      </c>
      <c r="Z50">
        <v>1</v>
      </c>
      <c r="AA50">
        <v>19</v>
      </c>
      <c r="AB50">
        <v>1</v>
      </c>
      <c r="AC50">
        <v>0.38385081122910752</v>
      </c>
      <c r="AD50">
        <v>0.15439637092190192</v>
      </c>
      <c r="AE50">
        <v>2.1914773293340776E-3</v>
      </c>
      <c r="AF50">
        <v>9.8075419405959166E-2</v>
      </c>
      <c r="AG50">
        <v>0.10032052781737674</v>
      </c>
      <c r="AH50">
        <v>2.3030638422636213E-2</v>
      </c>
      <c r="AI50">
        <v>0.23813475487368438</v>
      </c>
      <c r="AJ50">
        <f t="shared" si="0"/>
        <v>1</v>
      </c>
    </row>
    <row r="51" spans="1:36">
      <c r="A51" s="1">
        <v>3</v>
      </c>
      <c r="B51" s="1">
        <v>4</v>
      </c>
      <c r="C51" s="1">
        <v>3</v>
      </c>
      <c r="D51" s="1">
        <v>3</v>
      </c>
      <c r="E51" s="1">
        <v>2</v>
      </c>
      <c r="F51" s="1">
        <v>5</v>
      </c>
      <c r="G51" s="1">
        <v>4</v>
      </c>
      <c r="H51" s="1">
        <v>4</v>
      </c>
      <c r="I51" s="1">
        <v>4</v>
      </c>
      <c r="J51" s="1">
        <v>3</v>
      </c>
      <c r="K51" s="1">
        <v>4</v>
      </c>
      <c r="L51" s="1">
        <v>2</v>
      </c>
      <c r="M51" s="1">
        <v>2</v>
      </c>
      <c r="N51" s="1">
        <v>4</v>
      </c>
      <c r="O51" s="1">
        <v>4</v>
      </c>
      <c r="P51" s="1">
        <v>1</v>
      </c>
      <c r="Q51" s="1">
        <v>5</v>
      </c>
      <c r="R51" s="1">
        <v>4</v>
      </c>
      <c r="S51" s="1">
        <v>4</v>
      </c>
      <c r="T51" s="1">
        <v>5</v>
      </c>
      <c r="U51" s="1">
        <v>4</v>
      </c>
      <c r="V51" s="1">
        <v>2</v>
      </c>
      <c r="W51" s="1">
        <v>5</v>
      </c>
      <c r="X51" s="1">
        <v>5</v>
      </c>
      <c r="Y51" s="1" t="s">
        <v>712</v>
      </c>
      <c r="Z51" s="1">
        <v>1</v>
      </c>
      <c r="AA51" s="1">
        <v>19</v>
      </c>
      <c r="AB51" s="1">
        <v>2</v>
      </c>
      <c r="AC51" s="1">
        <v>0.35535345140105512</v>
      </c>
      <c r="AD51" s="1">
        <v>0.11359982050971106</v>
      </c>
      <c r="AE51" s="1">
        <v>0.14783429548836549</v>
      </c>
      <c r="AF51" s="1">
        <v>0.2074702146469159</v>
      </c>
      <c r="AG51" s="1">
        <v>1.5420917827359613E-3</v>
      </c>
      <c r="AH51" s="1">
        <v>4.5428468525209625E-2</v>
      </c>
      <c r="AI51" s="1">
        <v>0.1287716576460069</v>
      </c>
      <c r="AJ51">
        <f t="shared" si="0"/>
        <v>1</v>
      </c>
    </row>
    <row r="52" spans="1:36">
      <c r="A52">
        <v>4</v>
      </c>
      <c r="B52">
        <v>4</v>
      </c>
      <c r="C52">
        <v>4</v>
      </c>
      <c r="D52">
        <v>4</v>
      </c>
      <c r="E52">
        <v>5</v>
      </c>
      <c r="F52">
        <v>4</v>
      </c>
      <c r="G52">
        <v>5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3</v>
      </c>
      <c r="P52">
        <v>2</v>
      </c>
      <c r="Q52">
        <v>1</v>
      </c>
      <c r="R52">
        <v>2</v>
      </c>
      <c r="S52">
        <v>1</v>
      </c>
      <c r="T52">
        <v>3</v>
      </c>
      <c r="U52">
        <v>3</v>
      </c>
      <c r="V52">
        <v>2</v>
      </c>
      <c r="W52">
        <v>4</v>
      </c>
      <c r="X52">
        <v>4</v>
      </c>
      <c r="Y52" t="s">
        <v>267</v>
      </c>
      <c r="Z52">
        <v>2</v>
      </c>
      <c r="AA52">
        <v>20</v>
      </c>
      <c r="AB52">
        <v>1</v>
      </c>
      <c r="AC52">
        <v>0.32787622170147934</v>
      </c>
      <c r="AD52">
        <v>9.0661487391623843E-2</v>
      </c>
      <c r="AE52">
        <v>8.4932936032434559E-3</v>
      </c>
      <c r="AF52">
        <v>0.3242649718439724</v>
      </c>
      <c r="AG52">
        <v>2.3148868970862498E-2</v>
      </c>
      <c r="AH52">
        <v>7.6720446985275803E-2</v>
      </c>
      <c r="AI52">
        <v>0.14883470950354263</v>
      </c>
      <c r="AJ52">
        <f t="shared" si="0"/>
        <v>1</v>
      </c>
    </row>
    <row r="53" spans="1:36">
      <c r="A53">
        <v>5</v>
      </c>
      <c r="B53">
        <v>3</v>
      </c>
      <c r="C53">
        <v>5</v>
      </c>
      <c r="D53">
        <v>3</v>
      </c>
      <c r="E53">
        <v>5</v>
      </c>
      <c r="F53">
        <v>5</v>
      </c>
      <c r="G53">
        <v>5</v>
      </c>
      <c r="H53">
        <v>5</v>
      </c>
      <c r="I53">
        <v>5</v>
      </c>
      <c r="J53">
        <v>4</v>
      </c>
      <c r="K53">
        <v>2</v>
      </c>
      <c r="L53">
        <v>4</v>
      </c>
      <c r="M53">
        <v>3</v>
      </c>
      <c r="N53">
        <v>2</v>
      </c>
      <c r="O53">
        <v>3</v>
      </c>
      <c r="P53">
        <v>4</v>
      </c>
      <c r="Q53">
        <v>4</v>
      </c>
      <c r="R53">
        <v>2</v>
      </c>
      <c r="S53">
        <v>2</v>
      </c>
      <c r="T53">
        <v>4</v>
      </c>
      <c r="U53">
        <v>4</v>
      </c>
      <c r="V53">
        <v>2</v>
      </c>
      <c r="W53">
        <v>5</v>
      </c>
      <c r="X53">
        <v>4</v>
      </c>
      <c r="Y53" t="s">
        <v>552</v>
      </c>
      <c r="Z53">
        <v>2</v>
      </c>
      <c r="AA53">
        <v>19</v>
      </c>
      <c r="AB53">
        <v>1</v>
      </c>
      <c r="AC53">
        <v>0.59670349856954874</v>
      </c>
      <c r="AD53">
        <v>1.3269171172812259E-2</v>
      </c>
      <c r="AE53">
        <v>2.1821716090948016E-3</v>
      </c>
      <c r="AF53">
        <v>0.12616369181247261</v>
      </c>
      <c r="AG53">
        <v>0.11680603558678269</v>
      </c>
      <c r="AH53">
        <v>5.9518112010551745E-2</v>
      </c>
      <c r="AI53">
        <v>8.5357319238736878E-2</v>
      </c>
      <c r="AJ53">
        <f t="shared" si="0"/>
        <v>0.99999999999999978</v>
      </c>
    </row>
    <row r="54" spans="1:36">
      <c r="A54" s="1">
        <v>5</v>
      </c>
      <c r="B54" s="1">
        <v>5</v>
      </c>
      <c r="C54" s="1">
        <v>3</v>
      </c>
      <c r="D54" s="1">
        <v>4</v>
      </c>
      <c r="E54" s="1">
        <v>3</v>
      </c>
      <c r="F54" s="1">
        <v>1</v>
      </c>
      <c r="G54" s="1">
        <v>4</v>
      </c>
      <c r="H54" s="1">
        <v>4</v>
      </c>
      <c r="I54" s="1">
        <v>4</v>
      </c>
      <c r="J54" s="1">
        <v>4</v>
      </c>
      <c r="K54" s="1">
        <v>2</v>
      </c>
      <c r="L54" s="1">
        <v>3</v>
      </c>
      <c r="M54" s="1">
        <v>2</v>
      </c>
      <c r="N54" s="1">
        <v>2</v>
      </c>
      <c r="O54" s="1">
        <v>4</v>
      </c>
      <c r="P54" s="1">
        <v>3</v>
      </c>
      <c r="Q54" s="1">
        <v>4</v>
      </c>
      <c r="R54" s="1">
        <v>4</v>
      </c>
      <c r="S54" s="1">
        <v>1</v>
      </c>
      <c r="T54" s="1">
        <v>3</v>
      </c>
      <c r="U54" s="1">
        <v>4</v>
      </c>
      <c r="V54" s="1">
        <v>1</v>
      </c>
      <c r="W54" s="1">
        <v>5</v>
      </c>
      <c r="X54" s="1">
        <v>4</v>
      </c>
      <c r="Y54" s="1" t="s">
        <v>718</v>
      </c>
      <c r="Z54" s="1">
        <v>1</v>
      </c>
      <c r="AA54" s="1">
        <v>21</v>
      </c>
      <c r="AB54" s="1">
        <v>2</v>
      </c>
      <c r="AC54" s="1">
        <v>0.20077676867962466</v>
      </c>
      <c r="AD54" s="1">
        <v>0.44051273309026762</v>
      </c>
      <c r="AE54" s="1">
        <v>1.9775976711474009E-2</v>
      </c>
      <c r="AF54" s="1">
        <v>3.9399172818785962E-3</v>
      </c>
      <c r="AG54" s="1">
        <v>0.17356472799147574</v>
      </c>
      <c r="AH54" s="1">
        <v>6.7624527548068969E-2</v>
      </c>
      <c r="AI54" s="1">
        <v>9.3805348697210467E-2</v>
      </c>
      <c r="AJ54">
        <f t="shared" si="0"/>
        <v>1</v>
      </c>
    </row>
    <row r="55" spans="1:36">
      <c r="A55">
        <v>3</v>
      </c>
      <c r="B55">
        <v>2</v>
      </c>
      <c r="C55">
        <v>3</v>
      </c>
      <c r="D55">
        <v>3</v>
      </c>
      <c r="E55">
        <v>4</v>
      </c>
      <c r="F55">
        <v>4</v>
      </c>
      <c r="G55">
        <v>5</v>
      </c>
      <c r="H55">
        <v>4</v>
      </c>
      <c r="I55">
        <v>4</v>
      </c>
      <c r="J55">
        <v>4</v>
      </c>
      <c r="K55">
        <v>5</v>
      </c>
      <c r="L55">
        <v>3</v>
      </c>
      <c r="M55">
        <v>2</v>
      </c>
      <c r="N55">
        <v>3</v>
      </c>
      <c r="O55">
        <v>2</v>
      </c>
      <c r="P55">
        <v>2</v>
      </c>
      <c r="Q55">
        <v>3</v>
      </c>
      <c r="R55">
        <v>4</v>
      </c>
      <c r="S55">
        <v>2</v>
      </c>
      <c r="T55">
        <v>3</v>
      </c>
      <c r="U55">
        <v>4</v>
      </c>
      <c r="V55">
        <v>4</v>
      </c>
      <c r="W55">
        <v>5</v>
      </c>
      <c r="X55">
        <v>3</v>
      </c>
      <c r="Y55" t="s">
        <v>370</v>
      </c>
      <c r="Z55">
        <v>1</v>
      </c>
      <c r="AA55">
        <v>23</v>
      </c>
      <c r="AB55">
        <v>1</v>
      </c>
      <c r="AC55">
        <v>0.37816208215164948</v>
      </c>
      <c r="AD55">
        <v>4.1097477455862515E-2</v>
      </c>
      <c r="AE55">
        <v>7.1588255279697404E-4</v>
      </c>
      <c r="AF55">
        <v>0.1688861521262886</v>
      </c>
      <c r="AG55">
        <v>4.792221161181099E-2</v>
      </c>
      <c r="AH55">
        <v>0.14578325760874306</v>
      </c>
      <c r="AI55">
        <v>0.21743293649284845</v>
      </c>
      <c r="AJ55">
        <f t="shared" si="0"/>
        <v>1</v>
      </c>
    </row>
    <row r="56" spans="1:36">
      <c r="A56">
        <v>5</v>
      </c>
      <c r="B56">
        <v>5</v>
      </c>
      <c r="C56">
        <v>5</v>
      </c>
      <c r="D56">
        <v>4</v>
      </c>
      <c r="E56">
        <v>5</v>
      </c>
      <c r="F56">
        <v>4</v>
      </c>
      <c r="G56">
        <v>2</v>
      </c>
      <c r="H56">
        <v>5</v>
      </c>
      <c r="I56">
        <v>4</v>
      </c>
      <c r="J56">
        <v>4</v>
      </c>
      <c r="K56">
        <v>3</v>
      </c>
      <c r="L56">
        <v>5</v>
      </c>
      <c r="M56">
        <v>4</v>
      </c>
      <c r="N56">
        <v>5</v>
      </c>
      <c r="O56">
        <v>4</v>
      </c>
      <c r="P56">
        <v>3</v>
      </c>
      <c r="Q56">
        <v>2</v>
      </c>
      <c r="R56">
        <v>5</v>
      </c>
      <c r="S56">
        <v>2</v>
      </c>
      <c r="T56">
        <v>5</v>
      </c>
      <c r="U56">
        <v>4</v>
      </c>
      <c r="V56">
        <v>5</v>
      </c>
      <c r="W56">
        <v>5</v>
      </c>
      <c r="X56">
        <v>4</v>
      </c>
      <c r="Y56" t="s">
        <v>224</v>
      </c>
      <c r="Z56">
        <v>2</v>
      </c>
      <c r="AA56">
        <v>20</v>
      </c>
      <c r="AB56">
        <v>1</v>
      </c>
      <c r="AC56">
        <v>0.33516225028783936</v>
      </c>
      <c r="AD56">
        <v>9.8219822881659147E-3</v>
      </c>
      <c r="AE56">
        <v>7.2554691723385649E-3</v>
      </c>
      <c r="AF56">
        <v>0.44416282896538045</v>
      </c>
      <c r="AG56">
        <v>6.3213527467735533E-3</v>
      </c>
      <c r="AH56">
        <v>7.1391512114027222E-2</v>
      </c>
      <c r="AI56">
        <v>0.12588460442547481</v>
      </c>
      <c r="AJ56">
        <f t="shared" si="0"/>
        <v>0.99999999999999989</v>
      </c>
    </row>
    <row r="57" spans="1:36">
      <c r="A57">
        <v>5</v>
      </c>
      <c r="B57">
        <v>4</v>
      </c>
      <c r="C57">
        <v>5</v>
      </c>
      <c r="D57">
        <v>4</v>
      </c>
      <c r="E57">
        <v>3</v>
      </c>
      <c r="F57">
        <v>4</v>
      </c>
      <c r="G57">
        <v>3</v>
      </c>
      <c r="H57">
        <v>3</v>
      </c>
      <c r="I57">
        <v>3</v>
      </c>
      <c r="J57">
        <v>4</v>
      </c>
      <c r="K57">
        <v>4</v>
      </c>
      <c r="L57">
        <v>5</v>
      </c>
      <c r="M57">
        <v>3</v>
      </c>
      <c r="N57">
        <v>4</v>
      </c>
      <c r="O57">
        <v>3</v>
      </c>
      <c r="P57">
        <v>2</v>
      </c>
      <c r="Q57">
        <v>4</v>
      </c>
      <c r="R57">
        <v>2</v>
      </c>
      <c r="S57">
        <v>1</v>
      </c>
      <c r="T57">
        <v>2</v>
      </c>
      <c r="U57">
        <v>5</v>
      </c>
      <c r="V57">
        <v>2</v>
      </c>
      <c r="W57">
        <v>4</v>
      </c>
      <c r="X57">
        <v>1</v>
      </c>
      <c r="Y57" t="s">
        <v>147</v>
      </c>
      <c r="Z57">
        <v>2</v>
      </c>
      <c r="AA57">
        <v>20</v>
      </c>
      <c r="AB57">
        <v>2</v>
      </c>
      <c r="AC57">
        <v>0.58999061086263183</v>
      </c>
      <c r="AD57">
        <v>0.14270186218382305</v>
      </c>
      <c r="AE57">
        <v>2.7727185831864717E-3</v>
      </c>
      <c r="AF57">
        <v>7.420657158990053E-2</v>
      </c>
      <c r="AG57">
        <v>2.6782680079012362E-3</v>
      </c>
      <c r="AH57">
        <v>4.3821896862831403E-2</v>
      </c>
      <c r="AI57">
        <v>0.14382807190972557</v>
      </c>
      <c r="AJ57">
        <f t="shared" si="0"/>
        <v>1.0000000000000002</v>
      </c>
    </row>
    <row r="58" spans="1:36">
      <c r="A58">
        <v>5</v>
      </c>
      <c r="B58">
        <v>4</v>
      </c>
      <c r="C58">
        <v>5</v>
      </c>
      <c r="D58">
        <v>4</v>
      </c>
      <c r="E58">
        <v>4</v>
      </c>
      <c r="F58">
        <v>4</v>
      </c>
      <c r="G58">
        <v>4</v>
      </c>
      <c r="H58">
        <v>4</v>
      </c>
      <c r="I58">
        <v>5</v>
      </c>
      <c r="J58">
        <v>5</v>
      </c>
      <c r="K58">
        <v>4</v>
      </c>
      <c r="L58">
        <v>5</v>
      </c>
      <c r="M58">
        <v>3</v>
      </c>
      <c r="N58">
        <v>4</v>
      </c>
      <c r="O58">
        <v>4</v>
      </c>
      <c r="P58">
        <v>4</v>
      </c>
      <c r="Q58">
        <v>2</v>
      </c>
      <c r="R58">
        <v>2</v>
      </c>
      <c r="S58">
        <v>4</v>
      </c>
      <c r="T58">
        <v>4</v>
      </c>
      <c r="U58">
        <v>4</v>
      </c>
      <c r="V58">
        <v>4</v>
      </c>
      <c r="W58">
        <v>4</v>
      </c>
      <c r="X58">
        <v>2</v>
      </c>
      <c r="Y58" t="s">
        <v>376</v>
      </c>
      <c r="Z58">
        <v>2</v>
      </c>
      <c r="AA58">
        <v>20</v>
      </c>
      <c r="AB58">
        <v>1</v>
      </c>
      <c r="AC58">
        <v>0.20712614362005641</v>
      </c>
      <c r="AD58">
        <v>3.4235503789398817E-3</v>
      </c>
      <c r="AE58">
        <v>0.20953410522163196</v>
      </c>
      <c r="AF58">
        <v>0.29859982297922449</v>
      </c>
      <c r="AG58">
        <v>0.12124079522659574</v>
      </c>
      <c r="AH58">
        <v>4.2863626154548459E-2</v>
      </c>
      <c r="AI58">
        <v>0.11721195641900316</v>
      </c>
      <c r="AJ58">
        <f t="shared" si="0"/>
        <v>1</v>
      </c>
    </row>
    <row r="59" spans="1:36">
      <c r="A59">
        <v>5</v>
      </c>
      <c r="B59">
        <v>4</v>
      </c>
      <c r="C59">
        <v>4</v>
      </c>
      <c r="D59">
        <v>3</v>
      </c>
      <c r="E59">
        <v>3</v>
      </c>
      <c r="F59">
        <v>4</v>
      </c>
      <c r="G59">
        <v>3</v>
      </c>
      <c r="H59">
        <v>2</v>
      </c>
      <c r="I59">
        <v>5</v>
      </c>
      <c r="J59">
        <v>4</v>
      </c>
      <c r="K59">
        <v>4</v>
      </c>
      <c r="L59">
        <v>4</v>
      </c>
      <c r="M59">
        <v>4</v>
      </c>
      <c r="N59">
        <v>5</v>
      </c>
      <c r="O59">
        <v>5</v>
      </c>
      <c r="P59">
        <v>5</v>
      </c>
      <c r="Q59">
        <v>5</v>
      </c>
      <c r="R59">
        <v>2</v>
      </c>
      <c r="S59">
        <v>2</v>
      </c>
      <c r="T59">
        <v>1</v>
      </c>
      <c r="U59">
        <v>5</v>
      </c>
      <c r="V59">
        <v>4</v>
      </c>
      <c r="W59">
        <v>4</v>
      </c>
      <c r="X59">
        <v>4</v>
      </c>
      <c r="Y59" t="s">
        <v>230</v>
      </c>
      <c r="Z59">
        <v>2</v>
      </c>
      <c r="AA59">
        <v>19</v>
      </c>
      <c r="AB59">
        <v>1</v>
      </c>
      <c r="AC59">
        <v>0.23460492288812895</v>
      </c>
      <c r="AD59">
        <v>2.4059649652945331E-3</v>
      </c>
      <c r="AE59">
        <v>0.1295304829455893</v>
      </c>
      <c r="AF59">
        <v>0.35024947131272216</v>
      </c>
      <c r="AG59">
        <v>3.4332602197982454E-2</v>
      </c>
      <c r="AH59">
        <v>0.12550614267417387</v>
      </c>
      <c r="AI59">
        <v>0.12337041301610868</v>
      </c>
      <c r="AJ59">
        <f t="shared" si="0"/>
        <v>1</v>
      </c>
    </row>
    <row r="60" spans="1:36">
      <c r="A60">
        <v>4</v>
      </c>
      <c r="B60">
        <v>2</v>
      </c>
      <c r="C60">
        <v>3</v>
      </c>
      <c r="D60">
        <v>2</v>
      </c>
      <c r="E60">
        <v>4</v>
      </c>
      <c r="F60">
        <v>2</v>
      </c>
      <c r="G60">
        <v>4</v>
      </c>
      <c r="H60">
        <v>3</v>
      </c>
      <c r="I60">
        <v>4</v>
      </c>
      <c r="J60">
        <v>3</v>
      </c>
      <c r="K60">
        <v>2</v>
      </c>
      <c r="L60">
        <v>4</v>
      </c>
      <c r="M60">
        <v>2</v>
      </c>
      <c r="N60">
        <v>4</v>
      </c>
      <c r="O60">
        <v>4</v>
      </c>
      <c r="P60">
        <v>2</v>
      </c>
      <c r="Q60">
        <v>4</v>
      </c>
      <c r="R60">
        <v>4</v>
      </c>
      <c r="S60">
        <v>1</v>
      </c>
      <c r="T60">
        <v>2</v>
      </c>
      <c r="U60">
        <v>4</v>
      </c>
      <c r="V60">
        <v>2</v>
      </c>
      <c r="W60">
        <v>4</v>
      </c>
      <c r="X60">
        <v>1</v>
      </c>
      <c r="Y60" t="s">
        <v>217</v>
      </c>
      <c r="Z60">
        <v>2</v>
      </c>
      <c r="AA60">
        <v>19</v>
      </c>
      <c r="AB60">
        <v>1</v>
      </c>
      <c r="AC60">
        <v>0.56627266273467303</v>
      </c>
      <c r="AD60">
        <v>0.11279268951269833</v>
      </c>
      <c r="AE60">
        <v>2.1298469289893025E-3</v>
      </c>
      <c r="AF60">
        <v>7.1706487104771191E-2</v>
      </c>
      <c r="AG60">
        <v>7.2357911346976306E-2</v>
      </c>
      <c r="AH60">
        <v>6.981191506440762E-2</v>
      </c>
      <c r="AI60">
        <v>0.10492848730748409</v>
      </c>
      <c r="AJ60">
        <f t="shared" si="0"/>
        <v>0.99999999999999989</v>
      </c>
    </row>
    <row r="61" spans="1:36">
      <c r="A61">
        <v>4</v>
      </c>
      <c r="B61">
        <v>3</v>
      </c>
      <c r="C61">
        <v>5</v>
      </c>
      <c r="D61">
        <v>5</v>
      </c>
      <c r="E61">
        <v>5</v>
      </c>
      <c r="F61">
        <v>3</v>
      </c>
      <c r="G61">
        <v>5</v>
      </c>
      <c r="H61">
        <v>5</v>
      </c>
      <c r="I61">
        <v>5</v>
      </c>
      <c r="J61">
        <v>4</v>
      </c>
      <c r="K61">
        <v>4</v>
      </c>
      <c r="L61">
        <v>5</v>
      </c>
      <c r="M61">
        <v>3</v>
      </c>
      <c r="N61">
        <v>5</v>
      </c>
      <c r="O61">
        <v>4</v>
      </c>
      <c r="P61">
        <v>4</v>
      </c>
      <c r="Q61">
        <v>5</v>
      </c>
      <c r="R61">
        <v>4</v>
      </c>
      <c r="S61">
        <v>4</v>
      </c>
      <c r="T61">
        <v>4</v>
      </c>
      <c r="U61">
        <v>4</v>
      </c>
      <c r="V61">
        <v>5</v>
      </c>
      <c r="W61">
        <v>5</v>
      </c>
      <c r="X61">
        <v>4</v>
      </c>
      <c r="Y61" t="s">
        <v>251</v>
      </c>
      <c r="Z61">
        <v>2</v>
      </c>
      <c r="AA61">
        <v>27</v>
      </c>
      <c r="AB61">
        <v>2</v>
      </c>
      <c r="AC61">
        <v>0.22486376091279955</v>
      </c>
      <c r="AD61">
        <v>0.1661238727565551</v>
      </c>
      <c r="AE61">
        <v>1.8239159249527784E-3</v>
      </c>
      <c r="AF61">
        <v>0.32066954990486474</v>
      </c>
      <c r="AG61">
        <v>7.6391627228993619E-2</v>
      </c>
      <c r="AH61">
        <v>0.11726211032999544</v>
      </c>
      <c r="AI61">
        <v>9.2865162941838691E-2</v>
      </c>
      <c r="AJ61">
        <f t="shared" si="0"/>
        <v>0.99999999999999989</v>
      </c>
    </row>
    <row r="62" spans="1:36">
      <c r="A62">
        <v>3</v>
      </c>
      <c r="B62">
        <v>3</v>
      </c>
      <c r="C62">
        <v>4</v>
      </c>
      <c r="D62">
        <v>4</v>
      </c>
      <c r="E62">
        <v>5</v>
      </c>
      <c r="F62">
        <v>4</v>
      </c>
      <c r="G62">
        <v>3</v>
      </c>
      <c r="H62">
        <v>4</v>
      </c>
      <c r="I62">
        <v>3</v>
      </c>
      <c r="J62">
        <v>5</v>
      </c>
      <c r="K62">
        <v>2</v>
      </c>
      <c r="L62">
        <v>5</v>
      </c>
      <c r="M62">
        <v>4</v>
      </c>
      <c r="N62">
        <v>5</v>
      </c>
      <c r="O62">
        <v>2</v>
      </c>
      <c r="P62">
        <v>1</v>
      </c>
      <c r="Q62">
        <v>2</v>
      </c>
      <c r="R62">
        <v>3</v>
      </c>
      <c r="S62">
        <v>2</v>
      </c>
      <c r="T62">
        <v>3</v>
      </c>
      <c r="U62">
        <v>4</v>
      </c>
      <c r="V62">
        <v>4</v>
      </c>
      <c r="W62">
        <v>4</v>
      </c>
      <c r="X62">
        <v>2</v>
      </c>
      <c r="Y62" t="s">
        <v>158</v>
      </c>
      <c r="Z62">
        <v>2</v>
      </c>
      <c r="AA62">
        <v>24</v>
      </c>
      <c r="AB62">
        <v>1</v>
      </c>
      <c r="AC62">
        <v>0.32467397719806379</v>
      </c>
      <c r="AD62">
        <v>0.15042767090185255</v>
      </c>
      <c r="AE62">
        <v>1.7006669771717055E-3</v>
      </c>
      <c r="AF62">
        <v>0.13061498205104963</v>
      </c>
      <c r="AG62">
        <v>0.10399084972124228</v>
      </c>
      <c r="AH62">
        <v>0.10973608791403963</v>
      </c>
      <c r="AI62">
        <v>0.17885576523658031</v>
      </c>
      <c r="AJ62">
        <f t="shared" si="0"/>
        <v>0.99999999999999989</v>
      </c>
    </row>
    <row r="63" spans="1:36">
      <c r="A63">
        <v>3</v>
      </c>
      <c r="B63">
        <v>2</v>
      </c>
      <c r="C63">
        <v>4</v>
      </c>
      <c r="D63">
        <v>4</v>
      </c>
      <c r="E63">
        <v>5</v>
      </c>
      <c r="F63">
        <v>3</v>
      </c>
      <c r="G63">
        <v>4</v>
      </c>
      <c r="H63">
        <v>4</v>
      </c>
      <c r="I63">
        <v>2</v>
      </c>
      <c r="J63">
        <v>5</v>
      </c>
      <c r="K63">
        <v>4</v>
      </c>
      <c r="L63">
        <v>4</v>
      </c>
      <c r="M63">
        <v>4</v>
      </c>
      <c r="N63">
        <v>3</v>
      </c>
      <c r="O63">
        <v>4</v>
      </c>
      <c r="P63">
        <v>4</v>
      </c>
      <c r="Q63">
        <v>5</v>
      </c>
      <c r="R63">
        <v>4</v>
      </c>
      <c r="S63">
        <v>2</v>
      </c>
      <c r="T63">
        <v>2</v>
      </c>
      <c r="U63">
        <v>5</v>
      </c>
      <c r="V63">
        <v>2</v>
      </c>
      <c r="W63">
        <v>5</v>
      </c>
      <c r="X63">
        <v>4</v>
      </c>
      <c r="Y63" t="s">
        <v>584</v>
      </c>
      <c r="Z63">
        <v>2</v>
      </c>
      <c r="AA63">
        <v>19</v>
      </c>
      <c r="AB63">
        <v>1</v>
      </c>
      <c r="AC63">
        <v>8.1166870517091899E-2</v>
      </c>
      <c r="AD63">
        <v>3.3164542608730557E-3</v>
      </c>
      <c r="AE63">
        <v>3.5011776085724935E-3</v>
      </c>
      <c r="AF63">
        <v>0.20745740247461325</v>
      </c>
      <c r="AG63">
        <v>0.19238506273036973</v>
      </c>
      <c r="AH63">
        <v>0.50885631545877075</v>
      </c>
      <c r="AI63">
        <v>3.3167169497087187E-3</v>
      </c>
      <c r="AJ63">
        <f t="shared" si="0"/>
        <v>0.99999999999999989</v>
      </c>
    </row>
    <row r="64" spans="1:36">
      <c r="A64">
        <v>4</v>
      </c>
      <c r="B64">
        <v>5</v>
      </c>
      <c r="C64">
        <v>4</v>
      </c>
      <c r="D64">
        <v>5</v>
      </c>
      <c r="E64">
        <v>5</v>
      </c>
      <c r="F64">
        <v>4</v>
      </c>
      <c r="G64">
        <v>4</v>
      </c>
      <c r="H64">
        <v>5</v>
      </c>
      <c r="I64">
        <v>5</v>
      </c>
      <c r="J64">
        <v>4</v>
      </c>
      <c r="K64">
        <v>5</v>
      </c>
      <c r="L64">
        <v>5</v>
      </c>
      <c r="M64">
        <v>3</v>
      </c>
      <c r="N64">
        <v>4</v>
      </c>
      <c r="O64">
        <v>2</v>
      </c>
      <c r="P64">
        <v>4</v>
      </c>
      <c r="Q64">
        <v>5</v>
      </c>
      <c r="R64">
        <v>4</v>
      </c>
      <c r="S64">
        <v>4</v>
      </c>
      <c r="T64">
        <v>3</v>
      </c>
      <c r="U64">
        <v>5</v>
      </c>
      <c r="V64">
        <v>4</v>
      </c>
      <c r="W64">
        <v>5</v>
      </c>
      <c r="X64">
        <v>3</v>
      </c>
      <c r="Y64" t="s">
        <v>463</v>
      </c>
      <c r="Z64">
        <v>2</v>
      </c>
      <c r="AA64">
        <v>19</v>
      </c>
      <c r="AB64">
        <v>1</v>
      </c>
      <c r="AC64">
        <v>0.38540866411849262</v>
      </c>
      <c r="AD64">
        <v>0.13598582762321507</v>
      </c>
      <c r="AE64">
        <v>1.5691108775902779E-3</v>
      </c>
      <c r="AF64">
        <v>9.5982471654504742E-2</v>
      </c>
      <c r="AG64">
        <v>2.9063765618501772E-2</v>
      </c>
      <c r="AH64">
        <v>0.12095602043696063</v>
      </c>
      <c r="AI64">
        <v>0.23103413967073499</v>
      </c>
      <c r="AJ64">
        <f t="shared" si="0"/>
        <v>1</v>
      </c>
    </row>
    <row r="65" spans="1:36">
      <c r="A65" s="1">
        <v>4</v>
      </c>
      <c r="B65" s="1">
        <v>5</v>
      </c>
      <c r="C65" s="1">
        <v>4</v>
      </c>
      <c r="D65" s="1">
        <v>5</v>
      </c>
      <c r="E65" s="1">
        <v>3</v>
      </c>
      <c r="F65" s="1">
        <v>4</v>
      </c>
      <c r="G65" s="1">
        <v>5</v>
      </c>
      <c r="H65" s="1">
        <v>4</v>
      </c>
      <c r="I65" s="1">
        <v>4</v>
      </c>
      <c r="J65" s="1">
        <v>4</v>
      </c>
      <c r="K65" s="1">
        <v>1</v>
      </c>
      <c r="L65" s="1">
        <v>4</v>
      </c>
      <c r="M65" s="1">
        <v>4</v>
      </c>
      <c r="N65" s="1">
        <v>3</v>
      </c>
      <c r="O65" s="1">
        <v>4</v>
      </c>
      <c r="P65" s="1">
        <v>3</v>
      </c>
      <c r="Q65" s="1">
        <v>3</v>
      </c>
      <c r="R65" s="1">
        <v>4</v>
      </c>
      <c r="S65" s="1">
        <v>4</v>
      </c>
      <c r="T65" s="1">
        <v>5</v>
      </c>
      <c r="U65" s="1">
        <v>5</v>
      </c>
      <c r="V65" s="1">
        <v>4</v>
      </c>
      <c r="W65" s="1">
        <v>5</v>
      </c>
      <c r="X65" s="1">
        <v>4</v>
      </c>
      <c r="Y65" s="1" t="s">
        <v>724</v>
      </c>
      <c r="Z65" s="1">
        <v>1</v>
      </c>
      <c r="AA65" s="1">
        <v>19</v>
      </c>
      <c r="AB65" s="1">
        <v>2</v>
      </c>
      <c r="AC65" s="1">
        <v>0.46323818504274977</v>
      </c>
      <c r="AD65" s="1">
        <v>2.963757143946583E-2</v>
      </c>
      <c r="AE65" s="1">
        <v>3.2517351922456235E-3</v>
      </c>
      <c r="AF65" s="1">
        <v>0.1795433031948728</v>
      </c>
      <c r="AG65" s="1">
        <v>0.11820510929911526</v>
      </c>
      <c r="AH65" s="1">
        <v>6.2853142668701442E-2</v>
      </c>
      <c r="AI65" s="1">
        <v>0.14327095316284916</v>
      </c>
      <c r="AJ65">
        <f t="shared" si="0"/>
        <v>1</v>
      </c>
    </row>
    <row r="66" spans="1:36">
      <c r="A66" s="1">
        <v>4</v>
      </c>
      <c r="B66" s="1">
        <v>4</v>
      </c>
      <c r="C66" s="1">
        <v>4</v>
      </c>
      <c r="D66" s="1">
        <v>4</v>
      </c>
      <c r="E66" s="1">
        <v>4</v>
      </c>
      <c r="F66" s="1">
        <v>2</v>
      </c>
      <c r="G66" s="1">
        <v>4</v>
      </c>
      <c r="H66" s="1">
        <v>4</v>
      </c>
      <c r="I66" s="1">
        <v>5</v>
      </c>
      <c r="J66" s="1">
        <v>5</v>
      </c>
      <c r="K66" s="1">
        <v>2</v>
      </c>
      <c r="L66" s="1">
        <v>4</v>
      </c>
      <c r="M66" s="1">
        <v>2</v>
      </c>
      <c r="N66" s="1">
        <v>2</v>
      </c>
      <c r="O66" s="1">
        <v>2</v>
      </c>
      <c r="P66" s="1">
        <v>3</v>
      </c>
      <c r="Q66" s="1">
        <v>1</v>
      </c>
      <c r="R66" s="1">
        <v>2</v>
      </c>
      <c r="S66" s="1">
        <v>3</v>
      </c>
      <c r="T66" s="1">
        <v>3</v>
      </c>
      <c r="U66" s="1">
        <v>2</v>
      </c>
      <c r="V66" s="1">
        <v>3</v>
      </c>
      <c r="W66" s="1">
        <v>5</v>
      </c>
      <c r="X66" s="1">
        <v>2</v>
      </c>
      <c r="Y66" s="1" t="s">
        <v>730</v>
      </c>
      <c r="Z66" s="1">
        <v>1</v>
      </c>
      <c r="AA66" s="1">
        <v>23</v>
      </c>
      <c r="AB66" s="1">
        <v>2</v>
      </c>
      <c r="AC66" s="1">
        <v>0.26963530794018664</v>
      </c>
      <c r="AD66" s="1">
        <v>0.13106694365047283</v>
      </c>
      <c r="AE66" s="1">
        <v>0.11866675825275767</v>
      </c>
      <c r="AF66" s="1">
        <v>0.14306217291542786</v>
      </c>
      <c r="AG66" s="1">
        <v>2.0966879838166829E-3</v>
      </c>
      <c r="AH66" s="1">
        <v>3.7252530855515435E-2</v>
      </c>
      <c r="AI66" s="1">
        <v>0.29821959840182299</v>
      </c>
      <c r="AJ66">
        <f t="shared" si="0"/>
        <v>1</v>
      </c>
    </row>
    <row r="67" spans="1:36">
      <c r="A67" s="1">
        <v>5</v>
      </c>
      <c r="B67" s="1">
        <v>3</v>
      </c>
      <c r="C67" s="1">
        <v>5</v>
      </c>
      <c r="D67" s="1">
        <v>5</v>
      </c>
      <c r="E67" s="1">
        <v>4</v>
      </c>
      <c r="F67" s="1">
        <v>3</v>
      </c>
      <c r="G67" s="1">
        <v>1</v>
      </c>
      <c r="H67" s="1">
        <v>4</v>
      </c>
      <c r="I67" s="1">
        <v>4</v>
      </c>
      <c r="J67" s="1">
        <v>3</v>
      </c>
      <c r="K67" s="1">
        <v>2</v>
      </c>
      <c r="L67" s="1">
        <v>3</v>
      </c>
      <c r="M67" s="1">
        <v>2</v>
      </c>
      <c r="N67" s="1">
        <v>2</v>
      </c>
      <c r="O67" s="1">
        <v>3</v>
      </c>
      <c r="P67" s="1">
        <v>1</v>
      </c>
      <c r="Q67" s="1">
        <v>4</v>
      </c>
      <c r="R67" s="1">
        <v>4</v>
      </c>
      <c r="S67" s="1">
        <v>1</v>
      </c>
      <c r="T67" s="1">
        <v>4</v>
      </c>
      <c r="U67" s="1">
        <v>4</v>
      </c>
      <c r="V67" s="1">
        <v>3</v>
      </c>
      <c r="W67" s="1">
        <v>5</v>
      </c>
      <c r="X67" s="1">
        <v>4</v>
      </c>
      <c r="Y67" s="1" t="s">
        <v>736</v>
      </c>
      <c r="Z67" s="1">
        <v>2</v>
      </c>
      <c r="AA67" s="1">
        <v>19</v>
      </c>
      <c r="AB67" s="1">
        <v>2</v>
      </c>
      <c r="AC67" s="1">
        <v>0.35265630257604075</v>
      </c>
      <c r="AD67" s="1">
        <v>0.14536235315585791</v>
      </c>
      <c r="AE67" s="1">
        <v>5.701671616959305E-3</v>
      </c>
      <c r="AF67" s="1">
        <v>4.9759299148217119E-2</v>
      </c>
      <c r="AG67" s="1">
        <v>1.7463151013955309E-3</v>
      </c>
      <c r="AH67" s="1">
        <v>2.2957494199425086E-2</v>
      </c>
      <c r="AI67" s="1">
        <v>0.42181656420210434</v>
      </c>
      <c r="AJ67">
        <f t="shared" ref="AJ67:AJ130" si="1">SUM(AC67:AI67)</f>
        <v>1</v>
      </c>
    </row>
    <row r="68" spans="1:36">
      <c r="A68">
        <v>4</v>
      </c>
      <c r="B68">
        <v>3</v>
      </c>
      <c r="C68">
        <v>3</v>
      </c>
      <c r="D68">
        <v>4</v>
      </c>
      <c r="E68">
        <v>3</v>
      </c>
      <c r="F68">
        <v>4</v>
      </c>
      <c r="G68">
        <v>2</v>
      </c>
      <c r="H68">
        <v>5</v>
      </c>
      <c r="I68">
        <v>5</v>
      </c>
      <c r="J68">
        <v>2</v>
      </c>
      <c r="K68">
        <v>3</v>
      </c>
      <c r="L68">
        <v>3</v>
      </c>
      <c r="M68">
        <v>4</v>
      </c>
      <c r="N68">
        <v>3</v>
      </c>
      <c r="O68">
        <v>4</v>
      </c>
      <c r="P68">
        <v>4</v>
      </c>
      <c r="Q68">
        <v>2</v>
      </c>
      <c r="R68">
        <v>4</v>
      </c>
      <c r="S68">
        <v>2</v>
      </c>
      <c r="T68">
        <v>4</v>
      </c>
      <c r="U68">
        <v>5</v>
      </c>
      <c r="V68">
        <v>4</v>
      </c>
      <c r="W68">
        <v>3</v>
      </c>
      <c r="X68">
        <v>4</v>
      </c>
      <c r="Y68" t="s">
        <v>382</v>
      </c>
      <c r="Z68">
        <v>2</v>
      </c>
      <c r="AA68">
        <v>19</v>
      </c>
      <c r="AB68">
        <v>1</v>
      </c>
      <c r="AC68">
        <v>0.49260580693221639</v>
      </c>
      <c r="AD68">
        <v>0.11170693537020376</v>
      </c>
      <c r="AE68">
        <v>2.1865009967713734E-3</v>
      </c>
      <c r="AF68">
        <v>9.9377014664299212E-2</v>
      </c>
      <c r="AG68">
        <v>8.932842851953271E-2</v>
      </c>
      <c r="AH68">
        <v>0.20256378134274852</v>
      </c>
      <c r="AI68">
        <v>2.2315321742280968E-3</v>
      </c>
      <c r="AJ68">
        <f t="shared" si="1"/>
        <v>1</v>
      </c>
    </row>
    <row r="69" spans="1:36">
      <c r="A69" s="1">
        <v>4</v>
      </c>
      <c r="B69" s="1">
        <v>5</v>
      </c>
      <c r="C69" s="1">
        <v>5</v>
      </c>
      <c r="D69" s="1">
        <v>5</v>
      </c>
      <c r="E69" s="1">
        <v>4</v>
      </c>
      <c r="F69" s="1">
        <v>3</v>
      </c>
      <c r="G69" s="1">
        <v>1</v>
      </c>
      <c r="H69" s="1">
        <v>2</v>
      </c>
      <c r="I69" s="1">
        <v>4</v>
      </c>
      <c r="J69" s="1">
        <v>2</v>
      </c>
      <c r="K69" s="1">
        <v>3</v>
      </c>
      <c r="L69" s="1">
        <v>5</v>
      </c>
      <c r="M69" s="1">
        <v>2</v>
      </c>
      <c r="N69" s="1">
        <v>2</v>
      </c>
      <c r="O69" s="1">
        <v>3</v>
      </c>
      <c r="P69" s="1">
        <v>1</v>
      </c>
      <c r="Q69" s="1">
        <v>1</v>
      </c>
      <c r="R69" s="1">
        <v>2</v>
      </c>
      <c r="S69" s="1">
        <v>1</v>
      </c>
      <c r="T69" s="1">
        <v>3</v>
      </c>
      <c r="U69" s="1">
        <v>4</v>
      </c>
      <c r="V69" s="1">
        <v>3</v>
      </c>
      <c r="W69" s="1">
        <v>5</v>
      </c>
      <c r="X69" s="1">
        <v>1</v>
      </c>
      <c r="Y69" s="1" t="s">
        <v>742</v>
      </c>
      <c r="Z69" s="1">
        <v>1</v>
      </c>
      <c r="AA69" s="1">
        <v>27</v>
      </c>
      <c r="AB69" s="1">
        <v>2</v>
      </c>
      <c r="AC69" s="1">
        <v>0.38896042688340632</v>
      </c>
      <c r="AD69" s="1">
        <v>7.0775483015981924E-2</v>
      </c>
      <c r="AE69" s="1">
        <v>0.30018045051181147</v>
      </c>
      <c r="AF69" s="1">
        <v>0.11302531152702648</v>
      </c>
      <c r="AG69" s="1">
        <v>0.12163848791848332</v>
      </c>
      <c r="AH69" s="1">
        <v>3.1349513928296434E-3</v>
      </c>
      <c r="AI69" s="1">
        <v>2.2848887504609257E-3</v>
      </c>
      <c r="AJ69">
        <f t="shared" si="1"/>
        <v>1</v>
      </c>
    </row>
    <row r="70" spans="1:36">
      <c r="A70" s="1">
        <v>4</v>
      </c>
      <c r="B70" s="1">
        <v>4</v>
      </c>
      <c r="C70" s="1">
        <v>4</v>
      </c>
      <c r="D70" s="1">
        <v>4</v>
      </c>
      <c r="E70" s="1">
        <v>3</v>
      </c>
      <c r="F70" s="1">
        <v>4</v>
      </c>
      <c r="G70" s="1">
        <v>4</v>
      </c>
      <c r="H70" s="1">
        <v>3</v>
      </c>
      <c r="I70" s="1">
        <v>5</v>
      </c>
      <c r="J70" s="1">
        <v>5</v>
      </c>
      <c r="K70" s="1">
        <v>2</v>
      </c>
      <c r="L70" s="1">
        <v>5</v>
      </c>
      <c r="M70" s="1">
        <v>4</v>
      </c>
      <c r="N70" s="1">
        <v>4</v>
      </c>
      <c r="O70" s="1">
        <v>4</v>
      </c>
      <c r="P70" s="1">
        <v>5</v>
      </c>
      <c r="Q70" s="1">
        <v>3</v>
      </c>
      <c r="R70" s="1">
        <v>3</v>
      </c>
      <c r="S70" s="1">
        <v>2</v>
      </c>
      <c r="T70" s="1">
        <v>2</v>
      </c>
      <c r="U70" s="1">
        <v>4</v>
      </c>
      <c r="V70" s="1">
        <v>5</v>
      </c>
      <c r="W70" s="1">
        <v>2</v>
      </c>
      <c r="X70" s="1">
        <v>2</v>
      </c>
      <c r="Y70" s="1" t="s">
        <v>747</v>
      </c>
      <c r="Z70" s="1">
        <v>2</v>
      </c>
      <c r="AA70" s="1">
        <v>19</v>
      </c>
      <c r="AB70" s="1">
        <v>2</v>
      </c>
      <c r="AC70" s="1">
        <v>0.30627569359332324</v>
      </c>
      <c r="AD70" s="1">
        <v>4.2255807567005777E-3</v>
      </c>
      <c r="AE70" s="1">
        <v>3.4579343579919644E-3</v>
      </c>
      <c r="AF70" s="1">
        <v>3.324363331388234E-3</v>
      </c>
      <c r="AG70" s="1">
        <v>0.16905625778964978</v>
      </c>
      <c r="AH70" s="1">
        <v>0.24879466079979998</v>
      </c>
      <c r="AI70" s="1">
        <v>0.26486550937114628</v>
      </c>
      <c r="AJ70">
        <f t="shared" si="1"/>
        <v>1</v>
      </c>
    </row>
    <row r="71" spans="1:36">
      <c r="A71" s="1">
        <v>5</v>
      </c>
      <c r="B71" s="1">
        <v>2</v>
      </c>
      <c r="C71" s="1">
        <v>4</v>
      </c>
      <c r="D71" s="1">
        <v>4</v>
      </c>
      <c r="E71" s="1">
        <v>2</v>
      </c>
      <c r="F71" s="1">
        <v>2</v>
      </c>
      <c r="G71" s="1">
        <v>3</v>
      </c>
      <c r="H71" s="1">
        <v>5</v>
      </c>
      <c r="I71" s="1">
        <v>5</v>
      </c>
      <c r="J71" s="1">
        <v>4</v>
      </c>
      <c r="K71" s="1">
        <v>2</v>
      </c>
      <c r="L71" s="1">
        <v>5</v>
      </c>
      <c r="M71" s="1">
        <v>1</v>
      </c>
      <c r="N71" s="1">
        <v>2</v>
      </c>
      <c r="O71" s="1">
        <v>2</v>
      </c>
      <c r="P71" s="1">
        <v>3</v>
      </c>
      <c r="Q71" s="1">
        <v>1</v>
      </c>
      <c r="R71" s="1">
        <v>3</v>
      </c>
      <c r="S71" s="1">
        <v>1</v>
      </c>
      <c r="T71" s="1">
        <v>5</v>
      </c>
      <c r="U71" s="1">
        <v>4</v>
      </c>
      <c r="V71" s="1">
        <v>4</v>
      </c>
      <c r="W71" s="1">
        <v>5</v>
      </c>
      <c r="X71" s="1">
        <v>2</v>
      </c>
      <c r="Y71" s="1" t="s">
        <v>753</v>
      </c>
      <c r="Z71" s="1">
        <v>1</v>
      </c>
      <c r="AA71" s="1">
        <v>23</v>
      </c>
      <c r="AB71" s="1">
        <v>1</v>
      </c>
      <c r="AC71" s="1">
        <v>0.28544853862679953</v>
      </c>
      <c r="AD71" s="1">
        <v>0.30175307473920659</v>
      </c>
      <c r="AE71" s="1">
        <v>7.6718144094356316E-2</v>
      </c>
      <c r="AF71" s="1">
        <v>0.15620655866963051</v>
      </c>
      <c r="AG71" s="1">
        <v>3.9129362278106813E-6</v>
      </c>
      <c r="AH71" s="1">
        <v>0.17028874965397492</v>
      </c>
      <c r="AI71" s="1">
        <v>9.5810212798044022E-3</v>
      </c>
      <c r="AJ71">
        <f t="shared" si="1"/>
        <v>1</v>
      </c>
    </row>
    <row r="72" spans="1:36">
      <c r="A72">
        <v>4</v>
      </c>
      <c r="B72">
        <v>2</v>
      </c>
      <c r="C72">
        <v>5</v>
      </c>
      <c r="D72">
        <v>3</v>
      </c>
      <c r="E72">
        <v>3</v>
      </c>
      <c r="F72">
        <v>3</v>
      </c>
      <c r="G72">
        <v>4</v>
      </c>
      <c r="H72">
        <v>5</v>
      </c>
      <c r="I72">
        <v>4</v>
      </c>
      <c r="J72">
        <v>4</v>
      </c>
      <c r="K72">
        <v>4</v>
      </c>
      <c r="L72">
        <v>3</v>
      </c>
      <c r="M72">
        <v>4</v>
      </c>
      <c r="N72">
        <v>3</v>
      </c>
      <c r="O72">
        <v>2</v>
      </c>
      <c r="P72">
        <v>2</v>
      </c>
      <c r="Q72">
        <v>1</v>
      </c>
      <c r="R72">
        <v>4</v>
      </c>
      <c r="S72">
        <v>2</v>
      </c>
      <c r="T72">
        <v>4</v>
      </c>
      <c r="U72">
        <v>4</v>
      </c>
      <c r="V72">
        <v>2</v>
      </c>
      <c r="W72">
        <v>4</v>
      </c>
      <c r="X72">
        <v>1</v>
      </c>
      <c r="Y72" t="s">
        <v>520</v>
      </c>
      <c r="Z72">
        <v>2</v>
      </c>
      <c r="AA72">
        <v>23</v>
      </c>
      <c r="AB72">
        <v>1</v>
      </c>
      <c r="AC72">
        <v>0.37007061725378781</v>
      </c>
      <c r="AD72">
        <v>0.13784126737212168</v>
      </c>
      <c r="AE72">
        <v>6.0941086749143294E-2</v>
      </c>
      <c r="AF72">
        <v>8.1419391400039384E-2</v>
      </c>
      <c r="AG72">
        <v>0.12909080623267641</v>
      </c>
      <c r="AH72">
        <v>8.3205825503450778E-2</v>
      </c>
      <c r="AI72">
        <v>0.13743100548878051</v>
      </c>
      <c r="AJ72">
        <f t="shared" si="1"/>
        <v>1</v>
      </c>
    </row>
    <row r="73" spans="1:36">
      <c r="A73" s="1">
        <v>5</v>
      </c>
      <c r="B73" s="1">
        <v>4</v>
      </c>
      <c r="C73" s="1">
        <v>5</v>
      </c>
      <c r="D73" s="1">
        <v>4</v>
      </c>
      <c r="E73" s="1">
        <v>5</v>
      </c>
      <c r="F73" s="1">
        <v>2</v>
      </c>
      <c r="G73" s="1">
        <v>2</v>
      </c>
      <c r="H73" s="1">
        <v>3</v>
      </c>
      <c r="I73" s="1">
        <v>3</v>
      </c>
      <c r="J73" s="1">
        <v>5</v>
      </c>
      <c r="K73" s="1">
        <v>1</v>
      </c>
      <c r="L73" s="1">
        <v>4</v>
      </c>
      <c r="M73" s="1">
        <v>3</v>
      </c>
      <c r="N73" s="1">
        <v>4</v>
      </c>
      <c r="O73" s="1">
        <v>4</v>
      </c>
      <c r="P73" s="1">
        <v>2</v>
      </c>
      <c r="Q73" s="1">
        <v>2</v>
      </c>
      <c r="R73" s="1">
        <v>1</v>
      </c>
      <c r="S73" s="1">
        <v>2</v>
      </c>
      <c r="T73" s="1">
        <v>4</v>
      </c>
      <c r="U73" s="1">
        <v>4</v>
      </c>
      <c r="V73" s="1">
        <v>1</v>
      </c>
      <c r="W73" s="1">
        <v>4</v>
      </c>
      <c r="X73" s="1">
        <v>1</v>
      </c>
      <c r="Y73" s="1" t="s">
        <v>759</v>
      </c>
      <c r="Z73" s="1">
        <v>2</v>
      </c>
      <c r="AA73" s="1">
        <v>19</v>
      </c>
      <c r="AB73" s="1">
        <v>2</v>
      </c>
      <c r="AC73" s="1">
        <v>0.25256481158245969</v>
      </c>
      <c r="AD73" s="1">
        <v>1.5193752506608647E-2</v>
      </c>
      <c r="AE73" s="1">
        <v>2.5201905696216165E-2</v>
      </c>
      <c r="AF73" s="1">
        <v>0.10871558446218259</v>
      </c>
      <c r="AG73" s="1">
        <v>0.23607498159546952</v>
      </c>
      <c r="AH73" s="1">
        <v>4.6210630880348359E-2</v>
      </c>
      <c r="AI73" s="1">
        <v>0.3160383332767151</v>
      </c>
      <c r="AJ73">
        <f t="shared" si="1"/>
        <v>1</v>
      </c>
    </row>
    <row r="74" spans="1:36">
      <c r="A74" s="1">
        <v>4</v>
      </c>
      <c r="B74" s="1">
        <v>3</v>
      </c>
      <c r="C74" s="1">
        <v>4</v>
      </c>
      <c r="D74" s="1">
        <v>4</v>
      </c>
      <c r="E74" s="1">
        <v>4</v>
      </c>
      <c r="F74" s="1">
        <v>4</v>
      </c>
      <c r="G74" s="1">
        <v>4</v>
      </c>
      <c r="H74" s="1">
        <v>4</v>
      </c>
      <c r="I74" s="1">
        <v>5</v>
      </c>
      <c r="J74" s="1">
        <v>4</v>
      </c>
      <c r="K74" s="1">
        <v>5</v>
      </c>
      <c r="L74" s="1">
        <v>3</v>
      </c>
      <c r="M74" s="1">
        <v>4</v>
      </c>
      <c r="N74" s="1">
        <v>4</v>
      </c>
      <c r="O74" s="1">
        <v>3</v>
      </c>
      <c r="P74" s="1">
        <v>3</v>
      </c>
      <c r="Q74" s="1">
        <v>4</v>
      </c>
      <c r="R74" s="1">
        <v>4</v>
      </c>
      <c r="S74" s="1">
        <v>2</v>
      </c>
      <c r="T74" s="1">
        <v>3</v>
      </c>
      <c r="U74" s="1">
        <v>4</v>
      </c>
      <c r="V74" s="1">
        <v>2</v>
      </c>
      <c r="W74" s="1">
        <v>4</v>
      </c>
      <c r="X74" s="1">
        <v>3</v>
      </c>
      <c r="Y74" s="1" t="s">
        <v>766</v>
      </c>
      <c r="Z74" s="1">
        <v>1</v>
      </c>
      <c r="AA74" s="1">
        <v>20</v>
      </c>
      <c r="AB74" s="1">
        <v>2</v>
      </c>
      <c r="AC74" s="1">
        <v>0.44779475052734491</v>
      </c>
      <c r="AD74" s="1">
        <v>0.11137853583217872</v>
      </c>
      <c r="AE74" s="1">
        <v>1.1643167344600334E-2</v>
      </c>
      <c r="AF74" s="1">
        <v>5.6236623315252261E-2</v>
      </c>
      <c r="AG74" s="1">
        <v>8.3479198740386187E-2</v>
      </c>
      <c r="AH74" s="1">
        <v>8.668869150848417E-2</v>
      </c>
      <c r="AI74" s="1">
        <v>0.20277903273175343</v>
      </c>
      <c r="AJ74">
        <f t="shared" si="1"/>
        <v>1</v>
      </c>
    </row>
    <row r="75" spans="1:36">
      <c r="A75">
        <v>5</v>
      </c>
      <c r="B75">
        <v>5</v>
      </c>
      <c r="C75">
        <v>5</v>
      </c>
      <c r="D75">
        <v>5</v>
      </c>
      <c r="E75">
        <v>5</v>
      </c>
      <c r="F75">
        <v>4</v>
      </c>
      <c r="G75">
        <v>4</v>
      </c>
      <c r="H75">
        <v>5</v>
      </c>
      <c r="I75">
        <v>5</v>
      </c>
      <c r="J75">
        <v>4</v>
      </c>
      <c r="K75">
        <v>2</v>
      </c>
      <c r="L75">
        <v>5</v>
      </c>
      <c r="M75">
        <v>3</v>
      </c>
      <c r="N75">
        <v>3</v>
      </c>
      <c r="O75">
        <v>4</v>
      </c>
      <c r="P75">
        <v>4</v>
      </c>
      <c r="Q75">
        <v>4</v>
      </c>
      <c r="R75">
        <v>2</v>
      </c>
      <c r="S75">
        <v>1</v>
      </c>
      <c r="T75">
        <v>4</v>
      </c>
      <c r="U75">
        <v>4</v>
      </c>
      <c r="V75">
        <v>5</v>
      </c>
      <c r="W75">
        <v>5</v>
      </c>
      <c r="X75">
        <v>1</v>
      </c>
      <c r="Y75" t="s">
        <v>257</v>
      </c>
      <c r="Z75">
        <v>2</v>
      </c>
      <c r="AA75">
        <v>24</v>
      </c>
      <c r="AB75">
        <v>1</v>
      </c>
      <c r="AC75">
        <v>0.52768426729410689</v>
      </c>
      <c r="AD75">
        <v>0.10094769760502736</v>
      </c>
      <c r="AE75">
        <v>0.17125880378231226</v>
      </c>
      <c r="AF75">
        <v>0.12110859839157603</v>
      </c>
      <c r="AG75">
        <v>1.2230879154621154E-2</v>
      </c>
      <c r="AH75">
        <v>5.6357442887058594E-2</v>
      </c>
      <c r="AI75">
        <v>1.0412310885297813E-2</v>
      </c>
      <c r="AJ75">
        <f t="shared" si="1"/>
        <v>1.0000000000000002</v>
      </c>
    </row>
    <row r="76" spans="1:36">
      <c r="A76">
        <v>5</v>
      </c>
      <c r="B76">
        <v>4</v>
      </c>
      <c r="C76">
        <v>5</v>
      </c>
      <c r="D76">
        <v>4</v>
      </c>
      <c r="E76">
        <v>5</v>
      </c>
      <c r="F76">
        <v>5</v>
      </c>
      <c r="G76">
        <v>5</v>
      </c>
      <c r="H76">
        <v>5</v>
      </c>
      <c r="I76">
        <v>5</v>
      </c>
      <c r="J76">
        <v>5</v>
      </c>
      <c r="K76">
        <v>5</v>
      </c>
      <c r="L76">
        <v>4</v>
      </c>
      <c r="M76">
        <v>2</v>
      </c>
      <c r="N76">
        <v>4</v>
      </c>
      <c r="O76">
        <v>1</v>
      </c>
      <c r="P76">
        <v>1</v>
      </c>
      <c r="Q76">
        <v>3</v>
      </c>
      <c r="R76">
        <v>1</v>
      </c>
      <c r="S76">
        <v>1</v>
      </c>
      <c r="T76">
        <v>4</v>
      </c>
      <c r="U76">
        <v>3</v>
      </c>
      <c r="V76">
        <v>2</v>
      </c>
      <c r="W76">
        <v>5</v>
      </c>
      <c r="X76">
        <v>3</v>
      </c>
      <c r="Y76" t="s">
        <v>394</v>
      </c>
      <c r="Z76">
        <v>2</v>
      </c>
      <c r="AA76">
        <v>19</v>
      </c>
      <c r="AB76">
        <v>1</v>
      </c>
      <c r="AC76">
        <v>0.39109995600387459</v>
      </c>
      <c r="AD76">
        <v>7.3481049744460861E-2</v>
      </c>
      <c r="AE76">
        <v>1.4247646178590469E-3</v>
      </c>
      <c r="AF76">
        <v>0.10954943934335998</v>
      </c>
      <c r="AG76">
        <v>6.2374674861413792E-2</v>
      </c>
      <c r="AH76">
        <v>0.16845141365478994</v>
      </c>
      <c r="AI76">
        <v>0.19361870177424167</v>
      </c>
      <c r="AJ76">
        <f t="shared" si="1"/>
        <v>0.99999999999999978</v>
      </c>
    </row>
    <row r="77" spans="1:36">
      <c r="A77" s="1">
        <v>3</v>
      </c>
      <c r="B77" s="1">
        <v>4</v>
      </c>
      <c r="C77" s="1">
        <v>4</v>
      </c>
      <c r="D77" s="1">
        <v>5</v>
      </c>
      <c r="E77" s="1">
        <v>4</v>
      </c>
      <c r="F77" s="1">
        <v>3</v>
      </c>
      <c r="G77" s="1">
        <v>4</v>
      </c>
      <c r="H77" s="1">
        <v>5</v>
      </c>
      <c r="I77" s="1">
        <v>5</v>
      </c>
      <c r="J77" s="1">
        <v>5</v>
      </c>
      <c r="K77" s="1">
        <v>5</v>
      </c>
      <c r="L77" s="1">
        <v>3</v>
      </c>
      <c r="M77" s="1">
        <v>4</v>
      </c>
      <c r="N77" s="1">
        <v>4</v>
      </c>
      <c r="O77" s="1">
        <v>4</v>
      </c>
      <c r="P77" s="1">
        <v>3</v>
      </c>
      <c r="Q77" s="1">
        <v>4</v>
      </c>
      <c r="R77" s="1">
        <v>5</v>
      </c>
      <c r="S77" s="1">
        <v>2</v>
      </c>
      <c r="T77" s="1">
        <v>5</v>
      </c>
      <c r="U77" s="1">
        <v>5</v>
      </c>
      <c r="V77" s="1">
        <v>4</v>
      </c>
      <c r="W77" s="1">
        <v>5</v>
      </c>
      <c r="X77" s="1">
        <v>3</v>
      </c>
      <c r="Y77" s="1" t="s">
        <v>772</v>
      </c>
      <c r="Z77" s="1">
        <v>2</v>
      </c>
      <c r="AA77" s="1">
        <v>20</v>
      </c>
      <c r="AB77" s="1">
        <v>2</v>
      </c>
      <c r="AC77" s="1">
        <v>0.15379559099136125</v>
      </c>
      <c r="AD77" s="1">
        <v>0.10335711326636622</v>
      </c>
      <c r="AE77" s="1">
        <v>0.14454399479732125</v>
      </c>
      <c r="AF77" s="1">
        <v>0.37200113125782358</v>
      </c>
      <c r="AG77" s="1">
        <v>1.0466195530346885E-4</v>
      </c>
      <c r="AH77" s="1">
        <v>0.22377041988165719</v>
      </c>
      <c r="AI77" s="1">
        <v>2.4270878501671468E-3</v>
      </c>
      <c r="AJ77">
        <f t="shared" si="1"/>
        <v>1</v>
      </c>
    </row>
    <row r="78" spans="1:36">
      <c r="A78">
        <v>2</v>
      </c>
      <c r="B78">
        <v>5</v>
      </c>
      <c r="C78">
        <v>3</v>
      </c>
      <c r="D78">
        <v>4</v>
      </c>
      <c r="E78">
        <v>2</v>
      </c>
      <c r="F78">
        <v>4</v>
      </c>
      <c r="G78">
        <v>3</v>
      </c>
      <c r="H78">
        <v>5</v>
      </c>
      <c r="I78">
        <v>4</v>
      </c>
      <c r="J78">
        <v>5</v>
      </c>
      <c r="K78">
        <v>4</v>
      </c>
      <c r="L78">
        <v>4</v>
      </c>
      <c r="M78">
        <v>4</v>
      </c>
      <c r="N78">
        <v>5</v>
      </c>
      <c r="O78">
        <v>5</v>
      </c>
      <c r="P78">
        <v>2</v>
      </c>
      <c r="Q78">
        <v>5</v>
      </c>
      <c r="R78">
        <v>4</v>
      </c>
      <c r="S78">
        <v>2</v>
      </c>
      <c r="T78">
        <v>5</v>
      </c>
      <c r="U78">
        <v>5</v>
      </c>
      <c r="V78">
        <v>4</v>
      </c>
      <c r="W78">
        <v>5</v>
      </c>
      <c r="X78">
        <v>5</v>
      </c>
      <c r="Y78" t="s">
        <v>236</v>
      </c>
      <c r="Z78">
        <v>1</v>
      </c>
      <c r="AA78">
        <v>19</v>
      </c>
      <c r="AB78">
        <v>1</v>
      </c>
      <c r="AC78">
        <v>0.40821163910046399</v>
      </c>
      <c r="AD78">
        <v>6.610561705037353E-2</v>
      </c>
      <c r="AE78">
        <v>1.8551377205656223E-3</v>
      </c>
      <c r="AF78">
        <v>0.12053408742869193</v>
      </c>
      <c r="AG78">
        <v>7.5912542713160933E-2</v>
      </c>
      <c r="AH78">
        <v>0.17659886899084662</v>
      </c>
      <c r="AI78">
        <v>0.15078210699589728</v>
      </c>
      <c r="AJ78">
        <f t="shared" si="1"/>
        <v>1</v>
      </c>
    </row>
    <row r="79" spans="1:36">
      <c r="A79">
        <v>3</v>
      </c>
      <c r="B79">
        <v>1</v>
      </c>
      <c r="C79">
        <v>3</v>
      </c>
      <c r="D79">
        <v>3</v>
      </c>
      <c r="E79">
        <v>4</v>
      </c>
      <c r="F79">
        <v>3</v>
      </c>
      <c r="G79">
        <v>4</v>
      </c>
      <c r="H79">
        <v>4</v>
      </c>
      <c r="I79">
        <v>4</v>
      </c>
      <c r="J79">
        <v>3</v>
      </c>
      <c r="K79">
        <v>3</v>
      </c>
      <c r="L79">
        <v>4</v>
      </c>
      <c r="M79">
        <v>5</v>
      </c>
      <c r="N79">
        <v>5</v>
      </c>
      <c r="O79">
        <v>5</v>
      </c>
      <c r="P79">
        <v>5</v>
      </c>
      <c r="Q79">
        <v>5</v>
      </c>
      <c r="R79">
        <v>2</v>
      </c>
      <c r="S79">
        <v>4</v>
      </c>
      <c r="T79">
        <v>2</v>
      </c>
      <c r="U79">
        <v>5</v>
      </c>
      <c r="V79">
        <v>4</v>
      </c>
      <c r="W79">
        <v>5</v>
      </c>
      <c r="X79">
        <v>2</v>
      </c>
      <c r="Y79" t="s">
        <v>118</v>
      </c>
      <c r="Z79">
        <v>2</v>
      </c>
      <c r="AA79">
        <v>20</v>
      </c>
      <c r="AB79">
        <v>2</v>
      </c>
      <c r="AC79">
        <v>0.35910710195586559</v>
      </c>
      <c r="AD79">
        <v>0.11632064207810455</v>
      </c>
      <c r="AE79">
        <v>1.9061881829618692E-3</v>
      </c>
      <c r="AF79">
        <v>0.14566185275450247</v>
      </c>
      <c r="AG79">
        <v>0.15999645673833701</v>
      </c>
      <c r="AH79">
        <v>0.10408685740541955</v>
      </c>
      <c r="AI79">
        <v>0.11292090088480902</v>
      </c>
      <c r="AJ79">
        <f t="shared" si="1"/>
        <v>1</v>
      </c>
    </row>
    <row r="80" spans="1:36">
      <c r="A80" s="1">
        <v>4</v>
      </c>
      <c r="B80" s="1">
        <v>4</v>
      </c>
      <c r="C80" s="1">
        <v>4</v>
      </c>
      <c r="D80" s="1">
        <v>4</v>
      </c>
      <c r="E80" s="1">
        <v>3</v>
      </c>
      <c r="F80" s="1">
        <v>3</v>
      </c>
      <c r="G80" s="1">
        <v>4</v>
      </c>
      <c r="H80" s="1">
        <v>2</v>
      </c>
      <c r="I80" s="1">
        <v>5</v>
      </c>
      <c r="J80" s="1">
        <v>5</v>
      </c>
      <c r="K80" s="1">
        <v>3</v>
      </c>
      <c r="L80" s="1">
        <v>5</v>
      </c>
      <c r="M80" s="1">
        <v>3</v>
      </c>
      <c r="N80" s="1">
        <v>4</v>
      </c>
      <c r="O80" s="1">
        <v>4</v>
      </c>
      <c r="P80" s="1">
        <v>4</v>
      </c>
      <c r="Q80" s="1">
        <v>3</v>
      </c>
      <c r="R80" s="1">
        <v>2</v>
      </c>
      <c r="S80" s="1">
        <v>4</v>
      </c>
      <c r="T80" s="1">
        <v>1</v>
      </c>
      <c r="U80" s="1">
        <v>2</v>
      </c>
      <c r="V80" s="1">
        <v>3</v>
      </c>
      <c r="W80" s="1">
        <v>5</v>
      </c>
      <c r="X80" s="1">
        <v>4</v>
      </c>
      <c r="Y80" s="1" t="s">
        <v>779</v>
      </c>
      <c r="Z80" s="1">
        <v>2</v>
      </c>
      <c r="AA80" s="1">
        <v>19</v>
      </c>
      <c r="AB80" s="1">
        <v>2</v>
      </c>
      <c r="AC80" s="1">
        <v>0.42690446097040824</v>
      </c>
      <c r="AD80" s="1">
        <v>3.9052909741440663E-3</v>
      </c>
      <c r="AE80" s="1">
        <v>1.670977443792351E-2</v>
      </c>
      <c r="AF80" s="1">
        <v>0.42409356005855847</v>
      </c>
      <c r="AG80" s="1">
        <v>7.8081778711090455E-2</v>
      </c>
      <c r="AH80" s="1">
        <v>4.3777758701680554E-2</v>
      </c>
      <c r="AI80" s="1">
        <v>6.5273761461948909E-3</v>
      </c>
      <c r="AJ80">
        <f t="shared" si="1"/>
        <v>1.0000000000000002</v>
      </c>
    </row>
    <row r="81" spans="1:36">
      <c r="A81">
        <v>5</v>
      </c>
      <c r="B81">
        <v>5</v>
      </c>
      <c r="C81">
        <v>5</v>
      </c>
      <c r="D81">
        <v>4</v>
      </c>
      <c r="E81">
        <v>2</v>
      </c>
      <c r="F81">
        <v>4</v>
      </c>
      <c r="G81">
        <v>3</v>
      </c>
      <c r="H81">
        <v>5</v>
      </c>
      <c r="I81">
        <v>5</v>
      </c>
      <c r="J81">
        <v>2</v>
      </c>
      <c r="K81">
        <v>5</v>
      </c>
      <c r="L81">
        <v>3</v>
      </c>
      <c r="M81">
        <v>3</v>
      </c>
      <c r="N81">
        <v>5</v>
      </c>
      <c r="O81">
        <v>3</v>
      </c>
      <c r="P81">
        <v>1</v>
      </c>
      <c r="Q81">
        <v>5</v>
      </c>
      <c r="R81">
        <v>2</v>
      </c>
      <c r="S81">
        <v>1</v>
      </c>
      <c r="T81">
        <v>4</v>
      </c>
      <c r="U81">
        <v>5</v>
      </c>
      <c r="V81">
        <v>2</v>
      </c>
      <c r="W81">
        <v>5</v>
      </c>
      <c r="X81">
        <v>1</v>
      </c>
      <c r="Y81" t="s">
        <v>506</v>
      </c>
      <c r="Z81">
        <v>1</v>
      </c>
      <c r="AA81">
        <v>19</v>
      </c>
      <c r="AB81">
        <v>1</v>
      </c>
      <c r="AC81">
        <v>0.32250141696817874</v>
      </c>
      <c r="AD81">
        <v>2.2146482752367887E-3</v>
      </c>
      <c r="AE81">
        <v>2.2582009919207536E-3</v>
      </c>
      <c r="AF81">
        <v>0.35817723547501495</v>
      </c>
      <c r="AG81">
        <v>0.14187238175952216</v>
      </c>
      <c r="AH81">
        <v>5.5749951612563325E-2</v>
      </c>
      <c r="AI81">
        <v>0.11722616491756324</v>
      </c>
      <c r="AJ81">
        <f t="shared" si="1"/>
        <v>0.99999999999999989</v>
      </c>
    </row>
    <row r="82" spans="1:36">
      <c r="A82">
        <v>5</v>
      </c>
      <c r="B82">
        <v>3</v>
      </c>
      <c r="C82">
        <v>5</v>
      </c>
      <c r="D82">
        <v>4</v>
      </c>
      <c r="E82">
        <v>4</v>
      </c>
      <c r="F82">
        <v>3</v>
      </c>
      <c r="G82">
        <v>2</v>
      </c>
      <c r="H82">
        <v>3</v>
      </c>
      <c r="I82">
        <v>3</v>
      </c>
      <c r="J82">
        <v>5</v>
      </c>
      <c r="K82">
        <v>5</v>
      </c>
      <c r="L82">
        <v>5</v>
      </c>
      <c r="M82">
        <v>3</v>
      </c>
      <c r="N82">
        <v>5</v>
      </c>
      <c r="O82">
        <v>5</v>
      </c>
      <c r="P82">
        <v>2</v>
      </c>
      <c r="Q82">
        <v>4</v>
      </c>
      <c r="R82">
        <v>4</v>
      </c>
      <c r="S82">
        <v>1</v>
      </c>
      <c r="T82">
        <v>3</v>
      </c>
      <c r="U82">
        <v>4</v>
      </c>
      <c r="V82">
        <v>2</v>
      </c>
      <c r="W82">
        <v>5</v>
      </c>
      <c r="X82">
        <v>1</v>
      </c>
      <c r="Y82" t="s">
        <v>351</v>
      </c>
      <c r="Z82">
        <v>1</v>
      </c>
      <c r="AA82">
        <v>19</v>
      </c>
      <c r="AB82">
        <v>1</v>
      </c>
      <c r="AC82">
        <v>0.23794581571115278</v>
      </c>
      <c r="AD82">
        <v>0.13865717469238517</v>
      </c>
      <c r="AE82">
        <v>2.6963535306560068E-3</v>
      </c>
      <c r="AF82">
        <v>0.22592177447953929</v>
      </c>
      <c r="AG82">
        <v>6.1662953530429894E-2</v>
      </c>
      <c r="AH82">
        <v>2.042307281039165E-2</v>
      </c>
      <c r="AI82">
        <v>0.31269285524544521</v>
      </c>
      <c r="AJ82">
        <f t="shared" si="1"/>
        <v>1</v>
      </c>
    </row>
    <row r="83" spans="1:36">
      <c r="A83" s="1">
        <v>5</v>
      </c>
      <c r="B83" s="1">
        <v>4</v>
      </c>
      <c r="C83" s="1">
        <v>5</v>
      </c>
      <c r="D83" s="1">
        <v>4</v>
      </c>
      <c r="E83" s="1">
        <v>5</v>
      </c>
      <c r="F83" s="1">
        <v>4</v>
      </c>
      <c r="G83" s="1">
        <v>4</v>
      </c>
      <c r="H83" s="1">
        <v>5</v>
      </c>
      <c r="I83" s="1">
        <v>4</v>
      </c>
      <c r="J83" s="1">
        <v>5</v>
      </c>
      <c r="K83" s="1">
        <v>5</v>
      </c>
      <c r="L83" s="1">
        <v>5</v>
      </c>
      <c r="M83" s="1">
        <v>3</v>
      </c>
      <c r="N83" s="1">
        <v>4</v>
      </c>
      <c r="O83" s="1">
        <v>4</v>
      </c>
      <c r="P83" s="1">
        <v>2</v>
      </c>
      <c r="Q83" s="1">
        <v>2</v>
      </c>
      <c r="R83" s="1">
        <v>4</v>
      </c>
      <c r="S83" s="1">
        <v>1</v>
      </c>
      <c r="T83" s="1">
        <v>1</v>
      </c>
      <c r="U83" s="1">
        <v>4</v>
      </c>
      <c r="V83" s="1">
        <v>2</v>
      </c>
      <c r="W83" s="1">
        <v>5</v>
      </c>
      <c r="X83" s="1">
        <v>3</v>
      </c>
      <c r="Y83" s="1" t="s">
        <v>785</v>
      </c>
      <c r="Z83" s="1">
        <v>1</v>
      </c>
      <c r="AA83" s="1">
        <v>22</v>
      </c>
      <c r="AB83" s="1">
        <v>2</v>
      </c>
      <c r="AC83" s="1">
        <v>0.41079061941070139</v>
      </c>
      <c r="AD83" s="1">
        <v>3.8105653163857028E-2</v>
      </c>
      <c r="AE83" s="1">
        <v>5.9567677804900718E-3</v>
      </c>
      <c r="AF83" s="1">
        <v>0.27002151001676267</v>
      </c>
      <c r="AG83" s="1">
        <v>5.2480845653634645E-2</v>
      </c>
      <c r="AH83" s="1">
        <v>4.2483393815580918E-3</v>
      </c>
      <c r="AI83" s="1">
        <v>0.21839626459299602</v>
      </c>
      <c r="AJ83">
        <f t="shared" si="1"/>
        <v>1</v>
      </c>
    </row>
    <row r="84" spans="1:36">
      <c r="A84" s="1">
        <v>5</v>
      </c>
      <c r="B84" s="1">
        <v>5</v>
      </c>
      <c r="C84" s="1">
        <v>5</v>
      </c>
      <c r="D84" s="1">
        <v>5</v>
      </c>
      <c r="E84" s="1">
        <v>3</v>
      </c>
      <c r="F84" s="1">
        <v>5</v>
      </c>
      <c r="G84" s="1">
        <v>4</v>
      </c>
      <c r="H84" s="1">
        <v>5</v>
      </c>
      <c r="I84" s="1">
        <v>5</v>
      </c>
      <c r="J84" s="1">
        <v>4</v>
      </c>
      <c r="K84" s="1">
        <v>4</v>
      </c>
      <c r="L84" s="1">
        <v>5</v>
      </c>
      <c r="M84" s="1">
        <v>3</v>
      </c>
      <c r="N84" s="1">
        <v>4</v>
      </c>
      <c r="O84" s="1">
        <v>4</v>
      </c>
      <c r="P84" s="1">
        <v>2</v>
      </c>
      <c r="Q84" s="1">
        <v>3</v>
      </c>
      <c r="R84" s="1">
        <v>4</v>
      </c>
      <c r="S84" s="1">
        <v>2</v>
      </c>
      <c r="T84" s="1">
        <v>4</v>
      </c>
      <c r="U84" s="1">
        <v>4</v>
      </c>
      <c r="V84" s="1">
        <v>5</v>
      </c>
      <c r="W84" s="1">
        <v>5</v>
      </c>
      <c r="X84" s="1">
        <v>4</v>
      </c>
      <c r="Y84" s="1" t="s">
        <v>793</v>
      </c>
      <c r="Z84" s="1">
        <v>1</v>
      </c>
      <c r="AA84" s="1">
        <v>22</v>
      </c>
      <c r="AB84" s="1">
        <v>2</v>
      </c>
      <c r="AC84" s="1">
        <v>0.48137377532693149</v>
      </c>
      <c r="AD84" s="1">
        <v>3.0593861237279123E-2</v>
      </c>
      <c r="AE84" s="1">
        <v>0.1718650002962053</v>
      </c>
      <c r="AF84" s="1">
        <v>0.11860933303312893</v>
      </c>
      <c r="AG84" s="1">
        <v>2.127001196987788E-3</v>
      </c>
      <c r="AH84" s="1">
        <v>0.17653215198288522</v>
      </c>
      <c r="AI84" s="1">
        <v>1.8898876926582299E-2</v>
      </c>
      <c r="AJ84">
        <f t="shared" si="1"/>
        <v>1.0000000000000002</v>
      </c>
    </row>
    <row r="85" spans="1:36">
      <c r="A85">
        <v>5</v>
      </c>
      <c r="B85">
        <v>4</v>
      </c>
      <c r="C85">
        <v>3</v>
      </c>
      <c r="D85">
        <v>4</v>
      </c>
      <c r="E85">
        <v>3</v>
      </c>
      <c r="F85">
        <v>5</v>
      </c>
      <c r="G85">
        <v>5</v>
      </c>
      <c r="H85">
        <v>5</v>
      </c>
      <c r="I85">
        <v>5</v>
      </c>
      <c r="J85">
        <v>3</v>
      </c>
      <c r="K85">
        <v>3</v>
      </c>
      <c r="L85">
        <v>4</v>
      </c>
      <c r="M85">
        <v>4</v>
      </c>
      <c r="N85">
        <v>5</v>
      </c>
      <c r="O85">
        <v>5</v>
      </c>
      <c r="P85">
        <v>3</v>
      </c>
      <c r="Q85">
        <v>2</v>
      </c>
      <c r="R85">
        <v>4</v>
      </c>
      <c r="S85">
        <v>1</v>
      </c>
      <c r="T85">
        <v>3</v>
      </c>
      <c r="U85">
        <v>5</v>
      </c>
      <c r="V85">
        <v>3</v>
      </c>
      <c r="W85">
        <v>5</v>
      </c>
      <c r="X85">
        <v>3</v>
      </c>
      <c r="Y85" t="s">
        <v>305</v>
      </c>
      <c r="Z85">
        <v>1</v>
      </c>
      <c r="AA85">
        <v>21</v>
      </c>
      <c r="AB85">
        <v>1</v>
      </c>
      <c r="AC85">
        <v>0.10537324374574168</v>
      </c>
      <c r="AD85">
        <v>7.285036805515066E-2</v>
      </c>
      <c r="AE85">
        <v>2.3003368456339514E-3</v>
      </c>
      <c r="AF85">
        <v>0.47815674839187639</v>
      </c>
      <c r="AG85">
        <v>0.18405101602592866</v>
      </c>
      <c r="AH85">
        <v>0.14538691647722088</v>
      </c>
      <c r="AI85">
        <v>1.1881370458447933E-2</v>
      </c>
      <c r="AJ85">
        <f t="shared" si="1"/>
        <v>1.0000000000000002</v>
      </c>
    </row>
    <row r="86" spans="1:36">
      <c r="A86">
        <v>4</v>
      </c>
      <c r="B86">
        <v>3</v>
      </c>
      <c r="C86">
        <v>5</v>
      </c>
      <c r="D86">
        <v>5</v>
      </c>
      <c r="E86">
        <v>2</v>
      </c>
      <c r="F86">
        <v>5</v>
      </c>
      <c r="G86">
        <v>5</v>
      </c>
      <c r="H86">
        <v>5</v>
      </c>
      <c r="I86">
        <v>5</v>
      </c>
      <c r="J86">
        <v>2</v>
      </c>
      <c r="K86">
        <v>3</v>
      </c>
      <c r="L86">
        <v>1</v>
      </c>
      <c r="M86">
        <v>1</v>
      </c>
      <c r="N86">
        <v>4</v>
      </c>
      <c r="O86">
        <v>2</v>
      </c>
      <c r="P86">
        <v>1</v>
      </c>
      <c r="Q86">
        <v>2</v>
      </c>
      <c r="R86">
        <v>4</v>
      </c>
      <c r="S86">
        <v>3</v>
      </c>
      <c r="T86">
        <v>4</v>
      </c>
      <c r="U86">
        <v>3</v>
      </c>
      <c r="V86">
        <v>4</v>
      </c>
      <c r="W86">
        <v>5</v>
      </c>
      <c r="X86">
        <v>5</v>
      </c>
      <c r="Y86" t="s">
        <v>440</v>
      </c>
      <c r="Z86">
        <v>1</v>
      </c>
      <c r="AA86">
        <v>23</v>
      </c>
      <c r="AB86">
        <v>1</v>
      </c>
      <c r="AC86">
        <v>0.55593050178522363</v>
      </c>
      <c r="AD86">
        <v>4.9743648568446361E-2</v>
      </c>
      <c r="AE86">
        <v>1.786251960372362E-2</v>
      </c>
      <c r="AF86">
        <v>0.26643878599438153</v>
      </c>
      <c r="AG86">
        <v>2.2903124251809365E-3</v>
      </c>
      <c r="AH86">
        <v>4.2431175628990396E-2</v>
      </c>
      <c r="AI86">
        <v>6.5303055994053602E-2</v>
      </c>
      <c r="AJ86">
        <f t="shared" si="1"/>
        <v>1</v>
      </c>
    </row>
    <row r="87" spans="1:36">
      <c r="A87" s="1">
        <v>3</v>
      </c>
      <c r="B87" s="1">
        <v>3</v>
      </c>
      <c r="C87" s="1">
        <v>3</v>
      </c>
      <c r="D87" s="1">
        <v>2</v>
      </c>
      <c r="E87" s="1">
        <v>2</v>
      </c>
      <c r="F87" s="1">
        <v>5</v>
      </c>
      <c r="G87" s="1">
        <v>5</v>
      </c>
      <c r="H87" s="1">
        <v>5</v>
      </c>
      <c r="I87" s="1">
        <v>5</v>
      </c>
      <c r="J87" s="1">
        <v>4</v>
      </c>
      <c r="K87" s="1">
        <v>2</v>
      </c>
      <c r="L87" s="1">
        <v>3</v>
      </c>
      <c r="M87" s="1">
        <v>4</v>
      </c>
      <c r="N87" s="1">
        <v>2</v>
      </c>
      <c r="O87" s="1">
        <v>4</v>
      </c>
      <c r="P87" s="1">
        <v>4</v>
      </c>
      <c r="Q87" s="1">
        <v>2</v>
      </c>
      <c r="R87" s="1">
        <v>4</v>
      </c>
      <c r="S87" s="1">
        <v>1</v>
      </c>
      <c r="T87" s="1">
        <v>5</v>
      </c>
      <c r="U87" s="1">
        <v>4</v>
      </c>
      <c r="V87" s="1">
        <v>4</v>
      </c>
      <c r="W87" s="1">
        <v>4</v>
      </c>
      <c r="X87" s="1">
        <v>5</v>
      </c>
      <c r="Y87" s="1" t="s">
        <v>799</v>
      </c>
      <c r="Z87" s="1">
        <v>1</v>
      </c>
      <c r="AA87" s="1">
        <v>19</v>
      </c>
      <c r="AB87" s="1">
        <v>2</v>
      </c>
      <c r="AC87" s="1">
        <v>0.16732763291033151</v>
      </c>
      <c r="AD87" s="1">
        <v>4.258076477812239E-3</v>
      </c>
      <c r="AE87" s="1">
        <v>2.8363539159678236E-2</v>
      </c>
      <c r="AF87" s="1">
        <v>2.6036561847355158E-2</v>
      </c>
      <c r="AG87" s="1">
        <v>3.1038685550629696E-3</v>
      </c>
      <c r="AH87" s="1">
        <v>0.59166468725625387</v>
      </c>
      <c r="AI87" s="1">
        <v>0.17924563379350605</v>
      </c>
      <c r="AJ87">
        <f t="shared" si="1"/>
        <v>1</v>
      </c>
    </row>
    <row r="88" spans="1:36">
      <c r="A88" s="1">
        <v>1</v>
      </c>
      <c r="B88" s="1">
        <v>5</v>
      </c>
      <c r="C88" s="1">
        <v>3</v>
      </c>
      <c r="D88" s="1">
        <v>4</v>
      </c>
      <c r="E88" s="1">
        <v>5</v>
      </c>
      <c r="F88" s="1">
        <v>4</v>
      </c>
      <c r="G88" s="1">
        <v>5</v>
      </c>
      <c r="H88" s="1">
        <v>4</v>
      </c>
      <c r="I88" s="1">
        <v>5</v>
      </c>
      <c r="J88" s="1">
        <v>3</v>
      </c>
      <c r="K88" s="1">
        <v>4</v>
      </c>
      <c r="L88" s="1">
        <v>1</v>
      </c>
      <c r="M88" s="1">
        <v>4</v>
      </c>
      <c r="N88" s="1">
        <v>3</v>
      </c>
      <c r="O88" s="1">
        <v>2</v>
      </c>
      <c r="P88" s="1">
        <v>3</v>
      </c>
      <c r="Q88" s="1">
        <v>4</v>
      </c>
      <c r="R88" s="1">
        <v>3</v>
      </c>
      <c r="S88" s="1">
        <v>1</v>
      </c>
      <c r="T88" s="1">
        <v>5</v>
      </c>
      <c r="U88" s="1">
        <v>4</v>
      </c>
      <c r="V88" s="1">
        <v>5</v>
      </c>
      <c r="W88" s="1">
        <v>5</v>
      </c>
      <c r="X88" s="1">
        <v>5</v>
      </c>
      <c r="Y88" s="1" t="s">
        <v>805</v>
      </c>
      <c r="Z88" s="1">
        <v>1</v>
      </c>
      <c r="AA88" s="1">
        <v>19</v>
      </c>
      <c r="AB88" s="1">
        <v>2</v>
      </c>
      <c r="AC88" s="1">
        <v>0.66017226074539359</v>
      </c>
      <c r="AD88" s="1">
        <v>2.4347215346542449E-3</v>
      </c>
      <c r="AE88" s="1">
        <v>1.973947208797202E-2</v>
      </c>
      <c r="AF88" s="1">
        <v>0.16396977944779714</v>
      </c>
      <c r="AG88" s="1">
        <v>0.12001739440583796</v>
      </c>
      <c r="AH88" s="1">
        <v>3.1325594113599934E-3</v>
      </c>
      <c r="AI88" s="1">
        <v>3.0533812366985075E-2</v>
      </c>
      <c r="AJ88">
        <f t="shared" si="1"/>
        <v>1</v>
      </c>
    </row>
    <row r="89" spans="1:36">
      <c r="A89" s="1">
        <v>3</v>
      </c>
      <c r="B89" s="1">
        <v>3</v>
      </c>
      <c r="C89" s="1">
        <v>3</v>
      </c>
      <c r="D89" s="1">
        <v>5</v>
      </c>
      <c r="E89" s="1">
        <v>3</v>
      </c>
      <c r="F89" s="1">
        <v>4</v>
      </c>
      <c r="G89" s="1">
        <v>4</v>
      </c>
      <c r="H89" s="1">
        <v>3</v>
      </c>
      <c r="I89" s="1">
        <v>5</v>
      </c>
      <c r="J89" s="1">
        <v>3</v>
      </c>
      <c r="K89" s="1">
        <v>3</v>
      </c>
      <c r="L89" s="1">
        <v>2</v>
      </c>
      <c r="M89" s="1">
        <v>4</v>
      </c>
      <c r="N89" s="1">
        <v>5</v>
      </c>
      <c r="O89" s="1">
        <v>5</v>
      </c>
      <c r="P89" s="1">
        <v>5</v>
      </c>
      <c r="Q89" s="1">
        <v>4</v>
      </c>
      <c r="R89" s="1">
        <v>4</v>
      </c>
      <c r="S89" s="1">
        <v>1</v>
      </c>
      <c r="T89" s="1">
        <v>4</v>
      </c>
      <c r="U89" s="1">
        <v>5</v>
      </c>
      <c r="V89" s="1">
        <v>1</v>
      </c>
      <c r="W89" s="1">
        <v>5</v>
      </c>
      <c r="X89" s="1">
        <v>4</v>
      </c>
      <c r="Y89" s="1" t="s">
        <v>810</v>
      </c>
      <c r="Z89" s="1">
        <v>1</v>
      </c>
      <c r="AA89" s="1">
        <v>19</v>
      </c>
      <c r="AB89" s="1">
        <v>2</v>
      </c>
      <c r="AC89" s="1">
        <v>0.26414264726962999</v>
      </c>
      <c r="AD89" s="1">
        <v>0.16503611584240108</v>
      </c>
      <c r="AE89" s="1">
        <v>4.5171783072993901E-3</v>
      </c>
      <c r="AF89" s="1">
        <v>0.12398719092931515</v>
      </c>
      <c r="AG89" s="1">
        <v>0.24964783776551491</v>
      </c>
      <c r="AH89" s="1">
        <v>9.1737926170830389E-2</v>
      </c>
      <c r="AI89" s="1">
        <v>0.10093110371500903</v>
      </c>
      <c r="AJ89">
        <f t="shared" si="1"/>
        <v>0.99999999999999989</v>
      </c>
    </row>
    <row r="90" spans="1:36">
      <c r="A90">
        <v>3</v>
      </c>
      <c r="B90">
        <v>3</v>
      </c>
      <c r="C90">
        <v>5</v>
      </c>
      <c r="D90">
        <v>4</v>
      </c>
      <c r="E90">
        <v>3</v>
      </c>
      <c r="F90">
        <v>4</v>
      </c>
      <c r="G90">
        <v>5</v>
      </c>
      <c r="H90">
        <v>5</v>
      </c>
      <c r="I90">
        <v>5</v>
      </c>
      <c r="J90">
        <v>5</v>
      </c>
      <c r="K90">
        <v>4</v>
      </c>
      <c r="L90">
        <v>5</v>
      </c>
      <c r="M90">
        <v>1</v>
      </c>
      <c r="N90">
        <v>2</v>
      </c>
      <c r="O90">
        <v>2</v>
      </c>
      <c r="P90">
        <v>1</v>
      </c>
      <c r="Q90">
        <v>3</v>
      </c>
      <c r="R90">
        <v>2</v>
      </c>
      <c r="S90">
        <v>4</v>
      </c>
      <c r="T90">
        <v>5</v>
      </c>
      <c r="U90">
        <v>5</v>
      </c>
      <c r="V90">
        <v>1</v>
      </c>
      <c r="W90">
        <v>5</v>
      </c>
      <c r="X90">
        <v>5</v>
      </c>
      <c r="Y90" t="s">
        <v>526</v>
      </c>
      <c r="Z90">
        <v>1</v>
      </c>
      <c r="AA90">
        <v>22</v>
      </c>
      <c r="AB90">
        <v>1</v>
      </c>
      <c r="AC90">
        <v>0.27021567131297408</v>
      </c>
      <c r="AD90">
        <v>1.4644443423898644E-3</v>
      </c>
      <c r="AE90">
        <v>5.5798404180745021E-3</v>
      </c>
      <c r="AF90">
        <v>5.184095321844601E-3</v>
      </c>
      <c r="AG90">
        <v>0.17117589887052342</v>
      </c>
      <c r="AH90">
        <v>0.26022990800544465</v>
      </c>
      <c r="AI90">
        <v>0.28615014172874881</v>
      </c>
      <c r="AJ90">
        <f t="shared" si="1"/>
        <v>1</v>
      </c>
    </row>
    <row r="91" spans="1:36">
      <c r="A91" s="1">
        <v>4</v>
      </c>
      <c r="B91" s="1">
        <v>5</v>
      </c>
      <c r="C91" s="1">
        <v>4</v>
      </c>
      <c r="D91" s="1">
        <v>4</v>
      </c>
      <c r="E91" s="1">
        <v>4</v>
      </c>
      <c r="F91" s="1">
        <v>3</v>
      </c>
      <c r="G91" s="1">
        <v>4</v>
      </c>
      <c r="H91" s="1">
        <v>4</v>
      </c>
      <c r="I91" s="1">
        <v>4</v>
      </c>
      <c r="J91" s="1">
        <v>5</v>
      </c>
      <c r="K91" s="1">
        <v>4</v>
      </c>
      <c r="L91" s="1">
        <v>4</v>
      </c>
      <c r="M91" s="1">
        <v>4</v>
      </c>
      <c r="N91" s="1">
        <v>5</v>
      </c>
      <c r="O91" s="1">
        <v>4</v>
      </c>
      <c r="P91" s="1">
        <v>5</v>
      </c>
      <c r="Q91" s="1">
        <v>2</v>
      </c>
      <c r="R91" s="1">
        <v>5</v>
      </c>
      <c r="S91" s="1">
        <v>2</v>
      </c>
      <c r="T91" s="1">
        <v>3</v>
      </c>
      <c r="U91" s="1">
        <v>3</v>
      </c>
      <c r="V91" s="1">
        <v>1</v>
      </c>
      <c r="W91" s="1">
        <v>4</v>
      </c>
      <c r="X91" s="1">
        <v>2</v>
      </c>
      <c r="Y91" s="1" t="s">
        <v>817</v>
      </c>
      <c r="Z91" s="1">
        <v>2</v>
      </c>
      <c r="AA91" s="1">
        <v>21</v>
      </c>
      <c r="AB91" s="1">
        <v>2</v>
      </c>
      <c r="AC91" s="1">
        <v>0.43421002726311647</v>
      </c>
      <c r="AD91" s="1">
        <v>1.1789763801561199E-3</v>
      </c>
      <c r="AE91" s="1">
        <v>0.14241885312385344</v>
      </c>
      <c r="AF91" s="1">
        <v>6.351187742016999E-2</v>
      </c>
      <c r="AG91" s="1">
        <v>3.1462660392116176E-2</v>
      </c>
      <c r="AH91" s="1">
        <v>0.16450795758367392</v>
      </c>
      <c r="AI91" s="1">
        <v>0.16270964783691388</v>
      </c>
      <c r="AJ91">
        <f t="shared" si="1"/>
        <v>1</v>
      </c>
    </row>
    <row r="92" spans="1:36">
      <c r="A92" s="1">
        <v>2</v>
      </c>
      <c r="B92" s="1">
        <v>1</v>
      </c>
      <c r="C92" s="1">
        <v>2</v>
      </c>
      <c r="D92" s="1">
        <v>3</v>
      </c>
      <c r="E92" s="1">
        <v>1</v>
      </c>
      <c r="F92" s="1">
        <v>2</v>
      </c>
      <c r="G92" s="1">
        <v>4</v>
      </c>
      <c r="H92" s="1">
        <v>3</v>
      </c>
      <c r="I92" s="1">
        <v>5</v>
      </c>
      <c r="J92" s="1">
        <v>5</v>
      </c>
      <c r="K92" s="1">
        <v>4</v>
      </c>
      <c r="L92" s="1">
        <v>5</v>
      </c>
      <c r="M92" s="1">
        <v>2</v>
      </c>
      <c r="N92" s="1">
        <v>2</v>
      </c>
      <c r="O92" s="1">
        <v>3</v>
      </c>
      <c r="P92" s="1">
        <v>4</v>
      </c>
      <c r="Q92" s="1">
        <v>2</v>
      </c>
      <c r="R92" s="1">
        <v>4</v>
      </c>
      <c r="S92" s="1">
        <v>2</v>
      </c>
      <c r="T92" s="1">
        <v>3</v>
      </c>
      <c r="U92" s="1">
        <v>4</v>
      </c>
      <c r="V92" s="1">
        <v>5</v>
      </c>
      <c r="W92" s="1">
        <v>4</v>
      </c>
      <c r="X92" s="1">
        <v>2</v>
      </c>
      <c r="Y92" s="1" t="s">
        <v>823</v>
      </c>
      <c r="Z92" s="1">
        <v>2</v>
      </c>
      <c r="AA92" s="1">
        <v>24</v>
      </c>
      <c r="AB92" s="1">
        <v>2</v>
      </c>
      <c r="AC92" s="1">
        <v>0.53202844204927879</v>
      </c>
      <c r="AD92" s="1">
        <v>1.0044636525907867E-2</v>
      </c>
      <c r="AE92" s="1">
        <v>8.2602777305240526E-3</v>
      </c>
      <c r="AF92" s="1">
        <v>0.12246909747999596</v>
      </c>
      <c r="AG92" s="1">
        <v>4.842974396729386E-2</v>
      </c>
      <c r="AH92" s="1">
        <v>2.6837466480831525E-2</v>
      </c>
      <c r="AI92" s="1">
        <v>0.25193033576616797</v>
      </c>
      <c r="AJ92">
        <f t="shared" si="1"/>
        <v>1</v>
      </c>
    </row>
    <row r="93" spans="1:36">
      <c r="A93">
        <v>4</v>
      </c>
      <c r="B93">
        <v>3</v>
      </c>
      <c r="C93">
        <v>3</v>
      </c>
      <c r="D93">
        <v>5</v>
      </c>
      <c r="E93">
        <v>5</v>
      </c>
      <c r="F93">
        <v>5</v>
      </c>
      <c r="G93">
        <v>4</v>
      </c>
      <c r="H93">
        <v>5</v>
      </c>
      <c r="I93">
        <v>3</v>
      </c>
      <c r="J93">
        <v>4</v>
      </c>
      <c r="K93">
        <v>4</v>
      </c>
      <c r="L93">
        <v>4</v>
      </c>
      <c r="M93">
        <v>2</v>
      </c>
      <c r="N93">
        <v>4</v>
      </c>
      <c r="O93">
        <v>3</v>
      </c>
      <c r="P93">
        <v>1</v>
      </c>
      <c r="Q93">
        <v>1</v>
      </c>
      <c r="R93">
        <v>3</v>
      </c>
      <c r="S93">
        <v>4</v>
      </c>
      <c r="T93">
        <v>2</v>
      </c>
      <c r="U93">
        <v>3</v>
      </c>
      <c r="V93">
        <v>4</v>
      </c>
      <c r="W93">
        <v>5</v>
      </c>
      <c r="X93">
        <v>2</v>
      </c>
      <c r="Y93" t="s">
        <v>188</v>
      </c>
      <c r="Z93">
        <v>1</v>
      </c>
      <c r="AA93">
        <v>24</v>
      </c>
      <c r="AB93">
        <v>1</v>
      </c>
      <c r="AC93">
        <v>0.37010262270850475</v>
      </c>
      <c r="AD93">
        <v>0.16068978670154963</v>
      </c>
      <c r="AE93">
        <v>1.3032082544432009E-2</v>
      </c>
      <c r="AF93">
        <v>0.12530032499774402</v>
      </c>
      <c r="AG93">
        <v>7.7256891484958068E-2</v>
      </c>
      <c r="AH93">
        <v>0.19719969100335802</v>
      </c>
      <c r="AI93">
        <v>5.641860055945333E-2</v>
      </c>
      <c r="AJ93">
        <f t="shared" si="1"/>
        <v>0.99999999999999978</v>
      </c>
    </row>
    <row r="94" spans="1:36">
      <c r="A94" s="1">
        <v>3</v>
      </c>
      <c r="B94" s="1">
        <v>2</v>
      </c>
      <c r="C94" s="1">
        <v>4</v>
      </c>
      <c r="D94" s="1">
        <v>2</v>
      </c>
      <c r="E94" s="1">
        <v>5</v>
      </c>
      <c r="F94" s="1">
        <v>2</v>
      </c>
      <c r="G94" s="1">
        <v>5</v>
      </c>
      <c r="H94" s="1">
        <v>3</v>
      </c>
      <c r="I94" s="1">
        <v>4</v>
      </c>
      <c r="J94" s="1">
        <v>3</v>
      </c>
      <c r="K94" s="1">
        <v>3</v>
      </c>
      <c r="L94" s="1">
        <v>5</v>
      </c>
      <c r="M94" s="1">
        <v>2</v>
      </c>
      <c r="N94" s="1">
        <v>2</v>
      </c>
      <c r="O94" s="1">
        <v>4</v>
      </c>
      <c r="P94" s="1">
        <v>2</v>
      </c>
      <c r="Q94" s="1">
        <v>4</v>
      </c>
      <c r="R94" s="1">
        <v>4</v>
      </c>
      <c r="S94" s="1">
        <v>4</v>
      </c>
      <c r="T94" s="1">
        <v>5</v>
      </c>
      <c r="U94" s="1">
        <v>4</v>
      </c>
      <c r="V94" s="1">
        <v>2</v>
      </c>
      <c r="W94" s="1">
        <v>5</v>
      </c>
      <c r="X94" s="1">
        <v>1</v>
      </c>
      <c r="Y94" s="1" t="s">
        <v>828</v>
      </c>
      <c r="Z94" s="1">
        <v>1</v>
      </c>
      <c r="AA94" s="1">
        <v>18</v>
      </c>
      <c r="AB94" s="1">
        <v>2</v>
      </c>
      <c r="AC94" s="1">
        <v>0.48003055091579061</v>
      </c>
      <c r="AD94" s="1">
        <v>0.12118338090536232</v>
      </c>
      <c r="AE94" s="1">
        <v>2.660050042111989E-3</v>
      </c>
      <c r="AF94" s="1">
        <v>2.3302459805454565E-2</v>
      </c>
      <c r="AG94" s="1">
        <v>0.19416922871346223</v>
      </c>
      <c r="AH94" s="1">
        <v>0.13858779504787039</v>
      </c>
      <c r="AI94" s="1">
        <v>4.0066534569947854E-2</v>
      </c>
      <c r="AJ94">
        <f t="shared" si="1"/>
        <v>0.99999999999999978</v>
      </c>
    </row>
    <row r="95" spans="1:36">
      <c r="A95">
        <v>5</v>
      </c>
      <c r="B95">
        <v>4</v>
      </c>
      <c r="C95">
        <v>5</v>
      </c>
      <c r="D95">
        <v>3</v>
      </c>
      <c r="E95">
        <v>2</v>
      </c>
      <c r="F95">
        <v>5</v>
      </c>
      <c r="G95">
        <v>3</v>
      </c>
      <c r="H95">
        <v>5</v>
      </c>
      <c r="I95">
        <v>5</v>
      </c>
      <c r="J95">
        <v>4</v>
      </c>
      <c r="K95">
        <v>4</v>
      </c>
      <c r="L95">
        <v>2</v>
      </c>
      <c r="M95">
        <v>3</v>
      </c>
      <c r="N95">
        <v>4</v>
      </c>
      <c r="O95">
        <v>2</v>
      </c>
      <c r="P95">
        <v>3</v>
      </c>
      <c r="Q95">
        <v>5</v>
      </c>
      <c r="R95">
        <v>3</v>
      </c>
      <c r="S95">
        <v>2</v>
      </c>
      <c r="T95">
        <v>5</v>
      </c>
      <c r="U95">
        <v>5</v>
      </c>
      <c r="V95">
        <v>3</v>
      </c>
      <c r="W95">
        <v>5</v>
      </c>
      <c r="X95">
        <v>4</v>
      </c>
      <c r="Y95" t="s">
        <v>365</v>
      </c>
      <c r="Z95">
        <v>1</v>
      </c>
      <c r="AA95">
        <v>22</v>
      </c>
      <c r="AB95">
        <v>2</v>
      </c>
      <c r="AC95">
        <v>0.49782377521751864</v>
      </c>
      <c r="AD95">
        <v>0.21330873610303575</v>
      </c>
      <c r="AE95">
        <v>2.5771373964966881E-2</v>
      </c>
      <c r="AF95">
        <v>3.4083570600301635E-2</v>
      </c>
      <c r="AG95">
        <v>9.0003693217468261E-2</v>
      </c>
      <c r="AH95">
        <v>2.4789788040356715E-2</v>
      </c>
      <c r="AI95">
        <v>0.11421906285635212</v>
      </c>
      <c r="AJ95">
        <f t="shared" si="1"/>
        <v>1</v>
      </c>
    </row>
    <row r="96" spans="1:36">
      <c r="A96" s="1">
        <v>5</v>
      </c>
      <c r="B96" s="1">
        <v>4</v>
      </c>
      <c r="C96" s="1">
        <v>5</v>
      </c>
      <c r="D96" s="1">
        <v>4</v>
      </c>
      <c r="E96" s="1">
        <v>5</v>
      </c>
      <c r="F96" s="1">
        <v>3</v>
      </c>
      <c r="G96" s="1">
        <v>5</v>
      </c>
      <c r="H96" s="1">
        <v>4</v>
      </c>
      <c r="I96" s="1">
        <v>4</v>
      </c>
      <c r="J96" s="1">
        <v>5</v>
      </c>
      <c r="K96" s="1">
        <v>2</v>
      </c>
      <c r="L96" s="1">
        <v>5</v>
      </c>
      <c r="M96" s="1">
        <v>4</v>
      </c>
      <c r="N96" s="1">
        <v>2</v>
      </c>
      <c r="O96" s="1">
        <v>2</v>
      </c>
      <c r="P96" s="1">
        <v>4</v>
      </c>
      <c r="Q96" s="1">
        <v>5</v>
      </c>
      <c r="R96" s="1">
        <v>4</v>
      </c>
      <c r="S96" s="1">
        <v>1</v>
      </c>
      <c r="T96" s="1">
        <v>5</v>
      </c>
      <c r="U96" s="1">
        <v>5</v>
      </c>
      <c r="V96" s="1">
        <v>5</v>
      </c>
      <c r="W96" s="1">
        <v>5</v>
      </c>
      <c r="X96" s="1">
        <v>4</v>
      </c>
      <c r="Y96" s="1" t="s">
        <v>833</v>
      </c>
      <c r="Z96" s="1">
        <v>1</v>
      </c>
      <c r="AA96" s="1">
        <v>24</v>
      </c>
      <c r="AB96" s="1">
        <v>2</v>
      </c>
      <c r="AC96" s="1">
        <v>0.20289561497522243</v>
      </c>
      <c r="AD96" s="1">
        <v>0.22450259701072586</v>
      </c>
      <c r="AE96" s="1">
        <v>1.8153424275843804E-2</v>
      </c>
      <c r="AF96" s="1">
        <v>4.4160400143526624E-2</v>
      </c>
      <c r="AG96" s="1">
        <v>0.16222143158486288</v>
      </c>
      <c r="AH96" s="1">
        <v>0.18879955193700601</v>
      </c>
      <c r="AI96" s="1">
        <v>0.1592669800728124</v>
      </c>
      <c r="AJ96">
        <f t="shared" si="1"/>
        <v>1</v>
      </c>
    </row>
    <row r="97" spans="1:36">
      <c r="A97">
        <v>3</v>
      </c>
      <c r="B97">
        <v>5</v>
      </c>
      <c r="C97">
        <v>3</v>
      </c>
      <c r="D97">
        <v>4</v>
      </c>
      <c r="E97">
        <v>1</v>
      </c>
      <c r="F97">
        <v>4</v>
      </c>
      <c r="G97">
        <v>5</v>
      </c>
      <c r="H97">
        <v>5</v>
      </c>
      <c r="I97">
        <v>5</v>
      </c>
      <c r="J97">
        <v>5</v>
      </c>
      <c r="K97">
        <v>2</v>
      </c>
      <c r="L97">
        <v>3</v>
      </c>
      <c r="M97">
        <v>1</v>
      </c>
      <c r="N97">
        <v>4</v>
      </c>
      <c r="O97">
        <v>5</v>
      </c>
      <c r="P97">
        <v>1</v>
      </c>
      <c r="Q97">
        <v>3</v>
      </c>
      <c r="R97">
        <v>2</v>
      </c>
      <c r="S97">
        <v>1</v>
      </c>
      <c r="T97">
        <v>4</v>
      </c>
      <c r="U97">
        <v>2</v>
      </c>
      <c r="V97">
        <v>3</v>
      </c>
      <c r="W97">
        <v>5</v>
      </c>
      <c r="X97">
        <v>3</v>
      </c>
      <c r="Y97" t="s">
        <v>578</v>
      </c>
      <c r="Z97">
        <v>1</v>
      </c>
      <c r="AA97">
        <v>22</v>
      </c>
      <c r="AB97">
        <v>1</v>
      </c>
      <c r="AC97">
        <v>0.33793774290687079</v>
      </c>
      <c r="AD97">
        <v>5.6038845104423252E-2</v>
      </c>
      <c r="AE97">
        <v>1.7754694660674019E-3</v>
      </c>
      <c r="AF97">
        <v>0.14625894755370467</v>
      </c>
      <c r="AG97">
        <v>8.0067472753728719E-2</v>
      </c>
      <c r="AH97">
        <v>0.2190567639492696</v>
      </c>
      <c r="AI97">
        <v>0.15886475826593566</v>
      </c>
      <c r="AJ97">
        <f t="shared" si="1"/>
        <v>1</v>
      </c>
    </row>
    <row r="98" spans="1:36">
      <c r="A98">
        <v>4</v>
      </c>
      <c r="B98">
        <v>3</v>
      </c>
      <c r="C98">
        <v>5</v>
      </c>
      <c r="D98">
        <v>5</v>
      </c>
      <c r="E98">
        <v>5</v>
      </c>
      <c r="F98">
        <v>3</v>
      </c>
      <c r="G98">
        <v>2</v>
      </c>
      <c r="H98">
        <v>5</v>
      </c>
      <c r="I98">
        <v>5</v>
      </c>
      <c r="J98">
        <v>5</v>
      </c>
      <c r="K98">
        <v>5</v>
      </c>
      <c r="L98">
        <v>4</v>
      </c>
      <c r="M98">
        <v>4</v>
      </c>
      <c r="N98">
        <v>4</v>
      </c>
      <c r="O98">
        <v>4</v>
      </c>
      <c r="P98">
        <v>4</v>
      </c>
      <c r="Q98">
        <v>3</v>
      </c>
      <c r="R98">
        <v>4</v>
      </c>
      <c r="S98">
        <v>3</v>
      </c>
      <c r="T98">
        <v>3</v>
      </c>
      <c r="U98">
        <v>3</v>
      </c>
      <c r="V98">
        <v>5</v>
      </c>
      <c r="W98">
        <v>4</v>
      </c>
      <c r="X98">
        <v>3</v>
      </c>
      <c r="Y98" t="s">
        <v>345</v>
      </c>
      <c r="Z98">
        <v>1</v>
      </c>
      <c r="AA98">
        <v>19</v>
      </c>
      <c r="AB98">
        <v>1</v>
      </c>
      <c r="AC98">
        <v>0.52965442362705151</v>
      </c>
      <c r="AD98">
        <v>6.5083655970246818E-2</v>
      </c>
      <c r="AE98">
        <v>2.2028461385420407E-3</v>
      </c>
      <c r="AF98">
        <v>2.2971202676564367E-2</v>
      </c>
      <c r="AG98">
        <v>0.14054735465419335</v>
      </c>
      <c r="AH98">
        <v>0.11178720535914231</v>
      </c>
      <c r="AI98">
        <v>0.12775331157425959</v>
      </c>
      <c r="AJ98">
        <f t="shared" si="1"/>
        <v>1</v>
      </c>
    </row>
    <row r="99" spans="1:36">
      <c r="A99">
        <v>4</v>
      </c>
      <c r="B99">
        <v>3</v>
      </c>
      <c r="C99">
        <v>3</v>
      </c>
      <c r="D99">
        <v>4</v>
      </c>
      <c r="E99">
        <v>1</v>
      </c>
      <c r="F99">
        <v>2</v>
      </c>
      <c r="G99">
        <v>2</v>
      </c>
      <c r="H99">
        <v>3</v>
      </c>
      <c r="I99">
        <v>5</v>
      </c>
      <c r="J99">
        <v>4</v>
      </c>
      <c r="K99">
        <v>1</v>
      </c>
      <c r="L99">
        <v>4</v>
      </c>
      <c r="M99">
        <v>4</v>
      </c>
      <c r="N99">
        <v>2</v>
      </c>
      <c r="O99">
        <v>4</v>
      </c>
      <c r="P99">
        <v>4</v>
      </c>
      <c r="Q99">
        <v>4</v>
      </c>
      <c r="R99">
        <v>3</v>
      </c>
      <c r="S99">
        <v>2</v>
      </c>
      <c r="T99">
        <v>4</v>
      </c>
      <c r="U99">
        <v>5</v>
      </c>
      <c r="V99">
        <v>2</v>
      </c>
      <c r="W99">
        <v>4</v>
      </c>
      <c r="X99">
        <v>3</v>
      </c>
      <c r="Y99" t="s">
        <v>475</v>
      </c>
      <c r="Z99">
        <v>1</v>
      </c>
      <c r="AA99">
        <v>21</v>
      </c>
      <c r="AB99">
        <v>2</v>
      </c>
      <c r="AC99">
        <v>0.32052178050597852</v>
      </c>
      <c r="AD99">
        <v>0.12029292550670397</v>
      </c>
      <c r="AE99">
        <v>0.11481985472418779</v>
      </c>
      <c r="AF99">
        <v>0.14884979279504554</v>
      </c>
      <c r="AG99">
        <v>3.4734121347414749E-2</v>
      </c>
      <c r="AH99">
        <v>0.12709117184505847</v>
      </c>
      <c r="AI99">
        <v>0.13369035327561093</v>
      </c>
      <c r="AJ99">
        <f t="shared" si="1"/>
        <v>0.99999999999999989</v>
      </c>
    </row>
    <row r="100" spans="1:36">
      <c r="A100" s="1">
        <v>4</v>
      </c>
      <c r="B100" s="1">
        <v>2</v>
      </c>
      <c r="C100" s="1">
        <v>3</v>
      </c>
      <c r="D100" s="1">
        <v>5</v>
      </c>
      <c r="E100" s="1">
        <v>2</v>
      </c>
      <c r="F100" s="1">
        <v>1</v>
      </c>
      <c r="G100" s="1">
        <v>1</v>
      </c>
      <c r="H100" s="1">
        <v>3</v>
      </c>
      <c r="I100" s="1">
        <v>5</v>
      </c>
      <c r="J100" s="1">
        <v>4</v>
      </c>
      <c r="K100" s="1">
        <v>2</v>
      </c>
      <c r="L100" s="1">
        <v>4</v>
      </c>
      <c r="M100" s="1">
        <v>3</v>
      </c>
      <c r="N100" s="1">
        <v>3</v>
      </c>
      <c r="O100" s="1">
        <v>4</v>
      </c>
      <c r="P100" s="1">
        <v>5</v>
      </c>
      <c r="Q100" s="1">
        <v>4</v>
      </c>
      <c r="R100" s="1">
        <v>3</v>
      </c>
      <c r="S100" s="1">
        <v>3</v>
      </c>
      <c r="T100" s="1">
        <v>3</v>
      </c>
      <c r="U100" s="1">
        <v>5</v>
      </c>
      <c r="V100" s="1">
        <v>2</v>
      </c>
      <c r="W100" s="1">
        <v>5</v>
      </c>
      <c r="X100" s="1">
        <v>3</v>
      </c>
      <c r="Y100" s="1" t="s">
        <v>475</v>
      </c>
      <c r="Z100" s="1">
        <v>1</v>
      </c>
      <c r="AA100" s="1">
        <v>21</v>
      </c>
      <c r="AB100" s="1">
        <v>2</v>
      </c>
      <c r="AC100" s="1">
        <v>0.29875708145168428</v>
      </c>
      <c r="AD100" s="1">
        <v>2.2006375704265335E-2</v>
      </c>
      <c r="AE100" s="1">
        <v>0.15707635752541396</v>
      </c>
      <c r="AF100" s="1">
        <v>0.32162618548495192</v>
      </c>
      <c r="AG100" s="1">
        <v>3.6042106237906726E-2</v>
      </c>
      <c r="AH100" s="1">
        <v>2.9530412916459449E-2</v>
      </c>
      <c r="AI100" s="1">
        <v>0.13496148067931821</v>
      </c>
      <c r="AJ100">
        <f t="shared" si="1"/>
        <v>0.99999999999999989</v>
      </c>
    </row>
    <row r="101" spans="1:36">
      <c r="A101">
        <v>5</v>
      </c>
      <c r="B101">
        <v>4</v>
      </c>
      <c r="C101">
        <v>4</v>
      </c>
      <c r="D101">
        <v>4</v>
      </c>
      <c r="E101">
        <v>5</v>
      </c>
      <c r="F101">
        <v>4</v>
      </c>
      <c r="G101">
        <v>1</v>
      </c>
      <c r="H101">
        <v>5</v>
      </c>
      <c r="I101">
        <v>5</v>
      </c>
      <c r="J101">
        <v>4</v>
      </c>
      <c r="K101">
        <v>3</v>
      </c>
      <c r="L101">
        <v>5</v>
      </c>
      <c r="M101">
        <v>2</v>
      </c>
      <c r="N101">
        <v>3</v>
      </c>
      <c r="O101">
        <v>2</v>
      </c>
      <c r="P101">
        <v>2</v>
      </c>
      <c r="Q101">
        <v>2</v>
      </c>
      <c r="R101">
        <v>4</v>
      </c>
      <c r="S101">
        <v>2</v>
      </c>
      <c r="T101">
        <v>3</v>
      </c>
      <c r="U101">
        <v>4</v>
      </c>
      <c r="V101">
        <v>1</v>
      </c>
      <c r="W101">
        <v>5</v>
      </c>
      <c r="X101">
        <v>1</v>
      </c>
      <c r="Y101" t="s">
        <v>532</v>
      </c>
      <c r="Z101">
        <v>1</v>
      </c>
      <c r="AA101">
        <v>21</v>
      </c>
      <c r="AB101">
        <v>1</v>
      </c>
      <c r="AC101">
        <v>0.43134018284994674</v>
      </c>
      <c r="AD101">
        <v>7.2157292064446626E-2</v>
      </c>
      <c r="AE101">
        <v>6.5438143358098305E-2</v>
      </c>
      <c r="AF101">
        <v>9.9986265522916715E-2</v>
      </c>
      <c r="AG101">
        <v>9.5339053802112814E-2</v>
      </c>
      <c r="AH101">
        <v>8.7252862811199053E-2</v>
      </c>
      <c r="AI101">
        <v>0.14848619959127976</v>
      </c>
      <c r="AJ101">
        <f t="shared" si="1"/>
        <v>0.99999999999999989</v>
      </c>
    </row>
    <row r="102" spans="1:36">
      <c r="A102">
        <v>4</v>
      </c>
      <c r="B102">
        <v>3</v>
      </c>
      <c r="C102">
        <v>5</v>
      </c>
      <c r="D102">
        <v>3</v>
      </c>
      <c r="E102">
        <v>4</v>
      </c>
      <c r="F102">
        <v>4</v>
      </c>
      <c r="G102">
        <v>3</v>
      </c>
      <c r="H102">
        <v>4</v>
      </c>
      <c r="I102">
        <v>4</v>
      </c>
      <c r="J102">
        <v>4</v>
      </c>
      <c r="K102">
        <v>4</v>
      </c>
      <c r="L102">
        <v>4</v>
      </c>
      <c r="M102">
        <v>3</v>
      </c>
      <c r="N102">
        <v>3</v>
      </c>
      <c r="O102">
        <v>4</v>
      </c>
      <c r="P102">
        <v>4</v>
      </c>
      <c r="Q102">
        <v>3</v>
      </c>
      <c r="R102">
        <v>2</v>
      </c>
      <c r="S102">
        <v>4</v>
      </c>
      <c r="T102">
        <v>4</v>
      </c>
      <c r="U102">
        <v>3</v>
      </c>
      <c r="V102">
        <v>4</v>
      </c>
      <c r="W102">
        <v>4</v>
      </c>
      <c r="X102">
        <v>4</v>
      </c>
      <c r="Y102" t="s">
        <v>319</v>
      </c>
      <c r="Z102">
        <v>2</v>
      </c>
      <c r="AA102">
        <v>19</v>
      </c>
      <c r="AB102">
        <v>1</v>
      </c>
      <c r="AC102">
        <v>0.25946236212029833</v>
      </c>
      <c r="AD102">
        <v>0.12600219300857274</v>
      </c>
      <c r="AE102">
        <v>3.0477993604860962E-3</v>
      </c>
      <c r="AF102">
        <v>0.15472118626163234</v>
      </c>
      <c r="AG102">
        <v>0.13247332819013233</v>
      </c>
      <c r="AH102">
        <v>8.7599727710015063E-2</v>
      </c>
      <c r="AI102">
        <v>0.23669340334886313</v>
      </c>
      <c r="AJ102">
        <f t="shared" si="1"/>
        <v>1</v>
      </c>
    </row>
    <row r="103" spans="1:36">
      <c r="A103" s="1">
        <v>3</v>
      </c>
      <c r="B103" s="1">
        <v>3</v>
      </c>
      <c r="C103" s="1">
        <v>3</v>
      </c>
      <c r="D103" s="1">
        <v>3</v>
      </c>
      <c r="E103" s="1">
        <v>3</v>
      </c>
      <c r="F103" s="1">
        <v>3</v>
      </c>
      <c r="G103" s="1">
        <v>4</v>
      </c>
      <c r="H103" s="1">
        <v>3</v>
      </c>
      <c r="I103" s="1">
        <v>4</v>
      </c>
      <c r="J103" s="1">
        <v>5</v>
      </c>
      <c r="K103" s="1">
        <v>3</v>
      </c>
      <c r="L103" s="1">
        <v>5</v>
      </c>
      <c r="M103" s="1">
        <v>3</v>
      </c>
      <c r="N103" s="1">
        <v>3</v>
      </c>
      <c r="O103" s="1">
        <v>3</v>
      </c>
      <c r="P103" s="1">
        <v>2</v>
      </c>
      <c r="Q103" s="1">
        <v>2</v>
      </c>
      <c r="R103" s="1">
        <v>4</v>
      </c>
      <c r="S103" s="1">
        <v>4</v>
      </c>
      <c r="T103" s="1">
        <v>3</v>
      </c>
      <c r="U103" s="1">
        <v>4</v>
      </c>
      <c r="V103" s="1">
        <v>4</v>
      </c>
      <c r="W103" s="1">
        <v>4</v>
      </c>
      <c r="X103" s="1">
        <v>4</v>
      </c>
      <c r="Y103" s="1" t="s">
        <v>842</v>
      </c>
      <c r="Z103" s="1">
        <v>2</v>
      </c>
      <c r="AA103" s="1">
        <v>26</v>
      </c>
      <c r="AB103" s="1">
        <v>2</v>
      </c>
      <c r="AC103" s="1">
        <v>0.29426982307863458</v>
      </c>
      <c r="AD103" s="1">
        <v>2.2522195593649735E-2</v>
      </c>
      <c r="AE103" s="1">
        <v>3.1019881678610667E-2</v>
      </c>
      <c r="AF103" s="1">
        <v>9.7885502760200097E-2</v>
      </c>
      <c r="AG103" s="1">
        <v>5.5907800948296359E-2</v>
      </c>
      <c r="AH103" s="1">
        <v>6.061021197428737E-2</v>
      </c>
      <c r="AI103" s="1">
        <v>0.43778458396632103</v>
      </c>
      <c r="AJ103">
        <f t="shared" si="1"/>
        <v>0.99999999999999989</v>
      </c>
    </row>
    <row r="104" spans="1:36">
      <c r="A104">
        <v>4</v>
      </c>
      <c r="B104">
        <v>5</v>
      </c>
      <c r="C104">
        <v>4</v>
      </c>
      <c r="D104">
        <v>4</v>
      </c>
      <c r="E104">
        <v>5</v>
      </c>
      <c r="F104">
        <v>5</v>
      </c>
      <c r="G104">
        <v>4</v>
      </c>
      <c r="H104">
        <v>5</v>
      </c>
      <c r="I104">
        <v>5</v>
      </c>
      <c r="J104">
        <v>5</v>
      </c>
      <c r="K104">
        <v>2</v>
      </c>
      <c r="L104">
        <v>5</v>
      </c>
      <c r="M104">
        <v>4</v>
      </c>
      <c r="N104">
        <v>4</v>
      </c>
      <c r="O104">
        <v>5</v>
      </c>
      <c r="P104">
        <v>5</v>
      </c>
      <c r="Q104">
        <v>4</v>
      </c>
      <c r="R104">
        <v>4</v>
      </c>
      <c r="S104">
        <v>2</v>
      </c>
      <c r="T104">
        <v>4</v>
      </c>
      <c r="U104">
        <v>5</v>
      </c>
      <c r="V104">
        <v>4</v>
      </c>
      <c r="W104">
        <v>4</v>
      </c>
      <c r="X104">
        <v>3</v>
      </c>
      <c r="Y104" t="s">
        <v>141</v>
      </c>
      <c r="Z104">
        <v>2</v>
      </c>
      <c r="AA104">
        <v>21</v>
      </c>
      <c r="AB104">
        <v>2</v>
      </c>
      <c r="AC104">
        <v>0.23215361546951715</v>
      </c>
      <c r="AD104">
        <v>5.7157987833364954E-2</v>
      </c>
      <c r="AE104">
        <v>0.12044001990770807</v>
      </c>
      <c r="AF104">
        <v>0.25118831879395914</v>
      </c>
      <c r="AG104">
        <v>0.12585443478868208</v>
      </c>
      <c r="AH104">
        <v>0.19794704396992438</v>
      </c>
      <c r="AI104">
        <v>1.5258579236844216E-2</v>
      </c>
      <c r="AJ104">
        <f t="shared" si="1"/>
        <v>1</v>
      </c>
    </row>
    <row r="105" spans="1:36">
      <c r="A105" s="1">
        <v>4</v>
      </c>
      <c r="B105" s="1">
        <v>3</v>
      </c>
      <c r="C105" s="1">
        <v>4</v>
      </c>
      <c r="D105" s="1">
        <v>3</v>
      </c>
      <c r="E105" s="1">
        <v>4</v>
      </c>
      <c r="F105" s="1">
        <v>5</v>
      </c>
      <c r="G105" s="1">
        <v>3</v>
      </c>
      <c r="H105" s="1">
        <v>5</v>
      </c>
      <c r="I105" s="1">
        <v>5</v>
      </c>
      <c r="J105" s="1">
        <v>5</v>
      </c>
      <c r="K105" s="1">
        <v>2</v>
      </c>
      <c r="L105" s="1">
        <v>5</v>
      </c>
      <c r="M105" s="1">
        <v>4</v>
      </c>
      <c r="N105" s="1">
        <v>4</v>
      </c>
      <c r="O105" s="1">
        <v>4</v>
      </c>
      <c r="P105" s="1">
        <v>5</v>
      </c>
      <c r="Q105" s="1">
        <v>4</v>
      </c>
      <c r="R105" s="1">
        <v>2</v>
      </c>
      <c r="S105" s="1">
        <v>2</v>
      </c>
      <c r="T105" s="1">
        <v>4</v>
      </c>
      <c r="U105" s="1">
        <v>5</v>
      </c>
      <c r="V105" s="1">
        <v>2</v>
      </c>
      <c r="W105" s="1">
        <v>5</v>
      </c>
      <c r="X105" s="1">
        <v>3</v>
      </c>
      <c r="Y105" s="1" t="s">
        <v>141</v>
      </c>
      <c r="Z105" s="1">
        <v>2</v>
      </c>
      <c r="AA105" s="1">
        <v>21</v>
      </c>
      <c r="AB105" s="1">
        <v>2</v>
      </c>
      <c r="AC105" s="1">
        <v>0.36135427455650543</v>
      </c>
      <c r="AD105" s="1">
        <v>9.9326278125222572E-2</v>
      </c>
      <c r="AE105" s="1">
        <v>3.0134196387509339E-2</v>
      </c>
      <c r="AF105" s="1">
        <v>0.24328934635552751</v>
      </c>
      <c r="AG105" s="1">
        <v>0.14277560478410492</v>
      </c>
      <c r="AH105" s="1">
        <v>0.10492098625570631</v>
      </c>
      <c r="AI105" s="1">
        <v>1.81993135354242E-2</v>
      </c>
      <c r="AJ105">
        <f t="shared" si="1"/>
        <v>1.0000000000000002</v>
      </c>
    </row>
    <row r="106" spans="1:36">
      <c r="A106" s="1">
        <v>2</v>
      </c>
      <c r="B106" s="1">
        <v>3</v>
      </c>
      <c r="C106" s="1">
        <v>4</v>
      </c>
      <c r="D106" s="1">
        <v>3</v>
      </c>
      <c r="E106" s="1">
        <v>5</v>
      </c>
      <c r="F106" s="1">
        <v>2</v>
      </c>
      <c r="G106" s="1">
        <v>2</v>
      </c>
      <c r="H106" s="1">
        <v>4</v>
      </c>
      <c r="I106" s="1">
        <v>3</v>
      </c>
      <c r="J106" s="1">
        <v>5</v>
      </c>
      <c r="K106" s="1">
        <v>3</v>
      </c>
      <c r="L106" s="1">
        <v>5</v>
      </c>
      <c r="M106" s="1">
        <v>2</v>
      </c>
      <c r="N106" s="1">
        <v>2</v>
      </c>
      <c r="O106" s="1">
        <v>2</v>
      </c>
      <c r="P106" s="1">
        <v>1</v>
      </c>
      <c r="Q106" s="1">
        <v>2</v>
      </c>
      <c r="R106" s="1">
        <v>4</v>
      </c>
      <c r="S106" s="1">
        <v>2</v>
      </c>
      <c r="T106" s="1">
        <v>2</v>
      </c>
      <c r="U106" s="1">
        <v>3</v>
      </c>
      <c r="V106" s="1">
        <v>1</v>
      </c>
      <c r="W106" s="1">
        <v>4</v>
      </c>
      <c r="X106" s="1">
        <v>1</v>
      </c>
      <c r="Y106" s="1" t="s">
        <v>852</v>
      </c>
      <c r="Z106" s="1">
        <v>2</v>
      </c>
      <c r="AA106" s="1">
        <v>22</v>
      </c>
      <c r="AB106" s="1">
        <v>2</v>
      </c>
      <c r="AC106" s="1">
        <v>0.34173272931164755</v>
      </c>
      <c r="AD106" s="1">
        <v>7.036457599319779E-3</v>
      </c>
      <c r="AE106" s="1">
        <v>2.4537448601981194E-2</v>
      </c>
      <c r="AF106" s="1">
        <v>0.23454000890952717</v>
      </c>
      <c r="AG106" s="1">
        <v>0.15020169380932941</v>
      </c>
      <c r="AH106" s="1">
        <v>5.0238638569315687E-2</v>
      </c>
      <c r="AI106" s="1">
        <v>0.19171302319887931</v>
      </c>
      <c r="AJ106">
        <f t="shared" si="1"/>
        <v>1</v>
      </c>
    </row>
    <row r="107" spans="1:36">
      <c r="A107">
        <v>4</v>
      </c>
      <c r="B107">
        <v>4</v>
      </c>
      <c r="C107">
        <v>4</v>
      </c>
      <c r="D107">
        <v>4</v>
      </c>
      <c r="E107">
        <v>5</v>
      </c>
      <c r="F107">
        <v>3</v>
      </c>
      <c r="G107">
        <v>3</v>
      </c>
      <c r="H107">
        <v>3</v>
      </c>
      <c r="I107">
        <v>3</v>
      </c>
      <c r="J107">
        <v>5</v>
      </c>
      <c r="K107">
        <v>4</v>
      </c>
      <c r="L107">
        <v>5</v>
      </c>
      <c r="M107">
        <v>2</v>
      </c>
      <c r="N107">
        <v>2</v>
      </c>
      <c r="O107">
        <v>1</v>
      </c>
      <c r="P107">
        <v>1</v>
      </c>
      <c r="Q107">
        <v>1</v>
      </c>
      <c r="R107">
        <v>3</v>
      </c>
      <c r="S107">
        <v>2</v>
      </c>
      <c r="T107">
        <v>3</v>
      </c>
      <c r="U107">
        <v>4</v>
      </c>
      <c r="V107">
        <v>2</v>
      </c>
      <c r="W107">
        <v>5</v>
      </c>
      <c r="X107">
        <v>1</v>
      </c>
      <c r="Y107" t="s">
        <v>572</v>
      </c>
      <c r="Z107">
        <v>1</v>
      </c>
      <c r="AA107">
        <v>28</v>
      </c>
      <c r="AB107">
        <v>2</v>
      </c>
      <c r="AC107">
        <v>0.42976183056660927</v>
      </c>
      <c r="AD107">
        <v>0.14760733605530413</v>
      </c>
      <c r="AE107">
        <v>2.6022364796820163E-3</v>
      </c>
      <c r="AF107">
        <v>9.7140874253502582E-2</v>
      </c>
      <c r="AG107">
        <v>0.15635242985851799</v>
      </c>
      <c r="AH107">
        <v>3.1072550855541781E-3</v>
      </c>
      <c r="AI107">
        <v>0.16342803770082995</v>
      </c>
      <c r="AJ107">
        <f t="shared" si="1"/>
        <v>1.0000000000000002</v>
      </c>
    </row>
    <row r="108" spans="1:36">
      <c r="A108">
        <v>5</v>
      </c>
      <c r="B108">
        <v>2</v>
      </c>
      <c r="C108">
        <v>4</v>
      </c>
      <c r="D108">
        <v>4</v>
      </c>
      <c r="E108">
        <v>3</v>
      </c>
      <c r="F108">
        <v>4</v>
      </c>
      <c r="G108">
        <v>3</v>
      </c>
      <c r="H108">
        <v>5</v>
      </c>
      <c r="I108">
        <v>4</v>
      </c>
      <c r="J108">
        <v>5</v>
      </c>
      <c r="K108">
        <v>5</v>
      </c>
      <c r="L108">
        <v>5</v>
      </c>
      <c r="M108">
        <v>1</v>
      </c>
      <c r="N108">
        <v>2</v>
      </c>
      <c r="O108">
        <v>2</v>
      </c>
      <c r="P108">
        <v>2</v>
      </c>
      <c r="Q108">
        <v>2</v>
      </c>
      <c r="R108">
        <v>2</v>
      </c>
      <c r="S108">
        <v>1</v>
      </c>
      <c r="T108">
        <v>2</v>
      </c>
      <c r="U108">
        <v>3</v>
      </c>
      <c r="V108">
        <v>2</v>
      </c>
      <c r="W108">
        <v>4</v>
      </c>
      <c r="X108">
        <v>4</v>
      </c>
      <c r="Y108" t="s">
        <v>500</v>
      </c>
      <c r="Z108">
        <v>2</v>
      </c>
      <c r="AA108">
        <v>22</v>
      </c>
      <c r="AB108">
        <v>1</v>
      </c>
      <c r="AC108">
        <v>0.18783108495218406</v>
      </c>
      <c r="AD108">
        <v>5.3378556674624454E-2</v>
      </c>
      <c r="AE108">
        <v>2.7703866540872779E-3</v>
      </c>
      <c r="AF108">
        <v>0.3894818212372903</v>
      </c>
      <c r="AG108">
        <v>0.11738301772375627</v>
      </c>
      <c r="AH108">
        <v>0.17220910794695565</v>
      </c>
      <c r="AI108">
        <v>7.6946024811102104E-2</v>
      </c>
      <c r="AJ108">
        <f t="shared" si="1"/>
        <v>1</v>
      </c>
    </row>
    <row r="109" spans="1:36">
      <c r="A109">
        <v>3</v>
      </c>
      <c r="B109">
        <v>4</v>
      </c>
      <c r="C109">
        <v>3</v>
      </c>
      <c r="D109">
        <v>3</v>
      </c>
      <c r="E109">
        <v>2</v>
      </c>
      <c r="F109">
        <v>3</v>
      </c>
      <c r="G109">
        <v>5</v>
      </c>
      <c r="H109">
        <v>3</v>
      </c>
      <c r="I109">
        <v>3</v>
      </c>
      <c r="J109">
        <v>5</v>
      </c>
      <c r="K109">
        <v>2</v>
      </c>
      <c r="L109">
        <v>5</v>
      </c>
      <c r="M109">
        <v>4</v>
      </c>
      <c r="N109">
        <v>3</v>
      </c>
      <c r="O109">
        <v>4</v>
      </c>
      <c r="P109">
        <v>5</v>
      </c>
      <c r="Q109">
        <v>4</v>
      </c>
      <c r="R109">
        <v>3</v>
      </c>
      <c r="S109">
        <v>2</v>
      </c>
      <c r="T109">
        <v>5</v>
      </c>
      <c r="U109">
        <v>2</v>
      </c>
      <c r="V109">
        <v>4</v>
      </c>
      <c r="W109">
        <v>5</v>
      </c>
      <c r="X109">
        <v>3</v>
      </c>
      <c r="Y109" t="s">
        <v>482</v>
      </c>
      <c r="Z109">
        <v>2</v>
      </c>
      <c r="AA109">
        <v>20</v>
      </c>
      <c r="AB109">
        <v>2</v>
      </c>
      <c r="AC109">
        <v>0.48008605419790146</v>
      </c>
      <c r="AD109">
        <v>0.1353319220310531</v>
      </c>
      <c r="AE109">
        <v>2.9312028371315901E-3</v>
      </c>
      <c r="AF109">
        <v>0.12340486295239664</v>
      </c>
      <c r="AG109">
        <v>8.7827451802931139E-2</v>
      </c>
      <c r="AH109">
        <v>8.1941705962906675E-2</v>
      </c>
      <c r="AI109">
        <v>8.8476800215679288E-2</v>
      </c>
      <c r="AJ109">
        <f t="shared" si="1"/>
        <v>0.99999999999999978</v>
      </c>
    </row>
    <row r="110" spans="1:36">
      <c r="A110">
        <v>4</v>
      </c>
      <c r="B110">
        <v>5</v>
      </c>
      <c r="C110">
        <v>4</v>
      </c>
      <c r="D110">
        <v>2</v>
      </c>
      <c r="E110">
        <v>2</v>
      </c>
      <c r="F110">
        <v>4</v>
      </c>
      <c r="G110">
        <v>4</v>
      </c>
      <c r="H110">
        <v>4</v>
      </c>
      <c r="I110">
        <v>5</v>
      </c>
      <c r="J110">
        <v>5</v>
      </c>
      <c r="K110">
        <v>5</v>
      </c>
      <c r="L110">
        <v>3</v>
      </c>
      <c r="M110">
        <v>3</v>
      </c>
      <c r="N110">
        <v>4</v>
      </c>
      <c r="O110">
        <v>4</v>
      </c>
      <c r="P110">
        <v>5</v>
      </c>
      <c r="Q110">
        <v>5</v>
      </c>
      <c r="R110">
        <v>5</v>
      </c>
      <c r="S110">
        <v>4</v>
      </c>
      <c r="T110">
        <v>2</v>
      </c>
      <c r="U110">
        <v>4</v>
      </c>
      <c r="V110">
        <v>3</v>
      </c>
      <c r="W110">
        <v>4</v>
      </c>
      <c r="X110">
        <v>2</v>
      </c>
      <c r="Y110" t="s">
        <v>428</v>
      </c>
      <c r="Z110">
        <v>1</v>
      </c>
      <c r="AA110">
        <v>20</v>
      </c>
      <c r="AB110">
        <v>1</v>
      </c>
      <c r="AC110">
        <v>0.2254459492321895</v>
      </c>
      <c r="AD110">
        <v>7.688614609131196E-2</v>
      </c>
      <c r="AE110">
        <v>0.15886439691894946</v>
      </c>
      <c r="AF110">
        <v>8.3146090560019967E-2</v>
      </c>
      <c r="AG110">
        <v>5.9170841769645592E-2</v>
      </c>
      <c r="AH110">
        <v>0.22901559664422327</v>
      </c>
      <c r="AI110">
        <v>0.16747097878366021</v>
      </c>
      <c r="AJ110">
        <f t="shared" si="1"/>
        <v>1</v>
      </c>
    </row>
    <row r="111" spans="1:36">
      <c r="A111" s="1">
        <v>2</v>
      </c>
      <c r="B111" s="1">
        <v>4</v>
      </c>
      <c r="C111" s="1">
        <v>2</v>
      </c>
      <c r="D111" s="1">
        <v>2</v>
      </c>
      <c r="E111" s="1">
        <v>2</v>
      </c>
      <c r="F111" s="1">
        <v>2</v>
      </c>
      <c r="G111" s="1">
        <v>2</v>
      </c>
      <c r="H111" s="1">
        <v>3</v>
      </c>
      <c r="I111" s="1">
        <v>4</v>
      </c>
      <c r="J111" s="1">
        <v>4</v>
      </c>
      <c r="K111" s="1">
        <v>2</v>
      </c>
      <c r="L111" s="1">
        <v>2</v>
      </c>
      <c r="M111" s="1">
        <v>1</v>
      </c>
      <c r="N111" s="1">
        <v>2</v>
      </c>
      <c r="O111" s="1">
        <v>1</v>
      </c>
      <c r="P111" s="1">
        <v>2</v>
      </c>
      <c r="Q111" s="1">
        <v>2</v>
      </c>
      <c r="R111" s="1">
        <v>1</v>
      </c>
      <c r="S111" s="1">
        <v>2</v>
      </c>
      <c r="T111" s="1">
        <v>2</v>
      </c>
      <c r="U111" s="1">
        <v>2</v>
      </c>
      <c r="V111" s="1">
        <v>2</v>
      </c>
      <c r="W111" s="1">
        <v>3</v>
      </c>
      <c r="X111" s="1">
        <v>2</v>
      </c>
      <c r="Y111" s="1" t="s">
        <v>856</v>
      </c>
      <c r="Z111" s="1">
        <v>1</v>
      </c>
      <c r="AA111" s="1">
        <v>21</v>
      </c>
      <c r="AB111" s="1">
        <v>2</v>
      </c>
      <c r="AC111" s="1">
        <v>0.3175626911126237</v>
      </c>
      <c r="AD111" s="1">
        <v>5.9490650581741994E-2</v>
      </c>
      <c r="AE111" s="1">
        <v>6.1207542289250386E-3</v>
      </c>
      <c r="AF111" s="1">
        <v>0.38686017110873056</v>
      </c>
      <c r="AG111" s="1">
        <v>0.19144771462570426</v>
      </c>
      <c r="AH111" s="1">
        <v>4.3716053172635121E-3</v>
      </c>
      <c r="AI111" s="1">
        <v>3.4146413025010855E-2</v>
      </c>
      <c r="AJ111">
        <f t="shared" si="1"/>
        <v>1</v>
      </c>
    </row>
    <row r="112" spans="1:36">
      <c r="A112" s="1">
        <v>4</v>
      </c>
      <c r="B112" s="1">
        <v>2</v>
      </c>
      <c r="C112" s="1">
        <v>5</v>
      </c>
      <c r="D112" s="1">
        <v>2</v>
      </c>
      <c r="E112" s="1">
        <v>4</v>
      </c>
      <c r="F112" s="1">
        <v>3</v>
      </c>
      <c r="G112" s="1">
        <v>3</v>
      </c>
      <c r="H112" s="1">
        <v>4</v>
      </c>
      <c r="I112" s="1">
        <v>5</v>
      </c>
      <c r="J112" s="1">
        <v>4</v>
      </c>
      <c r="K112" s="1">
        <v>3</v>
      </c>
      <c r="L112" s="1">
        <v>5</v>
      </c>
      <c r="M112" s="1">
        <v>4</v>
      </c>
      <c r="N112" s="1">
        <v>5</v>
      </c>
      <c r="O112" s="1">
        <v>4</v>
      </c>
      <c r="P112" s="1">
        <v>4</v>
      </c>
      <c r="Q112" s="1">
        <v>4</v>
      </c>
      <c r="R112" s="1">
        <v>5</v>
      </c>
      <c r="S112" s="1">
        <v>2</v>
      </c>
      <c r="T112" s="1">
        <v>2</v>
      </c>
      <c r="U112" s="1">
        <v>5</v>
      </c>
      <c r="V112" s="1">
        <v>4</v>
      </c>
      <c r="W112" s="1">
        <v>4</v>
      </c>
      <c r="X112" s="1">
        <v>2</v>
      </c>
      <c r="Y112" s="1" t="s">
        <v>861</v>
      </c>
      <c r="Z112" s="1">
        <v>2</v>
      </c>
      <c r="AA112" s="1">
        <v>20</v>
      </c>
      <c r="AB112" s="1">
        <v>2</v>
      </c>
      <c r="AC112" s="1">
        <v>0.43228530734423426</v>
      </c>
      <c r="AD112" s="1">
        <v>9.4110898678862256E-2</v>
      </c>
      <c r="AE112" s="1">
        <v>2.3790359457411224E-3</v>
      </c>
      <c r="AF112" s="1">
        <v>9.4280137942989908E-2</v>
      </c>
      <c r="AG112" s="1">
        <v>1.4462425675346459E-2</v>
      </c>
      <c r="AH112" s="1">
        <v>0.30391929543379786</v>
      </c>
      <c r="AI112" s="1">
        <v>5.8562898979028097E-2</v>
      </c>
      <c r="AJ112">
        <f t="shared" si="1"/>
        <v>1</v>
      </c>
    </row>
    <row r="113" spans="1:36">
      <c r="A113" s="1">
        <v>5</v>
      </c>
      <c r="B113" s="1">
        <v>5</v>
      </c>
      <c r="C113" s="1">
        <v>4</v>
      </c>
      <c r="D113" s="1">
        <v>4</v>
      </c>
      <c r="E113" s="1">
        <v>3</v>
      </c>
      <c r="F113" s="1">
        <v>5</v>
      </c>
      <c r="G113" s="1">
        <v>3</v>
      </c>
      <c r="H113" s="1">
        <v>5</v>
      </c>
      <c r="I113" s="1">
        <v>4</v>
      </c>
      <c r="J113" s="1">
        <v>5</v>
      </c>
      <c r="K113" s="1">
        <v>4</v>
      </c>
      <c r="L113" s="1">
        <v>4</v>
      </c>
      <c r="M113" s="1">
        <v>3</v>
      </c>
      <c r="N113" s="1">
        <v>3</v>
      </c>
      <c r="O113" s="1">
        <v>4</v>
      </c>
      <c r="P113" s="1">
        <v>2</v>
      </c>
      <c r="Q113" s="1">
        <v>2</v>
      </c>
      <c r="R113" s="1">
        <v>1</v>
      </c>
      <c r="S113" s="1">
        <v>3</v>
      </c>
      <c r="T113" s="1">
        <v>2</v>
      </c>
      <c r="U113" s="1">
        <v>4</v>
      </c>
      <c r="V113" s="1">
        <v>3</v>
      </c>
      <c r="W113" s="1">
        <v>4</v>
      </c>
      <c r="X113" s="1">
        <v>3</v>
      </c>
      <c r="Y113" s="1" t="s">
        <v>866</v>
      </c>
      <c r="Z113" s="1">
        <v>1</v>
      </c>
      <c r="AA113" s="1">
        <v>24</v>
      </c>
      <c r="AB113" s="1">
        <v>2</v>
      </c>
      <c r="AC113" s="1">
        <v>0.32585480944710882</v>
      </c>
      <c r="AD113" s="1">
        <v>0.14440341604892754</v>
      </c>
      <c r="AE113" s="1">
        <v>1.1691787851899076E-2</v>
      </c>
      <c r="AF113" s="1">
        <v>8.0664339647233671E-2</v>
      </c>
      <c r="AG113" s="1">
        <v>0.15406198488168271</v>
      </c>
      <c r="AH113" s="1">
        <v>0.14824850982734505</v>
      </c>
      <c r="AI113" s="1">
        <v>0.13507515229580311</v>
      </c>
      <c r="AJ113">
        <f t="shared" si="1"/>
        <v>0.99999999999999989</v>
      </c>
    </row>
    <row r="114" spans="1:36">
      <c r="A114">
        <v>5</v>
      </c>
      <c r="B114">
        <v>4</v>
      </c>
      <c r="C114">
        <v>5</v>
      </c>
      <c r="D114">
        <v>4</v>
      </c>
      <c r="E114">
        <v>1</v>
      </c>
      <c r="F114">
        <v>4</v>
      </c>
      <c r="G114">
        <v>4</v>
      </c>
      <c r="H114">
        <v>4</v>
      </c>
      <c r="I114">
        <v>4</v>
      </c>
      <c r="J114">
        <v>5</v>
      </c>
      <c r="K114">
        <v>2</v>
      </c>
      <c r="L114">
        <v>4</v>
      </c>
      <c r="M114">
        <v>1</v>
      </c>
      <c r="N114">
        <v>1</v>
      </c>
      <c r="O114">
        <v>3</v>
      </c>
      <c r="P114">
        <v>1</v>
      </c>
      <c r="Q114">
        <v>4</v>
      </c>
      <c r="R114">
        <v>4</v>
      </c>
      <c r="S114">
        <v>4</v>
      </c>
      <c r="T114">
        <v>4</v>
      </c>
      <c r="U114">
        <v>2</v>
      </c>
      <c r="V114">
        <v>4</v>
      </c>
      <c r="W114">
        <v>5</v>
      </c>
      <c r="X114">
        <v>4</v>
      </c>
      <c r="Y114" t="s">
        <v>422</v>
      </c>
      <c r="Z114">
        <v>1</v>
      </c>
      <c r="AA114">
        <v>20</v>
      </c>
      <c r="AB114">
        <v>1</v>
      </c>
      <c r="AC114">
        <v>0.2605233579676986</v>
      </c>
      <c r="AD114">
        <v>0.13578004609945846</v>
      </c>
      <c r="AE114">
        <v>0.12317159762674888</v>
      </c>
      <c r="AF114">
        <v>8.2869600253728692E-2</v>
      </c>
      <c r="AG114">
        <v>4.9775280975270571E-2</v>
      </c>
      <c r="AH114">
        <v>0.22972536170979782</v>
      </c>
      <c r="AI114">
        <v>0.11815475536729718</v>
      </c>
      <c r="AJ114">
        <f t="shared" si="1"/>
        <v>1.0000000000000002</v>
      </c>
    </row>
    <row r="115" spans="1:36">
      <c r="A115">
        <v>2</v>
      </c>
      <c r="B115">
        <v>4</v>
      </c>
      <c r="C115">
        <v>4</v>
      </c>
      <c r="D115">
        <v>3</v>
      </c>
      <c r="E115">
        <v>4</v>
      </c>
      <c r="F115">
        <v>3</v>
      </c>
      <c r="G115">
        <v>3</v>
      </c>
      <c r="H115">
        <v>3</v>
      </c>
      <c r="I115">
        <v>5</v>
      </c>
      <c r="J115">
        <v>2</v>
      </c>
      <c r="K115">
        <v>1</v>
      </c>
      <c r="L115">
        <v>5</v>
      </c>
      <c r="M115">
        <v>3</v>
      </c>
      <c r="N115">
        <v>4</v>
      </c>
      <c r="O115">
        <v>4</v>
      </c>
      <c r="P115">
        <v>3</v>
      </c>
      <c r="Q115">
        <v>4</v>
      </c>
      <c r="R115">
        <v>4</v>
      </c>
      <c r="S115">
        <v>2</v>
      </c>
      <c r="T115">
        <v>2</v>
      </c>
      <c r="U115">
        <v>4</v>
      </c>
      <c r="V115">
        <v>5</v>
      </c>
      <c r="W115">
        <v>5</v>
      </c>
      <c r="X115">
        <v>2</v>
      </c>
      <c r="Y115" t="s">
        <v>469</v>
      </c>
      <c r="Z115">
        <v>1</v>
      </c>
      <c r="AA115">
        <v>19</v>
      </c>
      <c r="AB115">
        <v>1</v>
      </c>
      <c r="AC115">
        <v>0.1806166666176873</v>
      </c>
      <c r="AD115">
        <v>1.5324115568747423E-3</v>
      </c>
      <c r="AE115">
        <v>3.3671791078306265E-3</v>
      </c>
      <c r="AF115">
        <v>0.41970229037471452</v>
      </c>
      <c r="AG115">
        <v>1.3811652444955862E-6</v>
      </c>
      <c r="AH115">
        <v>3.5621964868958141E-2</v>
      </c>
      <c r="AI115">
        <v>0.35915810630869016</v>
      </c>
      <c r="AJ115">
        <f t="shared" si="1"/>
        <v>1</v>
      </c>
    </row>
    <row r="116" spans="1:36">
      <c r="A116" s="1">
        <v>3</v>
      </c>
      <c r="B116" s="1">
        <v>4</v>
      </c>
      <c r="C116" s="1">
        <v>4</v>
      </c>
      <c r="D116" s="1">
        <v>3</v>
      </c>
      <c r="E116" s="1">
        <v>2</v>
      </c>
      <c r="F116" s="1">
        <v>2</v>
      </c>
      <c r="G116" s="1">
        <v>4</v>
      </c>
      <c r="H116" s="1">
        <v>4</v>
      </c>
      <c r="I116" s="1">
        <v>4</v>
      </c>
      <c r="J116" s="1">
        <v>3</v>
      </c>
      <c r="K116" s="1">
        <v>1</v>
      </c>
      <c r="L116" s="1">
        <v>4</v>
      </c>
      <c r="M116" s="1">
        <v>1</v>
      </c>
      <c r="N116" s="1">
        <v>2</v>
      </c>
      <c r="O116" s="1">
        <v>1</v>
      </c>
      <c r="P116" s="1">
        <v>1</v>
      </c>
      <c r="Q116" s="1">
        <v>1</v>
      </c>
      <c r="R116" s="1">
        <v>3</v>
      </c>
      <c r="S116" s="1">
        <v>1</v>
      </c>
      <c r="T116" s="1">
        <v>3</v>
      </c>
      <c r="U116" s="1">
        <v>1</v>
      </c>
      <c r="V116" s="1">
        <v>1</v>
      </c>
      <c r="W116" s="1">
        <v>5</v>
      </c>
      <c r="X116" s="1">
        <v>3</v>
      </c>
      <c r="Y116" s="1" t="s">
        <v>872</v>
      </c>
      <c r="Z116" s="1">
        <v>1</v>
      </c>
      <c r="AA116" s="1">
        <v>23</v>
      </c>
      <c r="AB116" s="1">
        <v>2</v>
      </c>
      <c r="AC116" s="1">
        <v>0.61302683244095546</v>
      </c>
      <c r="AD116" s="1">
        <v>4.2050216563783507E-2</v>
      </c>
      <c r="AE116" s="1">
        <v>7.5594720938072055E-2</v>
      </c>
      <c r="AF116" s="1">
        <v>0.19247273886779961</v>
      </c>
      <c r="AG116" s="1">
        <v>5.8781312935809729E-3</v>
      </c>
      <c r="AH116" s="1">
        <v>3.6182597089064746E-2</v>
      </c>
      <c r="AI116" s="1">
        <v>3.4794762806743922E-2</v>
      </c>
      <c r="AJ116">
        <f t="shared" si="1"/>
        <v>1.0000000000000002</v>
      </c>
    </row>
    <row r="117" spans="1:36">
      <c r="A117">
        <v>4</v>
      </c>
      <c r="B117">
        <v>3</v>
      </c>
      <c r="C117">
        <v>5</v>
      </c>
      <c r="D117">
        <v>4</v>
      </c>
      <c r="E117">
        <v>1</v>
      </c>
      <c r="F117">
        <v>4</v>
      </c>
      <c r="G117">
        <v>2</v>
      </c>
      <c r="H117">
        <v>5</v>
      </c>
      <c r="I117">
        <v>3</v>
      </c>
      <c r="J117">
        <v>3</v>
      </c>
      <c r="K117">
        <v>4</v>
      </c>
      <c r="L117">
        <v>3</v>
      </c>
      <c r="M117">
        <v>4</v>
      </c>
      <c r="N117">
        <v>5</v>
      </c>
      <c r="O117">
        <v>3</v>
      </c>
      <c r="P117">
        <v>5</v>
      </c>
      <c r="Q117">
        <v>1</v>
      </c>
      <c r="R117">
        <v>4</v>
      </c>
      <c r="S117">
        <v>1</v>
      </c>
      <c r="T117">
        <v>4</v>
      </c>
      <c r="U117">
        <v>5</v>
      </c>
      <c r="V117">
        <v>4</v>
      </c>
      <c r="W117">
        <v>3</v>
      </c>
      <c r="X117">
        <v>3</v>
      </c>
      <c r="Y117" t="s">
        <v>181</v>
      </c>
      <c r="Z117">
        <v>1</v>
      </c>
      <c r="AA117">
        <v>20</v>
      </c>
      <c r="AB117">
        <v>1</v>
      </c>
      <c r="AC117">
        <v>0.48399394967954829</v>
      </c>
      <c r="AD117">
        <v>0.10632575649993478</v>
      </c>
      <c r="AE117">
        <v>1.9065479316658434E-3</v>
      </c>
      <c r="AF117">
        <v>9.3468224544734774E-2</v>
      </c>
      <c r="AG117">
        <v>3.121883023260839E-2</v>
      </c>
      <c r="AH117">
        <v>9.9288630183502619E-2</v>
      </c>
      <c r="AI117">
        <v>0.18379806092800527</v>
      </c>
      <c r="AJ117">
        <f t="shared" si="1"/>
        <v>1</v>
      </c>
    </row>
    <row r="118" spans="1:36">
      <c r="A118" s="1">
        <v>4</v>
      </c>
      <c r="B118" s="1">
        <v>4</v>
      </c>
      <c r="C118" s="1">
        <v>4</v>
      </c>
      <c r="D118" s="1">
        <v>4</v>
      </c>
      <c r="E118" s="1">
        <v>4</v>
      </c>
      <c r="F118" s="1">
        <v>4</v>
      </c>
      <c r="G118" s="1">
        <v>5</v>
      </c>
      <c r="H118" s="1">
        <v>4</v>
      </c>
      <c r="I118" s="1">
        <v>5</v>
      </c>
      <c r="J118" s="1">
        <v>5</v>
      </c>
      <c r="K118" s="1">
        <v>5</v>
      </c>
      <c r="L118" s="1">
        <v>5</v>
      </c>
      <c r="M118" s="1">
        <v>2</v>
      </c>
      <c r="N118" s="1">
        <v>4</v>
      </c>
      <c r="O118" s="1">
        <v>4</v>
      </c>
      <c r="P118" s="1">
        <v>4</v>
      </c>
      <c r="Q118" s="1">
        <v>2</v>
      </c>
      <c r="R118" s="1">
        <v>3</v>
      </c>
      <c r="S118" s="1">
        <v>1</v>
      </c>
      <c r="T118" s="1">
        <v>4</v>
      </c>
      <c r="U118" s="1">
        <v>5</v>
      </c>
      <c r="V118" s="1">
        <v>2</v>
      </c>
      <c r="W118" s="1">
        <v>5</v>
      </c>
      <c r="X118" s="1">
        <v>4</v>
      </c>
      <c r="Y118" s="1" t="s">
        <v>875</v>
      </c>
      <c r="Z118" s="1">
        <v>1</v>
      </c>
      <c r="AA118" s="1">
        <v>20</v>
      </c>
      <c r="AB118" s="1">
        <v>2</v>
      </c>
      <c r="AC118" s="1">
        <v>0.642354292371623</v>
      </c>
      <c r="AD118" s="1">
        <v>7.6220171277864457E-2</v>
      </c>
      <c r="AE118" s="1">
        <v>4.4202855348948224E-3</v>
      </c>
      <c r="AF118" s="1">
        <v>3.373728447990311E-3</v>
      </c>
      <c r="AG118" s="1">
        <v>4.6142007989729483E-3</v>
      </c>
      <c r="AH118" s="1">
        <v>6.1730392642399518E-2</v>
      </c>
      <c r="AI118" s="1">
        <v>0.20728692892625497</v>
      </c>
      <c r="AJ118">
        <f t="shared" si="1"/>
        <v>1</v>
      </c>
    </row>
    <row r="119" spans="1:36">
      <c r="A119">
        <v>3</v>
      </c>
      <c r="B119">
        <v>3</v>
      </c>
      <c r="C119">
        <v>3</v>
      </c>
      <c r="D119">
        <v>4</v>
      </c>
      <c r="E119">
        <v>2</v>
      </c>
      <c r="F119">
        <v>4</v>
      </c>
      <c r="G119">
        <v>4</v>
      </c>
      <c r="H119">
        <v>4</v>
      </c>
      <c r="I119">
        <v>5</v>
      </c>
      <c r="J119">
        <v>5</v>
      </c>
      <c r="K119">
        <v>4</v>
      </c>
      <c r="L119">
        <v>1</v>
      </c>
      <c r="M119">
        <v>4</v>
      </c>
      <c r="N119">
        <v>4</v>
      </c>
      <c r="O119">
        <v>4</v>
      </c>
      <c r="P119">
        <v>4</v>
      </c>
      <c r="Q119">
        <v>4</v>
      </c>
      <c r="R119">
        <v>4</v>
      </c>
      <c r="S119">
        <v>3</v>
      </c>
      <c r="T119">
        <v>2</v>
      </c>
      <c r="U119">
        <v>4</v>
      </c>
      <c r="V119">
        <v>1</v>
      </c>
      <c r="W119">
        <v>3</v>
      </c>
      <c r="X119">
        <v>1</v>
      </c>
      <c r="Y119" t="s">
        <v>566</v>
      </c>
      <c r="Z119">
        <v>1</v>
      </c>
      <c r="AA119">
        <v>21</v>
      </c>
      <c r="AB119">
        <v>1</v>
      </c>
      <c r="AC119">
        <v>0.18143347320317194</v>
      </c>
      <c r="AD119">
        <v>2.4220133499416557E-3</v>
      </c>
      <c r="AE119">
        <v>6.0532022790963869E-2</v>
      </c>
      <c r="AF119">
        <v>6.0031286087642216E-2</v>
      </c>
      <c r="AG119">
        <v>9.6162616892825695E-2</v>
      </c>
      <c r="AH119">
        <v>0.20118742367156658</v>
      </c>
      <c r="AI119">
        <v>0.39823116400388803</v>
      </c>
      <c r="AJ119">
        <f t="shared" si="1"/>
        <v>1</v>
      </c>
    </row>
    <row r="120" spans="1:36">
      <c r="A120" s="1">
        <v>5</v>
      </c>
      <c r="B120" s="1">
        <v>4</v>
      </c>
      <c r="C120" s="1">
        <v>5</v>
      </c>
      <c r="D120" s="1">
        <v>4</v>
      </c>
      <c r="E120" s="1">
        <v>5</v>
      </c>
      <c r="F120" s="1">
        <v>4</v>
      </c>
      <c r="G120" s="1">
        <v>3</v>
      </c>
      <c r="H120" s="1">
        <v>5</v>
      </c>
      <c r="I120" s="1">
        <v>5</v>
      </c>
      <c r="J120" s="1">
        <v>4</v>
      </c>
      <c r="K120" s="1">
        <v>4</v>
      </c>
      <c r="L120" s="1">
        <v>4</v>
      </c>
      <c r="M120" s="1">
        <v>2</v>
      </c>
      <c r="N120" s="1">
        <v>5</v>
      </c>
      <c r="O120" s="1">
        <v>3</v>
      </c>
      <c r="P120" s="1">
        <v>4</v>
      </c>
      <c r="Q120" s="1">
        <v>4</v>
      </c>
      <c r="R120" s="1">
        <v>4</v>
      </c>
      <c r="S120" s="1">
        <v>2</v>
      </c>
      <c r="T120" s="1">
        <v>2</v>
      </c>
      <c r="U120" s="1">
        <v>4</v>
      </c>
      <c r="V120" s="1">
        <v>2</v>
      </c>
      <c r="W120" s="1">
        <v>5</v>
      </c>
      <c r="X120" s="1">
        <v>2</v>
      </c>
      <c r="Y120" s="1" t="s">
        <v>881</v>
      </c>
      <c r="Z120" s="1">
        <v>1</v>
      </c>
      <c r="AA120" s="1">
        <v>21</v>
      </c>
      <c r="AB120" s="1">
        <v>2</v>
      </c>
      <c r="AC120" s="1">
        <v>0.47597935770995919</v>
      </c>
      <c r="AD120" s="1">
        <v>2.6701842351256758E-3</v>
      </c>
      <c r="AE120" s="1">
        <v>2.5355171431684425E-3</v>
      </c>
      <c r="AF120" s="1">
        <v>8.2036631786646691E-2</v>
      </c>
      <c r="AG120" s="1">
        <v>0.16850344029245587</v>
      </c>
      <c r="AH120" s="1">
        <v>1.565269603176107E-2</v>
      </c>
      <c r="AI120" s="1">
        <v>0.252622172800883</v>
      </c>
      <c r="AJ120">
        <f t="shared" si="1"/>
        <v>1</v>
      </c>
    </row>
    <row r="121" spans="1:36">
      <c r="A121">
        <v>4</v>
      </c>
      <c r="B121">
        <v>5</v>
      </c>
      <c r="C121">
        <v>5</v>
      </c>
      <c r="D121">
        <v>5</v>
      </c>
      <c r="E121">
        <v>5</v>
      </c>
      <c r="F121">
        <v>5</v>
      </c>
      <c r="G121">
        <v>3</v>
      </c>
      <c r="H121">
        <v>5</v>
      </c>
      <c r="I121">
        <v>5</v>
      </c>
      <c r="J121">
        <v>5</v>
      </c>
      <c r="K121">
        <v>2</v>
      </c>
      <c r="L121">
        <v>5</v>
      </c>
      <c r="M121">
        <v>4</v>
      </c>
      <c r="N121">
        <v>5</v>
      </c>
      <c r="O121">
        <v>4</v>
      </c>
      <c r="P121">
        <v>4</v>
      </c>
      <c r="Q121">
        <v>5</v>
      </c>
      <c r="R121">
        <v>3</v>
      </c>
      <c r="S121">
        <v>1</v>
      </c>
      <c r="T121">
        <v>2</v>
      </c>
      <c r="U121">
        <v>4</v>
      </c>
      <c r="V121">
        <v>1</v>
      </c>
      <c r="W121">
        <v>5</v>
      </c>
      <c r="X121">
        <v>2</v>
      </c>
      <c r="Y121" t="s">
        <v>285</v>
      </c>
      <c r="Z121">
        <v>1</v>
      </c>
      <c r="AA121">
        <v>18</v>
      </c>
      <c r="AB121">
        <v>1</v>
      </c>
      <c r="AC121">
        <v>0.33627524931509062</v>
      </c>
      <c r="AD121">
        <v>3.8860584542741099E-2</v>
      </c>
      <c r="AE121">
        <v>8.5050376449839496E-2</v>
      </c>
      <c r="AF121">
        <v>0.15752104469500849</v>
      </c>
      <c r="AG121">
        <v>0.15674192264622952</v>
      </c>
      <c r="AH121">
        <v>8.7295086832174809E-2</v>
      </c>
      <c r="AI121">
        <v>0.13825573551891604</v>
      </c>
      <c r="AJ121">
        <f t="shared" si="1"/>
        <v>1</v>
      </c>
    </row>
    <row r="122" spans="1:36">
      <c r="A122">
        <v>1</v>
      </c>
      <c r="B122">
        <v>1</v>
      </c>
      <c r="C122">
        <v>2</v>
      </c>
      <c r="D122">
        <v>4</v>
      </c>
      <c r="E122">
        <v>2</v>
      </c>
      <c r="F122">
        <v>4</v>
      </c>
      <c r="G122">
        <v>4</v>
      </c>
      <c r="H122">
        <v>4</v>
      </c>
      <c r="I122">
        <v>3</v>
      </c>
      <c r="J122">
        <v>3</v>
      </c>
      <c r="K122">
        <v>2</v>
      </c>
      <c r="L122">
        <v>4</v>
      </c>
      <c r="M122">
        <v>2</v>
      </c>
      <c r="N122">
        <v>5</v>
      </c>
      <c r="O122">
        <v>4</v>
      </c>
      <c r="P122">
        <v>1</v>
      </c>
      <c r="Q122">
        <v>5</v>
      </c>
      <c r="R122">
        <v>4</v>
      </c>
      <c r="S122">
        <v>1</v>
      </c>
      <c r="T122">
        <v>2</v>
      </c>
      <c r="U122">
        <v>5</v>
      </c>
      <c r="V122">
        <v>2</v>
      </c>
      <c r="W122">
        <v>5</v>
      </c>
      <c r="X122">
        <v>1</v>
      </c>
      <c r="Y122" t="s">
        <v>457</v>
      </c>
      <c r="Z122">
        <v>1</v>
      </c>
      <c r="AA122">
        <v>21</v>
      </c>
      <c r="AB122">
        <v>1</v>
      </c>
      <c r="AC122">
        <v>0.18728145106628882</v>
      </c>
      <c r="AD122">
        <v>0.31604099451310469</v>
      </c>
      <c r="AE122">
        <v>3.0380674473555825E-3</v>
      </c>
      <c r="AF122">
        <v>0.386437336039404</v>
      </c>
      <c r="AG122">
        <v>1.0312062764950452E-2</v>
      </c>
      <c r="AH122">
        <v>6.3240357987438475E-2</v>
      </c>
      <c r="AI122">
        <v>3.3649730181457935E-2</v>
      </c>
      <c r="AJ122">
        <f t="shared" si="1"/>
        <v>0.99999999999999989</v>
      </c>
    </row>
    <row r="123" spans="1:36">
      <c r="A123" s="1">
        <v>5</v>
      </c>
      <c r="B123" s="1">
        <v>5</v>
      </c>
      <c r="C123" s="1">
        <v>5</v>
      </c>
      <c r="D123" s="1">
        <v>4</v>
      </c>
      <c r="E123" s="1">
        <v>5</v>
      </c>
      <c r="F123" s="1">
        <v>4</v>
      </c>
      <c r="G123" s="1">
        <v>5</v>
      </c>
      <c r="H123" s="1">
        <v>4</v>
      </c>
      <c r="I123" s="1">
        <v>5</v>
      </c>
      <c r="J123" s="1">
        <v>5</v>
      </c>
      <c r="K123" s="1">
        <v>4</v>
      </c>
      <c r="L123" s="1">
        <v>5</v>
      </c>
      <c r="M123" s="1">
        <v>2</v>
      </c>
      <c r="N123" s="1">
        <v>2</v>
      </c>
      <c r="O123" s="1">
        <v>2</v>
      </c>
      <c r="P123" s="1">
        <v>2</v>
      </c>
      <c r="Q123" s="1">
        <v>2</v>
      </c>
      <c r="R123" s="1">
        <v>4</v>
      </c>
      <c r="S123" s="1">
        <v>2</v>
      </c>
      <c r="T123" s="1">
        <v>4</v>
      </c>
      <c r="U123" s="1">
        <v>4</v>
      </c>
      <c r="V123" s="1">
        <v>5</v>
      </c>
      <c r="W123" s="1">
        <v>5</v>
      </c>
      <c r="X123" s="1">
        <v>4</v>
      </c>
      <c r="Y123" s="1" t="s">
        <v>885</v>
      </c>
      <c r="Z123" s="1">
        <v>1</v>
      </c>
      <c r="AA123" s="1">
        <v>25</v>
      </c>
      <c r="AB123" s="1">
        <v>2</v>
      </c>
      <c r="AC123" s="1">
        <v>0.47789949941443183</v>
      </c>
      <c r="AD123" s="1">
        <v>9.1966274290373909E-4</v>
      </c>
      <c r="AE123" s="1">
        <v>0.10302229295758031</v>
      </c>
      <c r="AF123" s="1">
        <v>0.11040784673907036</v>
      </c>
      <c r="AG123" s="1">
        <v>6.3377418586045106E-2</v>
      </c>
      <c r="AH123" s="1">
        <v>4.5836459392866319E-2</v>
      </c>
      <c r="AI123" s="1">
        <v>0.19853682016710236</v>
      </c>
      <c r="AJ123">
        <f t="shared" si="1"/>
        <v>0.99999999999999989</v>
      </c>
    </row>
    <row r="124" spans="1:36">
      <c r="A124">
        <v>4</v>
      </c>
      <c r="B124">
        <v>4</v>
      </c>
      <c r="C124">
        <v>5</v>
      </c>
      <c r="D124">
        <v>4</v>
      </c>
      <c r="E124">
        <v>3</v>
      </c>
      <c r="F124">
        <v>3</v>
      </c>
      <c r="G124">
        <v>3</v>
      </c>
      <c r="H124">
        <v>4</v>
      </c>
      <c r="I124">
        <v>5</v>
      </c>
      <c r="J124">
        <v>3</v>
      </c>
      <c r="K124">
        <v>4</v>
      </c>
      <c r="L124">
        <v>4</v>
      </c>
      <c r="M124">
        <v>2</v>
      </c>
      <c r="N124">
        <v>3</v>
      </c>
      <c r="O124">
        <v>3</v>
      </c>
      <c r="P124">
        <v>4</v>
      </c>
      <c r="Q124">
        <v>2</v>
      </c>
      <c r="R124">
        <v>3</v>
      </c>
      <c r="S124">
        <v>2</v>
      </c>
      <c r="T124">
        <v>3</v>
      </c>
      <c r="U124">
        <v>4</v>
      </c>
      <c r="V124">
        <v>3</v>
      </c>
      <c r="W124">
        <v>5</v>
      </c>
      <c r="X124">
        <v>3</v>
      </c>
      <c r="Y124" t="s">
        <v>205</v>
      </c>
      <c r="Z124">
        <v>1</v>
      </c>
      <c r="AA124">
        <v>20</v>
      </c>
      <c r="AB124">
        <v>1</v>
      </c>
      <c r="AC124">
        <v>0.29548025768592956</v>
      </c>
      <c r="AD124">
        <v>6.1602031048117199E-2</v>
      </c>
      <c r="AE124">
        <v>2.0909282072887943E-3</v>
      </c>
      <c r="AF124">
        <v>0.21545927076592764</v>
      </c>
      <c r="AG124">
        <v>0.1497066891558991</v>
      </c>
      <c r="AH124">
        <v>0.1179503684828964</v>
      </c>
      <c r="AI124">
        <v>0.15771045465394132</v>
      </c>
      <c r="AJ124">
        <f t="shared" si="1"/>
        <v>1</v>
      </c>
    </row>
    <row r="125" spans="1:36">
      <c r="A125">
        <v>5</v>
      </c>
      <c r="B125">
        <v>5</v>
      </c>
      <c r="C125">
        <v>4</v>
      </c>
      <c r="D125">
        <v>5</v>
      </c>
      <c r="E125">
        <v>5</v>
      </c>
      <c r="F125">
        <v>2</v>
      </c>
      <c r="G125">
        <v>1</v>
      </c>
      <c r="H125">
        <v>4</v>
      </c>
      <c r="I125">
        <v>5</v>
      </c>
      <c r="J125">
        <v>5</v>
      </c>
      <c r="K125">
        <v>5</v>
      </c>
      <c r="L125">
        <v>4</v>
      </c>
      <c r="M125">
        <v>1</v>
      </c>
      <c r="N125">
        <v>4</v>
      </c>
      <c r="O125">
        <v>2</v>
      </c>
      <c r="P125">
        <v>4</v>
      </c>
      <c r="Q125">
        <v>1</v>
      </c>
      <c r="R125">
        <v>4</v>
      </c>
      <c r="S125">
        <v>1</v>
      </c>
      <c r="T125">
        <v>2</v>
      </c>
      <c r="U125">
        <v>5</v>
      </c>
      <c r="V125">
        <v>4</v>
      </c>
      <c r="W125">
        <v>5</v>
      </c>
      <c r="X125">
        <v>2</v>
      </c>
      <c r="Y125" t="s">
        <v>152</v>
      </c>
      <c r="Z125">
        <v>1</v>
      </c>
      <c r="AA125">
        <v>29</v>
      </c>
      <c r="AB125">
        <v>2</v>
      </c>
      <c r="AC125">
        <v>0.2107693652260047</v>
      </c>
      <c r="AD125">
        <v>0.18093273459865752</v>
      </c>
      <c r="AE125">
        <v>0.16657257769678296</v>
      </c>
      <c r="AF125">
        <v>0.11041943529648959</v>
      </c>
      <c r="AG125">
        <v>5.3689546226235202E-2</v>
      </c>
      <c r="AH125">
        <v>7.8012827565575357E-2</v>
      </c>
      <c r="AI125">
        <v>0.19960351339025476</v>
      </c>
      <c r="AJ125">
        <f t="shared" si="1"/>
        <v>1</v>
      </c>
    </row>
    <row r="126" spans="1:36">
      <c r="A126" s="1">
        <v>5</v>
      </c>
      <c r="B126" s="1">
        <v>5</v>
      </c>
      <c r="C126" s="1">
        <v>5</v>
      </c>
      <c r="D126" s="1">
        <v>4</v>
      </c>
      <c r="E126" s="1">
        <v>2</v>
      </c>
      <c r="F126" s="1">
        <v>3</v>
      </c>
      <c r="G126" s="1">
        <v>2</v>
      </c>
      <c r="H126" s="1">
        <v>4</v>
      </c>
      <c r="I126" s="1">
        <v>3</v>
      </c>
      <c r="J126" s="1">
        <v>4</v>
      </c>
      <c r="K126" s="1">
        <v>4</v>
      </c>
      <c r="L126" s="1">
        <v>4</v>
      </c>
      <c r="M126" s="1">
        <v>2</v>
      </c>
      <c r="N126" s="1">
        <v>3</v>
      </c>
      <c r="O126" s="1">
        <v>3</v>
      </c>
      <c r="P126" s="1">
        <v>1</v>
      </c>
      <c r="Q126" s="1">
        <v>2</v>
      </c>
      <c r="R126" s="1">
        <v>5</v>
      </c>
      <c r="S126" s="1">
        <v>2</v>
      </c>
      <c r="T126" s="1">
        <v>1</v>
      </c>
      <c r="U126" s="1">
        <v>3</v>
      </c>
      <c r="V126" s="1">
        <v>3</v>
      </c>
      <c r="W126" s="1">
        <v>5</v>
      </c>
      <c r="X126" s="1">
        <v>2</v>
      </c>
      <c r="Y126" s="1" t="s">
        <v>889</v>
      </c>
      <c r="Z126" s="1">
        <v>2</v>
      </c>
      <c r="AA126" s="1">
        <v>21</v>
      </c>
      <c r="AB126" s="1">
        <v>2</v>
      </c>
      <c r="AC126" s="1">
        <v>0.49646528832681025</v>
      </c>
      <c r="AD126" s="1">
        <v>4.7984260697421385E-2</v>
      </c>
      <c r="AE126" s="1">
        <v>0.15035764401259535</v>
      </c>
      <c r="AF126" s="1">
        <v>0.10060242555308017</v>
      </c>
      <c r="AG126" s="1">
        <v>5.9029513655957572E-2</v>
      </c>
      <c r="AH126" s="1">
        <v>4.2840520603754519E-2</v>
      </c>
      <c r="AI126" s="1">
        <v>0.10272034715038064</v>
      </c>
      <c r="AJ126">
        <f t="shared" si="1"/>
        <v>0.99999999999999978</v>
      </c>
    </row>
    <row r="127" spans="1:36">
      <c r="A127" s="1">
        <v>3</v>
      </c>
      <c r="B127" s="1">
        <v>4</v>
      </c>
      <c r="C127" s="1">
        <v>4</v>
      </c>
      <c r="D127" s="1">
        <v>3</v>
      </c>
      <c r="E127" s="1">
        <v>2</v>
      </c>
      <c r="F127" s="1">
        <v>4</v>
      </c>
      <c r="G127" s="1">
        <v>2</v>
      </c>
      <c r="H127" s="1">
        <v>4</v>
      </c>
      <c r="I127" s="1">
        <v>4</v>
      </c>
      <c r="J127" s="1">
        <v>5</v>
      </c>
      <c r="K127" s="1">
        <v>3</v>
      </c>
      <c r="L127" s="1">
        <v>5</v>
      </c>
      <c r="M127" s="1">
        <v>4</v>
      </c>
      <c r="N127" s="1">
        <v>3</v>
      </c>
      <c r="O127" s="1">
        <v>4</v>
      </c>
      <c r="P127" s="1">
        <v>2</v>
      </c>
      <c r="Q127" s="1">
        <v>1</v>
      </c>
      <c r="R127" s="1">
        <v>2</v>
      </c>
      <c r="S127" s="1">
        <v>2</v>
      </c>
      <c r="T127" s="1">
        <v>3</v>
      </c>
      <c r="U127" s="1">
        <v>4</v>
      </c>
      <c r="V127" s="1">
        <v>1</v>
      </c>
      <c r="W127" s="1">
        <v>5</v>
      </c>
      <c r="X127" s="1">
        <v>2</v>
      </c>
      <c r="Y127" s="1" t="s">
        <v>893</v>
      </c>
      <c r="Z127" s="1">
        <v>1</v>
      </c>
      <c r="AA127" s="1">
        <v>22</v>
      </c>
      <c r="AB127" s="1">
        <v>2</v>
      </c>
      <c r="AC127" s="1">
        <v>0.30216962130010244</v>
      </c>
      <c r="AD127" s="1">
        <v>3.100548947418021E-2</v>
      </c>
      <c r="AE127" s="1">
        <v>0.27064256886574878</v>
      </c>
      <c r="AF127" s="1">
        <v>0.16243271086343303</v>
      </c>
      <c r="AG127" s="1">
        <v>3.0635213582220256E-2</v>
      </c>
      <c r="AH127" s="1">
        <v>0.16325297849220652</v>
      </c>
      <c r="AI127" s="1">
        <v>3.9861417422108809E-2</v>
      </c>
      <c r="AJ127">
        <f t="shared" si="1"/>
        <v>1</v>
      </c>
    </row>
    <row r="128" spans="1:36">
      <c r="A128">
        <v>4</v>
      </c>
      <c r="B128">
        <v>3</v>
      </c>
      <c r="C128">
        <v>5</v>
      </c>
      <c r="D128">
        <v>4</v>
      </c>
      <c r="E128">
        <v>3</v>
      </c>
      <c r="F128">
        <v>4</v>
      </c>
      <c r="G128">
        <v>4</v>
      </c>
      <c r="H128">
        <v>4</v>
      </c>
      <c r="I128">
        <v>5</v>
      </c>
      <c r="J128">
        <v>5</v>
      </c>
      <c r="K128">
        <v>4</v>
      </c>
      <c r="L128">
        <v>3</v>
      </c>
      <c r="M128">
        <v>1</v>
      </c>
      <c r="N128">
        <v>2</v>
      </c>
      <c r="O128">
        <v>2</v>
      </c>
      <c r="P128">
        <v>2</v>
      </c>
      <c r="Q128">
        <v>2</v>
      </c>
      <c r="R128">
        <v>1</v>
      </c>
      <c r="S128">
        <v>1</v>
      </c>
      <c r="T128">
        <v>3</v>
      </c>
      <c r="U128">
        <v>2</v>
      </c>
      <c r="V128">
        <v>1</v>
      </c>
      <c r="W128">
        <v>5</v>
      </c>
      <c r="X128">
        <v>3</v>
      </c>
      <c r="Y128" t="s">
        <v>325</v>
      </c>
      <c r="Z128">
        <v>2</v>
      </c>
      <c r="AA128">
        <v>24</v>
      </c>
      <c r="AB128">
        <v>1</v>
      </c>
      <c r="AC128">
        <v>0.35348538566914256</v>
      </c>
      <c r="AD128">
        <v>6.8877735809923998E-2</v>
      </c>
      <c r="AE128">
        <v>3.1976850894785268E-2</v>
      </c>
      <c r="AF128">
        <v>3.2459002818369949E-2</v>
      </c>
      <c r="AG128">
        <v>0.18613586818641603</v>
      </c>
      <c r="AH128">
        <v>4.9998470125370148E-2</v>
      </c>
      <c r="AI128">
        <v>0.27706668649599192</v>
      </c>
      <c r="AJ128">
        <f t="shared" si="1"/>
        <v>0.99999999999999978</v>
      </c>
    </row>
    <row r="129" spans="1:36">
      <c r="A129">
        <v>4</v>
      </c>
      <c r="B129">
        <v>1</v>
      </c>
      <c r="C129">
        <v>5</v>
      </c>
      <c r="D129">
        <v>3</v>
      </c>
      <c r="E129">
        <v>5</v>
      </c>
      <c r="F129">
        <v>4</v>
      </c>
      <c r="G129">
        <v>4</v>
      </c>
      <c r="H129">
        <v>4</v>
      </c>
      <c r="I129">
        <v>4</v>
      </c>
      <c r="J129">
        <v>5</v>
      </c>
      <c r="K129">
        <v>2</v>
      </c>
      <c r="L129">
        <v>5</v>
      </c>
      <c r="M129">
        <v>5</v>
      </c>
      <c r="N129">
        <v>5</v>
      </c>
      <c r="O129">
        <v>5</v>
      </c>
      <c r="P129">
        <v>4</v>
      </c>
      <c r="Q129">
        <v>2</v>
      </c>
      <c r="R129">
        <v>5</v>
      </c>
      <c r="S129">
        <v>3</v>
      </c>
      <c r="T129">
        <v>3</v>
      </c>
      <c r="U129">
        <v>5</v>
      </c>
      <c r="V129">
        <v>4</v>
      </c>
      <c r="W129">
        <v>5</v>
      </c>
      <c r="X129">
        <v>2</v>
      </c>
      <c r="Y129" t="s">
        <v>112</v>
      </c>
      <c r="Z129">
        <v>2</v>
      </c>
      <c r="AA129">
        <v>19</v>
      </c>
      <c r="AB129">
        <v>2</v>
      </c>
      <c r="AC129">
        <v>0.30972574115326246</v>
      </c>
      <c r="AD129">
        <v>4.0590222486994398E-2</v>
      </c>
      <c r="AE129">
        <v>0.17203520203137837</v>
      </c>
      <c r="AF129">
        <v>0.13083064047233225</v>
      </c>
      <c r="AG129">
        <v>4.935070056187172E-2</v>
      </c>
      <c r="AH129">
        <v>0.10507864529083023</v>
      </c>
      <c r="AI129">
        <v>0.19238884800333056</v>
      </c>
      <c r="AJ129">
        <f t="shared" si="1"/>
        <v>1</v>
      </c>
    </row>
    <row r="130" spans="1:36">
      <c r="A130" s="1">
        <v>4</v>
      </c>
      <c r="B130" s="1">
        <v>2</v>
      </c>
      <c r="C130" s="1">
        <v>4</v>
      </c>
      <c r="D130" s="1">
        <v>5</v>
      </c>
      <c r="E130" s="1">
        <v>1</v>
      </c>
      <c r="F130" s="1">
        <v>2</v>
      </c>
      <c r="G130" s="1">
        <v>4</v>
      </c>
      <c r="H130" s="1">
        <v>3</v>
      </c>
      <c r="I130" s="1">
        <v>4</v>
      </c>
      <c r="J130" s="1">
        <v>3</v>
      </c>
      <c r="K130" s="1">
        <v>5</v>
      </c>
      <c r="L130" s="1">
        <v>2</v>
      </c>
      <c r="M130" s="1">
        <v>3</v>
      </c>
      <c r="N130" s="1">
        <v>5</v>
      </c>
      <c r="O130" s="1">
        <v>4</v>
      </c>
      <c r="P130" s="1">
        <v>2</v>
      </c>
      <c r="Q130" s="1">
        <v>3</v>
      </c>
      <c r="R130" s="1">
        <v>2</v>
      </c>
      <c r="S130" s="1">
        <v>2</v>
      </c>
      <c r="T130" s="1">
        <v>3</v>
      </c>
      <c r="U130" s="1">
        <v>4</v>
      </c>
      <c r="V130" s="1">
        <v>2</v>
      </c>
      <c r="W130" s="1">
        <v>4</v>
      </c>
      <c r="X130" s="1">
        <v>3</v>
      </c>
      <c r="Y130" s="1" t="s">
        <v>898</v>
      </c>
      <c r="Z130" s="1">
        <v>2</v>
      </c>
      <c r="AA130" s="1">
        <v>21</v>
      </c>
      <c r="AB130" s="1">
        <v>2</v>
      </c>
      <c r="AC130" s="1">
        <v>0.44226698990961971</v>
      </c>
      <c r="AD130" s="1">
        <v>0.1636283506708531</v>
      </c>
      <c r="AE130" s="1">
        <v>3.343962445742478E-2</v>
      </c>
      <c r="AF130" s="1">
        <v>7.0127159481935042E-2</v>
      </c>
      <c r="AG130" s="1">
        <v>0.10226687319039544</v>
      </c>
      <c r="AH130" s="1">
        <v>7.8157261279445112E-2</v>
      </c>
      <c r="AI130" s="1">
        <v>0.11011374101032688</v>
      </c>
      <c r="AJ130">
        <f t="shared" si="1"/>
        <v>1</v>
      </c>
    </row>
    <row r="131" spans="1:36">
      <c r="A131" s="1">
        <v>4</v>
      </c>
      <c r="B131" s="1">
        <v>3</v>
      </c>
      <c r="C131" s="1">
        <v>5</v>
      </c>
      <c r="D131" s="1">
        <v>4</v>
      </c>
      <c r="E131" s="1">
        <v>5</v>
      </c>
      <c r="F131" s="1">
        <v>4</v>
      </c>
      <c r="G131" s="1">
        <v>4</v>
      </c>
      <c r="H131" s="1">
        <v>4</v>
      </c>
      <c r="I131" s="1">
        <v>4</v>
      </c>
      <c r="J131" s="1">
        <v>4</v>
      </c>
      <c r="K131" s="1">
        <v>3</v>
      </c>
      <c r="L131" s="1">
        <v>5</v>
      </c>
      <c r="M131" s="1">
        <v>4</v>
      </c>
      <c r="N131" s="1">
        <v>4</v>
      </c>
      <c r="O131" s="1">
        <v>4</v>
      </c>
      <c r="P131" s="1">
        <v>2</v>
      </c>
      <c r="Q131" s="1">
        <v>4</v>
      </c>
      <c r="R131" s="1">
        <v>4</v>
      </c>
      <c r="S131" s="1">
        <v>4</v>
      </c>
      <c r="T131" s="1">
        <v>4</v>
      </c>
      <c r="U131" s="1">
        <v>5</v>
      </c>
      <c r="V131" s="1">
        <v>3</v>
      </c>
      <c r="W131" s="1">
        <v>4</v>
      </c>
      <c r="X131" s="1">
        <v>3</v>
      </c>
      <c r="Y131" s="1" t="s">
        <v>906</v>
      </c>
      <c r="Z131" s="1">
        <v>2</v>
      </c>
      <c r="AA131" s="1">
        <v>20</v>
      </c>
      <c r="AB131" s="1">
        <v>2</v>
      </c>
      <c r="AC131" s="1">
        <v>0.30235895218995651</v>
      </c>
      <c r="AD131" s="1">
        <v>7.1715349071418022E-2</v>
      </c>
      <c r="AE131" s="1">
        <v>4.9681431584889238E-3</v>
      </c>
      <c r="AF131" s="1">
        <v>0.22661543059204792</v>
      </c>
      <c r="AG131" s="1">
        <v>0.12612433336950774</v>
      </c>
      <c r="AH131" s="1">
        <v>3.9215708349158634E-2</v>
      </c>
      <c r="AI131" s="1">
        <v>0.22900208326942223</v>
      </c>
      <c r="AJ131">
        <f t="shared" ref="AJ131:AJ140" si="2">SUM(AC131:AI131)</f>
        <v>1</v>
      </c>
    </row>
    <row r="132" spans="1:36">
      <c r="A132" s="1">
        <v>4</v>
      </c>
      <c r="B132" s="1">
        <v>2</v>
      </c>
      <c r="C132" s="1">
        <v>3</v>
      </c>
      <c r="D132" s="1">
        <v>3</v>
      </c>
      <c r="E132" s="1">
        <v>3</v>
      </c>
      <c r="F132" s="1">
        <v>2</v>
      </c>
      <c r="G132" s="1">
        <v>4</v>
      </c>
      <c r="H132" s="1">
        <v>4</v>
      </c>
      <c r="I132" s="1">
        <v>4</v>
      </c>
      <c r="J132" s="1">
        <v>4</v>
      </c>
      <c r="K132" s="1">
        <v>2</v>
      </c>
      <c r="L132" s="1">
        <v>4</v>
      </c>
      <c r="M132" s="1">
        <v>5</v>
      </c>
      <c r="N132" s="1">
        <v>5</v>
      </c>
      <c r="O132" s="1">
        <v>5</v>
      </c>
      <c r="P132" s="1">
        <v>5</v>
      </c>
      <c r="Q132" s="1">
        <v>5</v>
      </c>
      <c r="R132" s="1">
        <v>3</v>
      </c>
      <c r="S132" s="1">
        <v>3</v>
      </c>
      <c r="T132" s="1">
        <v>4</v>
      </c>
      <c r="U132" s="1">
        <v>4</v>
      </c>
      <c r="V132" s="1">
        <v>3</v>
      </c>
      <c r="W132" s="1">
        <v>4</v>
      </c>
      <c r="X132" s="1">
        <v>2</v>
      </c>
      <c r="Y132" s="1" t="s">
        <v>911</v>
      </c>
      <c r="Z132" s="1">
        <v>2</v>
      </c>
      <c r="AA132" s="1">
        <v>20</v>
      </c>
      <c r="AB132" s="1">
        <v>1</v>
      </c>
      <c r="AC132" s="1">
        <v>0.65690074288949118</v>
      </c>
      <c r="AD132" s="1">
        <v>0.10405595492420046</v>
      </c>
      <c r="AE132" s="1">
        <v>2.5912587280424713E-3</v>
      </c>
      <c r="AF132" s="1">
        <v>9.6592258420468424E-2</v>
      </c>
      <c r="AG132" s="1">
        <v>7.2886354934446437E-2</v>
      </c>
      <c r="AH132" s="1">
        <v>2.5585799260284493E-3</v>
      </c>
      <c r="AI132" s="1">
        <v>6.4414850177322361E-2</v>
      </c>
      <c r="AJ132">
        <f t="shared" si="2"/>
        <v>0.99999999999999989</v>
      </c>
    </row>
    <row r="133" spans="1:36">
      <c r="A133">
        <v>4</v>
      </c>
      <c r="B133">
        <v>2</v>
      </c>
      <c r="C133">
        <v>4</v>
      </c>
      <c r="D133">
        <v>3</v>
      </c>
      <c r="E133">
        <v>2</v>
      </c>
      <c r="F133">
        <v>3</v>
      </c>
      <c r="G133">
        <v>4</v>
      </c>
      <c r="H133">
        <v>4</v>
      </c>
      <c r="I133">
        <v>3</v>
      </c>
      <c r="J133">
        <v>4</v>
      </c>
      <c r="K133">
        <v>3</v>
      </c>
      <c r="L133">
        <v>2</v>
      </c>
      <c r="M133">
        <v>2</v>
      </c>
      <c r="N133">
        <v>4</v>
      </c>
      <c r="O133">
        <v>2</v>
      </c>
      <c r="P133">
        <v>1</v>
      </c>
      <c r="Q133">
        <v>3</v>
      </c>
      <c r="R133">
        <v>2</v>
      </c>
      <c r="S133">
        <v>2</v>
      </c>
      <c r="T133">
        <v>4</v>
      </c>
      <c r="U133">
        <v>4</v>
      </c>
      <c r="V133">
        <v>1</v>
      </c>
      <c r="W133">
        <v>4</v>
      </c>
      <c r="X133">
        <v>3</v>
      </c>
      <c r="Y133" t="s">
        <v>446</v>
      </c>
      <c r="Z133">
        <v>1</v>
      </c>
      <c r="AA133">
        <v>19</v>
      </c>
      <c r="AB133">
        <v>1</v>
      </c>
      <c r="AC133">
        <v>0.11628800540860214</v>
      </c>
      <c r="AD133">
        <v>0.21121619431572863</v>
      </c>
      <c r="AE133">
        <v>2.5334180488874149E-3</v>
      </c>
      <c r="AF133">
        <v>0.10961301651377374</v>
      </c>
      <c r="AG133">
        <v>8.4381440811335348E-2</v>
      </c>
      <c r="AH133">
        <v>0.34061384466000505</v>
      </c>
      <c r="AI133">
        <v>0.13535408024166776</v>
      </c>
      <c r="AJ133">
        <f t="shared" si="2"/>
        <v>1</v>
      </c>
    </row>
    <row r="134" spans="1:36">
      <c r="A134">
        <v>3</v>
      </c>
      <c r="B134">
        <v>3</v>
      </c>
      <c r="C134">
        <v>3</v>
      </c>
      <c r="D134">
        <v>3</v>
      </c>
      <c r="E134">
        <v>3</v>
      </c>
      <c r="F134">
        <v>3</v>
      </c>
      <c r="G134">
        <v>4</v>
      </c>
      <c r="H134">
        <v>4</v>
      </c>
      <c r="I134">
        <v>4</v>
      </c>
      <c r="J134">
        <v>4</v>
      </c>
      <c r="K134">
        <v>2</v>
      </c>
      <c r="L134">
        <v>4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1</v>
      </c>
      <c r="S134">
        <v>2</v>
      </c>
      <c r="T134">
        <v>4</v>
      </c>
      <c r="U134">
        <v>4</v>
      </c>
      <c r="V134">
        <v>1</v>
      </c>
      <c r="W134">
        <v>4</v>
      </c>
      <c r="X134">
        <v>4</v>
      </c>
      <c r="Y134" t="s">
        <v>408</v>
      </c>
      <c r="Z134">
        <v>2</v>
      </c>
      <c r="AA134">
        <v>20</v>
      </c>
      <c r="AB134">
        <v>1</v>
      </c>
      <c r="AC134">
        <v>0.40613973297457806</v>
      </c>
      <c r="AD134">
        <v>0.15884611240339636</v>
      </c>
      <c r="AE134">
        <v>3.8779275867242132E-3</v>
      </c>
      <c r="AF134">
        <v>0.10992478012052782</v>
      </c>
      <c r="AG134">
        <v>7.7942041101647747E-6</v>
      </c>
      <c r="AH134">
        <v>0.2413981553451704</v>
      </c>
      <c r="AI134">
        <v>7.9805497365492944E-2</v>
      </c>
      <c r="AJ134">
        <f t="shared" si="2"/>
        <v>0.99999999999999989</v>
      </c>
    </row>
    <row r="135" spans="1:36">
      <c r="A135" s="1">
        <v>5</v>
      </c>
      <c r="B135" s="1">
        <v>5</v>
      </c>
      <c r="C135" s="1">
        <v>5</v>
      </c>
      <c r="D135" s="1">
        <v>5</v>
      </c>
      <c r="E135" s="1">
        <v>4</v>
      </c>
      <c r="F135" s="1">
        <v>4</v>
      </c>
      <c r="G135" s="1">
        <v>3</v>
      </c>
      <c r="H135" s="1">
        <v>4</v>
      </c>
      <c r="I135" s="1">
        <v>5</v>
      </c>
      <c r="J135" s="1">
        <v>4</v>
      </c>
      <c r="K135" s="1">
        <v>4</v>
      </c>
      <c r="L135" s="1">
        <v>4</v>
      </c>
      <c r="M135" s="1">
        <v>3</v>
      </c>
      <c r="N135" s="1">
        <v>3</v>
      </c>
      <c r="O135" s="1">
        <v>3</v>
      </c>
      <c r="P135" s="1">
        <v>2</v>
      </c>
      <c r="Q135" s="1">
        <v>4</v>
      </c>
      <c r="R135" s="1">
        <v>4</v>
      </c>
      <c r="S135" s="1">
        <v>3</v>
      </c>
      <c r="T135" s="1">
        <v>2</v>
      </c>
      <c r="U135" s="1">
        <v>3</v>
      </c>
      <c r="V135" s="1">
        <v>3</v>
      </c>
      <c r="W135" s="1">
        <v>5</v>
      </c>
      <c r="X135" s="1">
        <v>5</v>
      </c>
      <c r="Y135" s="1" t="s">
        <v>916</v>
      </c>
      <c r="Z135" s="1">
        <v>1</v>
      </c>
      <c r="AA135" s="1">
        <v>22</v>
      </c>
      <c r="AB135" s="1">
        <v>2</v>
      </c>
      <c r="AC135" s="1">
        <v>0.23522413342275983</v>
      </c>
      <c r="AD135" s="1">
        <v>2.1340105680983062E-3</v>
      </c>
      <c r="AE135" s="1">
        <v>0.1801348873432834</v>
      </c>
      <c r="AF135" s="1">
        <v>0.11362425436660938</v>
      </c>
      <c r="AG135" s="1">
        <v>6.6853466804743814E-2</v>
      </c>
      <c r="AH135" s="1">
        <v>0.27420859961884064</v>
      </c>
      <c r="AI135" s="1">
        <v>0.12782064787566469</v>
      </c>
      <c r="AJ135">
        <f t="shared" si="2"/>
        <v>1</v>
      </c>
    </row>
    <row r="136" spans="1:36">
      <c r="A136" s="1">
        <v>4</v>
      </c>
      <c r="B136" s="1">
        <v>4</v>
      </c>
      <c r="C136" s="1">
        <v>4</v>
      </c>
      <c r="D136" s="1">
        <v>4</v>
      </c>
      <c r="E136" s="1">
        <v>3</v>
      </c>
      <c r="F136" s="1">
        <v>4</v>
      </c>
      <c r="G136" s="1">
        <v>4</v>
      </c>
      <c r="H136" s="1">
        <v>5</v>
      </c>
      <c r="I136" s="1">
        <v>5</v>
      </c>
      <c r="J136" s="1">
        <v>3</v>
      </c>
      <c r="K136" s="1">
        <v>4</v>
      </c>
      <c r="L136" s="1">
        <v>3</v>
      </c>
      <c r="M136" s="1">
        <v>2</v>
      </c>
      <c r="N136" s="1">
        <v>3</v>
      </c>
      <c r="O136" s="1">
        <v>3</v>
      </c>
      <c r="P136" s="1">
        <v>2</v>
      </c>
      <c r="Q136" s="1">
        <v>4</v>
      </c>
      <c r="R136" s="1">
        <v>2</v>
      </c>
      <c r="S136" s="1">
        <v>2</v>
      </c>
      <c r="T136" s="1">
        <v>3</v>
      </c>
      <c r="U136" s="1">
        <v>2</v>
      </c>
      <c r="V136" s="1">
        <v>4</v>
      </c>
      <c r="W136" s="1">
        <v>5</v>
      </c>
      <c r="X136" s="1">
        <v>3</v>
      </c>
      <c r="Y136" s="1" t="s">
        <v>921</v>
      </c>
      <c r="Z136" s="1">
        <v>2</v>
      </c>
      <c r="AA136" s="1">
        <v>19</v>
      </c>
      <c r="AB136" s="1">
        <v>2</v>
      </c>
      <c r="AC136" s="1">
        <v>0.21000162329955505</v>
      </c>
      <c r="AD136" s="1">
        <v>3.5125408439882544E-2</v>
      </c>
      <c r="AE136" s="1">
        <v>2.492442760111522E-3</v>
      </c>
      <c r="AF136" s="1">
        <v>0.23984330785520619</v>
      </c>
      <c r="AG136" s="1">
        <v>0.16931220346754944</v>
      </c>
      <c r="AH136" s="1">
        <v>0.19902718070284695</v>
      </c>
      <c r="AI136" s="1">
        <v>0.14419783347484832</v>
      </c>
      <c r="AJ136">
        <f t="shared" si="2"/>
        <v>1</v>
      </c>
    </row>
    <row r="137" spans="1:36">
      <c r="A137">
        <v>2</v>
      </c>
      <c r="B137">
        <v>3</v>
      </c>
      <c r="C137">
        <v>1</v>
      </c>
      <c r="D137">
        <v>5</v>
      </c>
      <c r="E137">
        <v>1</v>
      </c>
      <c r="F137">
        <v>5</v>
      </c>
      <c r="G137">
        <v>5</v>
      </c>
      <c r="H137">
        <v>5</v>
      </c>
      <c r="I137">
        <v>4</v>
      </c>
      <c r="J137">
        <v>4</v>
      </c>
      <c r="K137">
        <v>2</v>
      </c>
      <c r="L137">
        <v>1</v>
      </c>
      <c r="M137">
        <v>4</v>
      </c>
      <c r="N137">
        <v>5</v>
      </c>
      <c r="O137">
        <v>4</v>
      </c>
      <c r="P137">
        <v>4</v>
      </c>
      <c r="Q137">
        <v>5</v>
      </c>
      <c r="R137">
        <v>3</v>
      </c>
      <c r="S137">
        <v>1</v>
      </c>
      <c r="T137">
        <v>5</v>
      </c>
      <c r="U137">
        <v>5</v>
      </c>
      <c r="V137">
        <v>4</v>
      </c>
      <c r="W137">
        <v>5</v>
      </c>
      <c r="X137">
        <v>4</v>
      </c>
      <c r="Y137" t="s">
        <v>173</v>
      </c>
      <c r="Z137">
        <v>1</v>
      </c>
      <c r="AA137">
        <v>20</v>
      </c>
      <c r="AB137">
        <v>1</v>
      </c>
      <c r="AC137">
        <v>0.49022666462405429</v>
      </c>
      <c r="AD137">
        <v>0.15462964376584878</v>
      </c>
      <c r="AE137">
        <v>3.010953085042541E-2</v>
      </c>
      <c r="AF137">
        <v>7.3629344529993188E-2</v>
      </c>
      <c r="AG137">
        <v>1.2689326980337579E-6</v>
      </c>
      <c r="AH137">
        <v>3.2250083649822364E-3</v>
      </c>
      <c r="AI137">
        <v>0.24817853893199798</v>
      </c>
      <c r="AJ137">
        <f t="shared" si="2"/>
        <v>0.99999999999999978</v>
      </c>
    </row>
    <row r="138" spans="1:36">
      <c r="A138">
        <v>4</v>
      </c>
      <c r="B138">
        <v>4</v>
      </c>
      <c r="C138">
        <v>4</v>
      </c>
      <c r="D138">
        <v>4</v>
      </c>
      <c r="E138">
        <v>4</v>
      </c>
      <c r="F138">
        <v>3</v>
      </c>
      <c r="G138">
        <v>3</v>
      </c>
      <c r="H138">
        <v>3</v>
      </c>
      <c r="I138">
        <v>4</v>
      </c>
      <c r="J138">
        <v>4</v>
      </c>
      <c r="K138">
        <v>3</v>
      </c>
      <c r="L138">
        <v>4</v>
      </c>
      <c r="M138">
        <v>4</v>
      </c>
      <c r="N138">
        <v>5</v>
      </c>
      <c r="O138">
        <v>5</v>
      </c>
      <c r="P138">
        <v>5</v>
      </c>
      <c r="Q138">
        <v>5</v>
      </c>
      <c r="R138">
        <v>4</v>
      </c>
      <c r="S138">
        <v>4</v>
      </c>
      <c r="T138">
        <v>4</v>
      </c>
      <c r="U138">
        <v>5</v>
      </c>
      <c r="V138">
        <v>4</v>
      </c>
      <c r="W138">
        <v>5</v>
      </c>
      <c r="X138">
        <v>4</v>
      </c>
      <c r="Y138" t="s">
        <v>434</v>
      </c>
      <c r="Z138">
        <v>1</v>
      </c>
      <c r="AA138">
        <v>19</v>
      </c>
      <c r="AB138">
        <v>1</v>
      </c>
      <c r="AC138">
        <v>0.34817239566172276</v>
      </c>
      <c r="AD138">
        <v>0.13515464530322377</v>
      </c>
      <c r="AE138">
        <v>2.3799528073824481E-3</v>
      </c>
      <c r="AF138">
        <v>0.14026154714834307</v>
      </c>
      <c r="AG138">
        <v>8.3787750518035942E-2</v>
      </c>
      <c r="AH138">
        <v>0.16445821665145532</v>
      </c>
      <c r="AI138">
        <v>0.12578549190983657</v>
      </c>
      <c r="AJ138">
        <f t="shared" si="2"/>
        <v>0.99999999999999978</v>
      </c>
    </row>
    <row r="139" spans="1:36">
      <c r="A139" s="1">
        <v>3</v>
      </c>
      <c r="B139" s="1">
        <v>5</v>
      </c>
      <c r="C139" s="1">
        <v>3</v>
      </c>
      <c r="D139" s="1">
        <v>2</v>
      </c>
      <c r="E139" s="1">
        <v>4</v>
      </c>
      <c r="F139" s="1">
        <v>5</v>
      </c>
      <c r="G139" s="1">
        <v>5</v>
      </c>
      <c r="H139" s="1">
        <v>5</v>
      </c>
      <c r="I139" s="1">
        <v>4</v>
      </c>
      <c r="J139" s="1">
        <v>5</v>
      </c>
      <c r="K139" s="1">
        <v>5</v>
      </c>
      <c r="L139" s="1">
        <v>3</v>
      </c>
      <c r="M139" s="1">
        <v>2</v>
      </c>
      <c r="N139" s="1">
        <v>1</v>
      </c>
      <c r="O139" s="1">
        <v>3</v>
      </c>
      <c r="P139" s="1">
        <v>3</v>
      </c>
      <c r="Q139" s="1">
        <v>5</v>
      </c>
      <c r="R139" s="1">
        <v>5</v>
      </c>
      <c r="S139" s="1">
        <v>1</v>
      </c>
      <c r="T139" s="1">
        <v>2</v>
      </c>
      <c r="U139" s="1">
        <v>5</v>
      </c>
      <c r="V139" s="1">
        <v>1</v>
      </c>
      <c r="W139" s="1">
        <v>5</v>
      </c>
      <c r="X139" s="1">
        <v>1</v>
      </c>
      <c r="Y139" s="1" t="s">
        <v>925</v>
      </c>
      <c r="Z139" s="1">
        <v>1</v>
      </c>
      <c r="AA139" s="1">
        <v>23</v>
      </c>
      <c r="AB139" s="1">
        <v>2</v>
      </c>
      <c r="AC139" s="1">
        <v>0.59326367991417084</v>
      </c>
      <c r="AD139" s="1">
        <v>0.20457226609610252</v>
      </c>
      <c r="AE139" s="1">
        <v>2.6623442019788626E-2</v>
      </c>
      <c r="AF139" s="1">
        <v>4.5665537732383056E-2</v>
      </c>
      <c r="AG139" s="1">
        <v>0.10377152013315885</v>
      </c>
      <c r="AH139" s="1">
        <v>3.3954293946138921E-3</v>
      </c>
      <c r="AI139" s="1">
        <v>2.2708124709782295E-2</v>
      </c>
      <c r="AJ139">
        <f t="shared" si="2"/>
        <v>1</v>
      </c>
    </row>
    <row r="140" spans="1:36">
      <c r="A140" s="1">
        <v>2</v>
      </c>
      <c r="B140" s="1">
        <v>3</v>
      </c>
      <c r="C140" s="1">
        <v>5</v>
      </c>
      <c r="D140" s="1">
        <v>5</v>
      </c>
      <c r="E140" s="1">
        <v>4</v>
      </c>
      <c r="F140" s="1">
        <v>5</v>
      </c>
      <c r="G140" s="1">
        <v>4</v>
      </c>
      <c r="H140" s="1">
        <v>5</v>
      </c>
      <c r="I140" s="1">
        <v>5</v>
      </c>
      <c r="J140" s="1">
        <v>5</v>
      </c>
      <c r="K140" s="1">
        <v>5</v>
      </c>
      <c r="L140" s="1">
        <v>5</v>
      </c>
      <c r="M140" s="1">
        <v>4</v>
      </c>
      <c r="N140" s="1">
        <v>2</v>
      </c>
      <c r="O140" s="1">
        <v>3</v>
      </c>
      <c r="P140" s="1">
        <v>2</v>
      </c>
      <c r="Q140" s="1">
        <v>4</v>
      </c>
      <c r="R140" s="1">
        <v>4</v>
      </c>
      <c r="S140" s="1">
        <v>1</v>
      </c>
      <c r="T140" s="1">
        <v>4</v>
      </c>
      <c r="U140" s="1">
        <v>5</v>
      </c>
      <c r="V140" s="1">
        <v>4</v>
      </c>
      <c r="W140" s="1">
        <v>5</v>
      </c>
      <c r="X140" s="1">
        <v>2</v>
      </c>
      <c r="Y140" s="1" t="s">
        <v>931</v>
      </c>
      <c r="Z140" s="1">
        <v>2</v>
      </c>
      <c r="AA140" s="1">
        <v>21</v>
      </c>
      <c r="AB140" s="1">
        <v>2</v>
      </c>
      <c r="AC140" s="1">
        <v>0.23722591017793387</v>
      </c>
      <c r="AD140" s="1">
        <v>3.4734207628186035E-3</v>
      </c>
      <c r="AE140" s="1">
        <v>3.1181007521850234E-3</v>
      </c>
      <c r="AF140" s="1">
        <v>9.8462826148481605E-2</v>
      </c>
      <c r="AG140" s="1">
        <v>0.36237623815691017</v>
      </c>
      <c r="AH140" s="1">
        <v>3.701539599606106E-2</v>
      </c>
      <c r="AI140" s="1">
        <v>0.25832810800560968</v>
      </c>
      <c r="AJ140">
        <f t="shared" si="2"/>
        <v>1</v>
      </c>
    </row>
  </sheetData>
  <sortState xmlns:xlrd2="http://schemas.microsoft.com/office/spreadsheetml/2017/richdata2" ref="A2:AI140">
    <sortCondition ref="Y2:Y14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 Data</vt:lpstr>
      <vt:lpstr>Sheet3</vt:lpstr>
      <vt:lpstr>Cluster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Mauro Hernandez</dc:creator>
  <cp:lastModifiedBy>Jose Mauro Hernandez</cp:lastModifiedBy>
  <dcterms:created xsi:type="dcterms:W3CDTF">2020-09-05T19:20:11Z</dcterms:created>
  <dcterms:modified xsi:type="dcterms:W3CDTF">2020-09-07T22:59:47Z</dcterms:modified>
</cp:coreProperties>
</file>