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Paul Schwark\Google Drive\Martin sincronizado\Poli\PEF 2604\2020\200831 aula 3\"/>
    </mc:Choice>
  </mc:AlternateContent>
  <xr:revisionPtr revIDLastSave="0" documentId="13_ncr:1_{E3308E27-CF86-470A-866F-FC6BFA858280}" xr6:coauthVersionLast="45" xr6:coauthVersionMax="45" xr10:uidLastSave="{00000000-0000-0000-0000-000000000000}"/>
  <bookViews>
    <workbookView xWindow="1095" yWindow="-15165" windowWidth="10875" windowHeight="13545" xr2:uid="{8F768AB9-C9AC-49D9-BB2F-1DE73326EE8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17" i="1"/>
  <c r="B15" i="1"/>
  <c r="B14" i="1"/>
  <c r="D10" i="1"/>
  <c r="D4" i="1"/>
  <c r="B13" i="1"/>
  <c r="B12" i="1"/>
  <c r="E8" i="1"/>
  <c r="B11" i="1"/>
  <c r="D9" i="1"/>
  <c r="B10" i="1"/>
  <c r="B9" i="1"/>
  <c r="B8" i="1"/>
  <c r="B7" i="1"/>
</calcChain>
</file>

<file path=xl/sharedStrings.xml><?xml version="1.0" encoding="utf-8"?>
<sst xmlns="http://schemas.openxmlformats.org/spreadsheetml/2006/main" count="42" uniqueCount="27">
  <si>
    <t>h</t>
  </si>
  <si>
    <t>fck</t>
  </si>
  <si>
    <t>fyk</t>
  </si>
  <si>
    <t>d'</t>
  </si>
  <si>
    <t>Mk</t>
  </si>
  <si>
    <t>m</t>
  </si>
  <si>
    <t>MPa</t>
  </si>
  <si>
    <t>m assumido inicialmente</t>
  </si>
  <si>
    <t>kNm</t>
  </si>
  <si>
    <t>d</t>
  </si>
  <si>
    <t>fcd</t>
  </si>
  <si>
    <t>fyd</t>
  </si>
  <si>
    <t>XLN</t>
  </si>
  <si>
    <t>Rcc</t>
  </si>
  <si>
    <t>dentro dos limites?</t>
  </si>
  <si>
    <t>Md</t>
  </si>
  <si>
    <t>bw</t>
  </si>
  <si>
    <t>Rst</t>
  </si>
  <si>
    <t>kPa</t>
  </si>
  <si>
    <t>XLN max</t>
  </si>
  <si>
    <t>ok</t>
  </si>
  <si>
    <t xml:space="preserve">kN </t>
  </si>
  <si>
    <t>kN</t>
  </si>
  <si>
    <t>cm²</t>
  </si>
  <si>
    <t>m²</t>
  </si>
  <si>
    <t>Ast</t>
  </si>
  <si>
    <t>Ast 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</si>
</sst>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E886-CA72-4359-B0D9-DDE5A1B933B7}">
  <dimension ref="A1:F17"/>
  <sheetViews>
    <sheetView tabSelected="1" zoomScaleNormal="100" workbookViewId="0">
      <selection activeCell="F15" sqref="F15"/>
    </sheetView>
  </sheetViews>
  <sheetFormatPr defaultRowHeight="14.4" x14ac:dyDescent="0.3"/>
  <sheetData>
    <row r="1" spans="1:6" x14ac:dyDescent="0.3">
      <c r="A1" t="s">
        <v>16</v>
      </c>
      <c r="B1">
        <v>0.2</v>
      </c>
      <c r="C1" t="s">
        <v>5</v>
      </c>
    </row>
    <row r="2" spans="1:6" x14ac:dyDescent="0.3">
      <c r="A2" t="s">
        <v>0</v>
      </c>
      <c r="B2">
        <v>0.6</v>
      </c>
      <c r="C2" t="s">
        <v>5</v>
      </c>
    </row>
    <row r="3" spans="1:6" x14ac:dyDescent="0.3">
      <c r="A3" t="s">
        <v>1</v>
      </c>
      <c r="B3">
        <v>25</v>
      </c>
      <c r="C3" t="s">
        <v>6</v>
      </c>
      <c r="D3">
        <v>25000</v>
      </c>
      <c r="E3" t="s">
        <v>18</v>
      </c>
    </row>
    <row r="4" spans="1:6" x14ac:dyDescent="0.3">
      <c r="A4" t="s">
        <v>2</v>
      </c>
      <c r="B4">
        <v>500</v>
      </c>
      <c r="C4" t="s">
        <v>6</v>
      </c>
      <c r="D4">
        <f>B4*1000</f>
        <v>500000</v>
      </c>
      <c r="E4" t="s">
        <v>18</v>
      </c>
    </row>
    <row r="5" spans="1:6" x14ac:dyDescent="0.3">
      <c r="A5" t="s">
        <v>3</v>
      </c>
      <c r="B5">
        <v>0.06</v>
      </c>
      <c r="C5" t="s">
        <v>7</v>
      </c>
    </row>
    <row r="6" spans="1:6" x14ac:dyDescent="0.3">
      <c r="A6" t="s">
        <v>4</v>
      </c>
      <c r="B6">
        <v>100</v>
      </c>
      <c r="C6" t="s">
        <v>8</v>
      </c>
      <c r="F6">
        <v>250</v>
      </c>
    </row>
    <row r="7" spans="1:6" x14ac:dyDescent="0.3">
      <c r="A7" t="s">
        <v>15</v>
      </c>
      <c r="B7">
        <f>B6*1.4</f>
        <v>140</v>
      </c>
      <c r="C7" t="s">
        <v>8</v>
      </c>
    </row>
    <row r="8" spans="1:6" x14ac:dyDescent="0.3">
      <c r="A8" t="s">
        <v>9</v>
      </c>
      <c r="B8">
        <f>B2-B5</f>
        <v>0.54</v>
      </c>
      <c r="C8" t="s">
        <v>5</v>
      </c>
      <c r="D8" t="s">
        <v>19</v>
      </c>
      <c r="E8">
        <f>B8*0.45</f>
        <v>0.24300000000000002</v>
      </c>
      <c r="F8" t="s">
        <v>5</v>
      </c>
    </row>
    <row r="9" spans="1:6" x14ac:dyDescent="0.3">
      <c r="A9" t="s">
        <v>10</v>
      </c>
      <c r="B9">
        <f>B3/1.4</f>
        <v>17.857142857142858</v>
      </c>
      <c r="C9" t="s">
        <v>6</v>
      </c>
      <c r="D9">
        <f>B9*1000</f>
        <v>17857.142857142859</v>
      </c>
      <c r="E9" t="s">
        <v>18</v>
      </c>
    </row>
    <row r="10" spans="1:6" x14ac:dyDescent="0.3">
      <c r="A10" t="s">
        <v>11</v>
      </c>
      <c r="B10">
        <f>B4/1.15</f>
        <v>434.78260869565219</v>
      </c>
      <c r="C10" t="s">
        <v>6</v>
      </c>
      <c r="D10">
        <f>B10*1000</f>
        <v>434782.60869565216</v>
      </c>
      <c r="E10" t="s">
        <v>18</v>
      </c>
    </row>
    <row r="11" spans="1:6" x14ac:dyDescent="0.3">
      <c r="A11" t="s">
        <v>12</v>
      </c>
      <c r="B11">
        <f>1.25*B8*(1-(1-(B7/0.425/B1/B8^2/D9))^0.5)</f>
        <v>0.11687156232532245</v>
      </c>
      <c r="C11" t="s">
        <v>5</v>
      </c>
      <c r="D11" t="s">
        <v>14</v>
      </c>
      <c r="F11" t="s">
        <v>20</v>
      </c>
    </row>
    <row r="12" spans="1:6" x14ac:dyDescent="0.3">
      <c r="A12" t="s">
        <v>13</v>
      </c>
      <c r="B12">
        <f>0.8*B11*B1*0.85*D9</f>
        <v>283.8309370757832</v>
      </c>
      <c r="C12" t="s">
        <v>21</v>
      </c>
    </row>
    <row r="13" spans="1:6" x14ac:dyDescent="0.3">
      <c r="A13" t="s">
        <v>17</v>
      </c>
      <c r="B13">
        <f>B12</f>
        <v>283.8309370757832</v>
      </c>
      <c r="C13" t="s">
        <v>22</v>
      </c>
    </row>
    <row r="14" spans="1:6" x14ac:dyDescent="0.3">
      <c r="A14" t="s">
        <v>25</v>
      </c>
      <c r="B14">
        <f>B13/D10</f>
        <v>6.5281115527430133E-4</v>
      </c>
      <c r="C14" t="s">
        <v>24</v>
      </c>
      <c r="D14" t="s">
        <v>14</v>
      </c>
      <c r="F14" t="s">
        <v>20</v>
      </c>
    </row>
    <row r="15" spans="1:6" x14ac:dyDescent="0.3">
      <c r="B15">
        <f>B14*100*100</f>
        <v>6.5281115527430131</v>
      </c>
      <c r="C15" t="s">
        <v>23</v>
      </c>
    </row>
    <row r="16" spans="1:6" x14ac:dyDescent="0.3">
      <c r="A16" t="s">
        <v>26</v>
      </c>
      <c r="B16">
        <f>0.306*B1*B8*D9/D10</f>
        <v>1.3573285714285719E-3</v>
      </c>
      <c r="C16" t="s">
        <v>24</v>
      </c>
    </row>
    <row r="17" spans="2:3" x14ac:dyDescent="0.3">
      <c r="B17">
        <f>B16*100*100</f>
        <v>13.573285714285719</v>
      </c>
      <c r="C17" t="s">
        <v>23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Paul Schwark</dc:creator>
  <cp:lastModifiedBy>Martin Paul Schwark</cp:lastModifiedBy>
  <dcterms:created xsi:type="dcterms:W3CDTF">2020-08-31T10:14:57Z</dcterms:created>
  <dcterms:modified xsi:type="dcterms:W3CDTF">2020-08-31T13:59:30Z</dcterms:modified>
</cp:coreProperties>
</file>