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000" windowHeight="523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/>
  <c r="J2"/>
  <c r="K3" l="1"/>
  <c r="M3" s="1"/>
  <c r="K4"/>
  <c r="M4" s="1"/>
  <c r="J4"/>
  <c r="J3"/>
  <c r="O4" l="1"/>
  <c r="P4" s="1"/>
  <c r="L4"/>
  <c r="O3"/>
  <c r="P3" s="1"/>
  <c r="L3"/>
  <c r="K2"/>
  <c r="M2" s="1"/>
  <c r="S8" l="1"/>
  <c r="S10" s="1"/>
  <c r="S11" s="1"/>
  <c r="O2"/>
  <c r="P2" l="1"/>
  <c r="R8" s="1"/>
  <c r="R10" s="1"/>
  <c r="R11" s="1"/>
  <c r="Q8"/>
  <c r="Q10" s="1"/>
  <c r="Q11" s="1"/>
  <c r="Q12" l="1"/>
</calcChain>
</file>

<file path=xl/sharedStrings.xml><?xml version="1.0" encoding="utf-8"?>
<sst xmlns="http://schemas.openxmlformats.org/spreadsheetml/2006/main" count="25" uniqueCount="25">
  <si>
    <t>xp1</t>
  </si>
  <si>
    <t>yp1</t>
  </si>
  <si>
    <t>xc1</t>
  </si>
  <si>
    <t>yc1</t>
  </si>
  <si>
    <t>xc2</t>
  </si>
  <si>
    <t>yc2</t>
  </si>
  <si>
    <t>xp2</t>
  </si>
  <si>
    <t>yp2</t>
  </si>
  <si>
    <t>mr1</t>
  </si>
  <si>
    <t>mr2</t>
  </si>
  <si>
    <t>br1</t>
  </si>
  <si>
    <t>br2</t>
  </si>
  <si>
    <t>X</t>
  </si>
  <si>
    <t>Y</t>
  </si>
  <si>
    <t>XZ</t>
  </si>
  <si>
    <t>ZY</t>
  </si>
  <si>
    <t>XY</t>
  </si>
  <si>
    <t>x</t>
  </si>
  <si>
    <t>y</t>
  </si>
  <si>
    <t>z</t>
  </si>
  <si>
    <t>REC3D</t>
  </si>
  <si>
    <t>Real</t>
  </si>
  <si>
    <t>erro</t>
  </si>
  <si>
    <t>erro total</t>
  </si>
  <si>
    <t>erro absoluto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</si>
</sst>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002B8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33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5" borderId="0" xfId="0" applyFill="1" applyAlignment="1">
      <alignment horizontal="center" vertical="center"/>
    </xf>
    <xf numFmtId="0" fontId="0" fillId="5" borderId="0" xfId="0" applyFill="1"/>
    <xf numFmtId="0" fontId="0" fillId="6" borderId="0" xfId="0" applyFill="1" applyAlignment="1">
      <alignment horizontal="center" vertical="center"/>
    </xf>
    <xf numFmtId="0" fontId="0" fillId="6" borderId="0" xfId="0" applyFill="1"/>
    <xf numFmtId="0" fontId="0" fillId="7" borderId="0" xfId="0" applyFill="1" applyAlignment="1">
      <alignment horizontal="center" vertical="center"/>
    </xf>
    <xf numFmtId="0" fontId="0" fillId="7" borderId="0" xfId="0" applyFill="1"/>
    <xf numFmtId="0" fontId="1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4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10" borderId="0" xfId="0" applyFont="1" applyFill="1"/>
    <xf numFmtId="0" fontId="2" fillId="11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11" borderId="0" xfId="0" applyFont="1" applyFill="1"/>
    <xf numFmtId="0" fontId="3" fillId="2" borderId="0" xfId="0" applyFont="1" applyFill="1"/>
    <xf numFmtId="0" fontId="2" fillId="12" borderId="0" xfId="0" applyFont="1" applyFill="1"/>
    <xf numFmtId="0" fontId="2" fillId="7" borderId="0" xfId="0" applyFont="1" applyFill="1"/>
    <xf numFmtId="0" fontId="6" fillId="0" borderId="0" xfId="0" applyFont="1"/>
    <xf numFmtId="0" fontId="5" fillId="7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0" borderId="1" xfId="0" applyBorder="1"/>
    <xf numFmtId="164" fontId="5" fillId="7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164" fontId="5" fillId="9" borderId="1" xfId="0" applyNumberFormat="1" applyFont="1" applyFill="1" applyBorder="1" applyAlignment="1">
      <alignment horizontal="center" vertical="center"/>
    </xf>
    <xf numFmtId="164" fontId="5" fillId="10" borderId="1" xfId="0" applyNumberFormat="1" applyFont="1" applyFill="1" applyBorder="1" applyAlignment="1">
      <alignment horizontal="center" vertical="center"/>
    </xf>
    <xf numFmtId="164" fontId="4" fillId="11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12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C0BC00"/>
      <color rgb="FF002B82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topLeftCell="I1" zoomScale="90" zoomScaleNormal="90" workbookViewId="0">
      <selection activeCell="O2" sqref="O2"/>
    </sheetView>
  </sheetViews>
  <sheetFormatPr defaultRowHeight="15.75"/>
  <cols>
    <col min="1" max="1" width="10.5703125" style="9" bestFit="1" customWidth="1"/>
    <col min="2" max="2" width="10.5703125" style="3" bestFit="1" customWidth="1"/>
    <col min="3" max="3" width="9.28515625" style="5" bestFit="1" customWidth="1"/>
    <col min="4" max="4" width="10.5703125" style="7" bestFit="1" customWidth="1"/>
    <col min="5" max="5" width="10.5703125" style="14" bestFit="1" customWidth="1"/>
    <col min="6" max="6" width="10.5703125" style="15" bestFit="1" customWidth="1"/>
    <col min="7" max="7" width="10.5703125" style="16" bestFit="1" customWidth="1"/>
    <col min="8" max="8" width="9.28515625" style="17" bestFit="1" customWidth="1"/>
    <col min="10" max="10" width="10" style="22" bestFit="1" customWidth="1"/>
    <col min="11" max="11" width="15.85546875" style="22" bestFit="1" customWidth="1"/>
    <col min="12" max="12" width="10.5703125" style="23" bestFit="1" customWidth="1"/>
    <col min="13" max="13" width="16.42578125" style="23" bestFit="1" customWidth="1"/>
    <col min="14" max="14" width="9.140625" style="21"/>
    <col min="15" max="15" width="10.5703125" style="24" bestFit="1" customWidth="1"/>
    <col min="16" max="16" width="10.5703125" style="25" bestFit="1" customWidth="1"/>
    <col min="17" max="17" width="14.7109375" bestFit="1" customWidth="1"/>
    <col min="18" max="18" width="18.85546875" bestFit="1" customWidth="1"/>
    <col min="19" max="19" width="12.5703125" bestFit="1" customWidth="1"/>
    <col min="20" max="20" width="17" bestFit="1" customWidth="1"/>
  </cols>
  <sheetData>
    <row r="1" spans="1:20" s="41" customFormat="1" ht="18.75">
      <c r="A1" s="27" t="s">
        <v>2</v>
      </c>
      <c r="B1" s="28" t="s">
        <v>3</v>
      </c>
      <c r="C1" s="29" t="s">
        <v>0</v>
      </c>
      <c r="D1" s="30" t="s">
        <v>1</v>
      </c>
      <c r="E1" s="31" t="s">
        <v>4</v>
      </c>
      <c r="F1" s="32" t="s">
        <v>5</v>
      </c>
      <c r="G1" s="33" t="s">
        <v>6</v>
      </c>
      <c r="H1" s="34" t="s">
        <v>7</v>
      </c>
      <c r="I1" s="35"/>
      <c r="J1" s="36" t="s">
        <v>8</v>
      </c>
      <c r="K1" s="36" t="s">
        <v>9</v>
      </c>
      <c r="L1" s="37" t="s">
        <v>10</v>
      </c>
      <c r="M1" s="37" t="s">
        <v>11</v>
      </c>
      <c r="N1" s="38"/>
      <c r="O1" s="39" t="s">
        <v>12</v>
      </c>
      <c r="P1" s="40" t="s">
        <v>13</v>
      </c>
    </row>
    <row r="2" spans="1:20" s="41" customFormat="1" ht="23.25">
      <c r="A2" s="42">
        <v>1.71</v>
      </c>
      <c r="B2" s="43">
        <v>3.64</v>
      </c>
      <c r="C2" s="44">
        <v>1.08</v>
      </c>
      <c r="D2" s="45">
        <v>0</v>
      </c>
      <c r="E2" s="46">
        <v>4.54</v>
      </c>
      <c r="F2" s="47">
        <v>2.4300000000000002</v>
      </c>
      <c r="G2" s="48">
        <v>0</v>
      </c>
      <c r="H2" s="49">
        <v>0.7</v>
      </c>
      <c r="I2" s="35"/>
      <c r="J2" s="50">
        <f>(D2 - B2) / (C2 -A2)</f>
        <v>5.7777777777777786</v>
      </c>
      <c r="K2" s="50">
        <f>(H2-F2)/(G2-E2)</f>
        <v>0.38105726872246698</v>
      </c>
      <c r="L2" s="51">
        <f>-1*(J2*A2-B2)</f>
        <v>-6.24</v>
      </c>
      <c r="M2" s="51">
        <f xml:space="preserve"> -1*(K2*E2-F2)</f>
        <v>0.7</v>
      </c>
      <c r="N2" s="52"/>
      <c r="O2" s="53">
        <f>(-(K2*E2) +F2 + (J2*A2) - B2) / (J2 - K2)</f>
        <v>1.2859661693347237</v>
      </c>
      <c r="P2" s="54">
        <f>(J2*O2)  - (J2*A2) + B2</f>
        <v>1.1900267561561821</v>
      </c>
      <c r="Q2" s="55" t="s">
        <v>16</v>
      </c>
    </row>
    <row r="3" spans="1:20" s="41" customFormat="1" ht="23.25">
      <c r="A3" s="42">
        <v>1.71</v>
      </c>
      <c r="B3" s="43">
        <v>1.23</v>
      </c>
      <c r="C3" s="44">
        <v>1.08</v>
      </c>
      <c r="D3" s="45">
        <v>0.42</v>
      </c>
      <c r="E3" s="46">
        <v>4.54</v>
      </c>
      <c r="F3" s="47">
        <v>1.22</v>
      </c>
      <c r="G3" s="48">
        <v>0</v>
      </c>
      <c r="H3" s="49">
        <v>0.5</v>
      </c>
      <c r="I3" s="56"/>
      <c r="J3" s="50">
        <f>(D3 - B3) / (C3 -A3)</f>
        <v>1.285714285714286</v>
      </c>
      <c r="K3" s="50">
        <f t="shared" ref="K3:K4" si="0">(H3-F3)/(G3-E3)</f>
        <v>0.15859030837004404</v>
      </c>
      <c r="L3" s="51">
        <f t="shared" ref="L3:L4" si="1">-1*(J3*A3-B3)</f>
        <v>-0.9685714285714293</v>
      </c>
      <c r="M3" s="51">
        <f t="shared" ref="M3:M4" si="2" xml:space="preserve"> -1*(K3*E3-F3)</f>
        <v>0.5</v>
      </c>
      <c r="N3" s="57"/>
      <c r="O3" s="53">
        <f t="shared" ref="O3:O4" si="3">(-(K3*E3) +F3 + (J3*A3) - B3) / (J3 - K3)</f>
        <v>1.3029369067560024</v>
      </c>
      <c r="P3" s="54">
        <f t="shared" ref="P3:P4" si="4">(J3*O3)  - (J3*A3) + B3</f>
        <v>0.70663316582914559</v>
      </c>
      <c r="Q3" s="55" t="s">
        <v>14</v>
      </c>
    </row>
    <row r="4" spans="1:20" s="41" customFormat="1" ht="23.25">
      <c r="A4" s="42">
        <v>1.23</v>
      </c>
      <c r="B4" s="43">
        <v>3.64</v>
      </c>
      <c r="C4" s="44">
        <v>0.42</v>
      </c>
      <c r="D4" s="45">
        <v>0</v>
      </c>
      <c r="E4" s="46">
        <v>1.22</v>
      </c>
      <c r="F4" s="47">
        <v>2.4300000000000002</v>
      </c>
      <c r="G4" s="48">
        <v>0.5</v>
      </c>
      <c r="H4" s="49">
        <v>0.7</v>
      </c>
      <c r="I4" s="56"/>
      <c r="J4" s="50">
        <f>(D4 - B4) / (C4 -A4)</f>
        <v>4.4938271604938267</v>
      </c>
      <c r="K4" s="50">
        <f t="shared" si="0"/>
        <v>2.4027777777777781</v>
      </c>
      <c r="L4" s="51">
        <f t="shared" si="1"/>
        <v>-1.8874074074074065</v>
      </c>
      <c r="M4" s="51">
        <f t="shared" si="2"/>
        <v>-0.50138888888888911</v>
      </c>
      <c r="N4" s="57"/>
      <c r="O4" s="53">
        <f t="shared" si="3"/>
        <v>0.66283394833948317</v>
      </c>
      <c r="P4" s="54">
        <f t="shared" si="4"/>
        <v>1.0912537925379251</v>
      </c>
      <c r="Q4" s="55" t="s">
        <v>15</v>
      </c>
    </row>
    <row r="5" spans="1:20">
      <c r="A5" s="8"/>
      <c r="B5" s="2"/>
      <c r="C5" s="4"/>
      <c r="D5" s="6"/>
      <c r="E5" s="10"/>
      <c r="F5" s="11"/>
      <c r="G5" s="12"/>
      <c r="H5" s="13"/>
      <c r="I5" s="1"/>
      <c r="J5" s="18"/>
      <c r="K5" s="18"/>
      <c r="L5" s="19"/>
      <c r="M5" s="19"/>
      <c r="N5" s="20"/>
    </row>
    <row r="6" spans="1:20">
      <c r="A6" s="8"/>
      <c r="B6" s="2"/>
      <c r="C6" s="4"/>
      <c r="D6" s="6"/>
      <c r="E6" s="10"/>
      <c r="F6" s="11"/>
      <c r="G6" s="12"/>
      <c r="H6" s="13"/>
      <c r="I6" s="1"/>
      <c r="J6" s="18"/>
      <c r="K6" s="18"/>
      <c r="L6" s="19"/>
      <c r="M6" s="19"/>
      <c r="N6" s="20"/>
    </row>
    <row r="7" spans="1:20" ht="21">
      <c r="A7" s="8"/>
      <c r="B7" s="2"/>
      <c r="C7" s="4"/>
      <c r="D7" s="6"/>
      <c r="E7" s="10"/>
      <c r="F7" s="11"/>
      <c r="G7" s="12"/>
      <c r="H7" s="13"/>
      <c r="I7" s="1"/>
      <c r="J7" s="18"/>
      <c r="K7" s="18"/>
      <c r="L7" s="19"/>
      <c r="M7" s="19"/>
      <c r="N7" s="20"/>
      <c r="Q7" s="58" t="s">
        <v>17</v>
      </c>
      <c r="R7" s="59" t="s">
        <v>18</v>
      </c>
      <c r="S7" s="59" t="s">
        <v>19</v>
      </c>
      <c r="T7" s="59"/>
    </row>
    <row r="8" spans="1:20" ht="21">
      <c r="A8" s="8"/>
      <c r="B8" s="2"/>
      <c r="C8" s="4"/>
      <c r="D8" s="6"/>
      <c r="E8" s="10"/>
      <c r="F8" s="11"/>
      <c r="G8" s="12"/>
      <c r="H8" s="13"/>
      <c r="I8" s="1"/>
      <c r="J8" s="18"/>
      <c r="K8" s="18"/>
      <c r="L8" s="19"/>
      <c r="M8" s="19"/>
      <c r="N8" s="20"/>
      <c r="Q8" s="60">
        <f>AVERAGE(O2:O3)</f>
        <v>1.2944515380453629</v>
      </c>
      <c r="R8" s="60">
        <f>AVERAGE(P2,P4)</f>
        <v>1.1406402743470536</v>
      </c>
      <c r="S8" s="60">
        <f>AVERAGE(P3,O4)</f>
        <v>0.68473355708431438</v>
      </c>
      <c r="T8" s="59" t="s">
        <v>20</v>
      </c>
    </row>
    <row r="9" spans="1:20" ht="21">
      <c r="A9" s="8"/>
      <c r="B9" s="2"/>
      <c r="C9" s="4"/>
      <c r="D9" s="6"/>
      <c r="E9" s="10"/>
      <c r="F9" s="11"/>
      <c r="G9" s="12"/>
      <c r="H9" s="13"/>
      <c r="I9" s="1"/>
      <c r="J9" s="18"/>
      <c r="K9" s="18"/>
      <c r="L9" s="19"/>
      <c r="M9" s="19"/>
      <c r="N9" s="20"/>
      <c r="Q9" s="60">
        <v>1.27</v>
      </c>
      <c r="R9" s="60">
        <v>1.19</v>
      </c>
      <c r="S9" s="60">
        <v>0.68</v>
      </c>
      <c r="T9" s="59" t="s">
        <v>21</v>
      </c>
    </row>
    <row r="10" spans="1:20" ht="21">
      <c r="Q10" s="60">
        <f>Q9-Q8</f>
        <v>-2.4451538045362931E-2</v>
      </c>
      <c r="R10" s="60">
        <f t="shared" ref="R10:S10" si="5">R9-R8</f>
        <v>4.9359725652946329E-2</v>
      </c>
      <c r="S10" s="60">
        <f t="shared" si="5"/>
        <v>-4.7335570843143326E-3</v>
      </c>
      <c r="T10" s="59" t="s">
        <v>22</v>
      </c>
    </row>
    <row r="11" spans="1:20" ht="21">
      <c r="Q11" s="60">
        <f>ABS(Q10)</f>
        <v>2.4451538045362931E-2</v>
      </c>
      <c r="R11" s="60">
        <f t="shared" ref="R11:S11" si="6">ABS(R10)</f>
        <v>4.9359725652946329E-2</v>
      </c>
      <c r="S11" s="60">
        <f t="shared" si="6"/>
        <v>4.7335570843143326E-3</v>
      </c>
      <c r="T11" s="61" t="s">
        <v>24</v>
      </c>
    </row>
    <row r="12" spans="1:20" ht="21">
      <c r="Q12" s="62">
        <f>AVERAGE(Q11:S11)</f>
        <v>2.6181606927541196E-2</v>
      </c>
      <c r="R12" s="63"/>
      <c r="S12" s="63"/>
      <c r="T12" s="61" t="s">
        <v>23</v>
      </c>
    </row>
    <row r="14" spans="1:20" ht="18.75">
      <c r="R14" s="26"/>
      <c r="S14" s="26"/>
    </row>
    <row r="15" spans="1:20" ht="18.75">
      <c r="R15" s="26"/>
      <c r="S15" s="26"/>
    </row>
    <row r="16" spans="1:20" ht="18.75">
      <c r="R16" s="26"/>
      <c r="S16" s="26"/>
    </row>
    <row r="17" spans="18:19" ht="18.75">
      <c r="R17" s="26"/>
      <c r="S17" s="26"/>
    </row>
  </sheetData>
  <mergeCells count="1">
    <mergeCell ref="Q12:S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PRETO</dc:creator>
  <cp:lastModifiedBy>Preto</cp:lastModifiedBy>
  <dcterms:created xsi:type="dcterms:W3CDTF">2014-03-17T12:37:41Z</dcterms:created>
  <dcterms:modified xsi:type="dcterms:W3CDTF">2015-03-13T20:08:13Z</dcterms:modified>
</cp:coreProperties>
</file>