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iente\Desktop\LES 101\"/>
    </mc:Choice>
  </mc:AlternateContent>
  <bookViews>
    <workbookView xWindow="0" yWindow="0" windowWidth="15345" windowHeight="4635" activeTab="5"/>
  </bookViews>
  <sheets>
    <sheet name="Exercício 10" sheetId="1" r:id="rId1"/>
    <sheet name="Exercício 11" sheetId="2" r:id="rId2"/>
    <sheet name="Exercício 15" sheetId="3" r:id="rId3"/>
    <sheet name="Exercício 16" sheetId="6" r:id="rId4"/>
    <sheet name="Exercício 17" sheetId="4" r:id="rId5"/>
    <sheet name="Exercício 19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E37" i="5"/>
  <c r="F36" i="5"/>
  <c r="E36" i="5"/>
  <c r="F35" i="5"/>
  <c r="E35" i="5"/>
  <c r="F34" i="5"/>
  <c r="E34" i="5"/>
  <c r="F33" i="5"/>
  <c r="E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F4" i="5"/>
  <c r="E4" i="5"/>
  <c r="F3" i="5"/>
  <c r="E3" i="5"/>
  <c r="F2" i="5"/>
  <c r="E2" i="5"/>
  <c r="B5" i="6"/>
  <c r="B4" i="6"/>
  <c r="B3" i="6"/>
  <c r="B2" i="6"/>
  <c r="B1" i="6"/>
  <c r="B4" i="3"/>
  <c r="B3" i="3"/>
  <c r="B2" i="3"/>
  <c r="B1" i="3"/>
  <c r="D2" i="2"/>
  <c r="E2" i="2" s="1"/>
  <c r="F2" i="2" s="1"/>
  <c r="G2" i="2" s="1"/>
  <c r="J2" i="1"/>
  <c r="I2" i="1"/>
  <c r="H2" i="1"/>
  <c r="G2" i="1"/>
  <c r="B6" i="1"/>
  <c r="B5" i="1"/>
  <c r="B4" i="1"/>
  <c r="B3" i="1"/>
  <c r="B2" i="1"/>
  <c r="B1" i="1"/>
</calcChain>
</file>

<file path=xl/sharedStrings.xml><?xml version="1.0" encoding="utf-8"?>
<sst xmlns="http://schemas.openxmlformats.org/spreadsheetml/2006/main" count="67" uniqueCount="32">
  <si>
    <t>RNLcf</t>
  </si>
  <si>
    <t>PILcf</t>
  </si>
  <si>
    <t>PILpm</t>
  </si>
  <si>
    <t>PIBpm</t>
  </si>
  <si>
    <t xml:space="preserve">Depreciação </t>
  </si>
  <si>
    <t xml:space="preserve">II </t>
  </si>
  <si>
    <t xml:space="preserve">RDSP </t>
  </si>
  <si>
    <t xml:space="preserve">CC </t>
  </si>
  <si>
    <t xml:space="preserve">Tr </t>
  </si>
  <si>
    <t xml:space="preserve">RLEE </t>
  </si>
  <si>
    <t>RDSP</t>
  </si>
  <si>
    <t>CC</t>
  </si>
  <si>
    <t>Tr</t>
  </si>
  <si>
    <t>RLEE</t>
  </si>
  <si>
    <t>II</t>
  </si>
  <si>
    <t>Depreciação</t>
  </si>
  <si>
    <t>a)</t>
  </si>
  <si>
    <t>b)</t>
  </si>
  <si>
    <t>c)</t>
  </si>
  <si>
    <t>d)</t>
  </si>
  <si>
    <t>Houve valorização ou desvalorização?</t>
  </si>
  <si>
    <t>Qual foi a taxa de valorização ou de taxa de desvalorização (%)</t>
  </si>
  <si>
    <t>-</t>
  </si>
  <si>
    <t>desvalorização cambial</t>
  </si>
  <si>
    <t>valorização cambial</t>
  </si>
  <si>
    <t>e)</t>
  </si>
  <si>
    <t>Data</t>
  </si>
  <si>
    <t>Valor nominal da cesta básica em SP</t>
  </si>
  <si>
    <t>IGP-DI(1994)</t>
  </si>
  <si>
    <t>IGP-DI (2018)</t>
  </si>
  <si>
    <t>Valor deflacionado a preços de 1994</t>
  </si>
  <si>
    <t>Valor deflacionado a preços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</si>
</sst>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10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J3" sqref="J3"/>
    </sheetView>
  </sheetViews>
  <sheetFormatPr defaultRowHeight="15" x14ac:dyDescent="0.25"/>
  <cols>
    <col min="1" max="1" width="15.85546875" bestFit="1" customWidth="1"/>
  </cols>
  <sheetData>
    <row r="1" spans="1:10" x14ac:dyDescent="0.25">
      <c r="A1" t="s">
        <v>6</v>
      </c>
      <c r="B1">
        <f>200</f>
        <v>200</v>
      </c>
      <c r="G1" t="s">
        <v>0</v>
      </c>
      <c r="H1" t="s">
        <v>1</v>
      </c>
      <c r="I1" t="s">
        <v>2</v>
      </c>
      <c r="J1" t="s">
        <v>3</v>
      </c>
    </row>
    <row r="2" spans="1:10" x14ac:dyDescent="0.25">
      <c r="A2" t="s">
        <v>7</v>
      </c>
      <c r="B2">
        <f>10</f>
        <v>10</v>
      </c>
      <c r="G2">
        <f>B1+B2-B3</f>
        <v>202</v>
      </c>
      <c r="H2">
        <f>G2+B4</f>
        <v>206</v>
      </c>
      <c r="I2">
        <f>H2+B5</f>
        <v>246</v>
      </c>
      <c r="J2">
        <f>I2+B6</f>
        <v>266</v>
      </c>
    </row>
    <row r="3" spans="1:10" x14ac:dyDescent="0.25">
      <c r="A3" t="s">
        <v>8</v>
      </c>
      <c r="B3">
        <f>8</f>
        <v>8</v>
      </c>
    </row>
    <row r="4" spans="1:10" x14ac:dyDescent="0.25">
      <c r="A4" t="s">
        <v>9</v>
      </c>
      <c r="B4">
        <f>4</f>
        <v>4</v>
      </c>
    </row>
    <row r="5" spans="1:10" x14ac:dyDescent="0.25">
      <c r="A5" t="s">
        <v>5</v>
      </c>
      <c r="B5">
        <f>40</f>
        <v>40</v>
      </c>
    </row>
    <row r="6" spans="1:10" x14ac:dyDescent="0.25">
      <c r="A6" t="s">
        <v>4</v>
      </c>
      <c r="B6">
        <f>20</f>
        <v>20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D2" sqref="D2"/>
    </sheetView>
  </sheetViews>
  <sheetFormatPr defaultRowHeight="15" x14ac:dyDescent="0.25"/>
  <sheetData>
    <row r="1" spans="1:7" x14ac:dyDescent="0.25">
      <c r="A1" t="s">
        <v>10</v>
      </c>
      <c r="B1">
        <v>300</v>
      </c>
      <c r="D1" t="s">
        <v>0</v>
      </c>
      <c r="E1" t="s">
        <v>1</v>
      </c>
      <c r="F1" t="s">
        <v>2</v>
      </c>
      <c r="G1" t="s">
        <v>3</v>
      </c>
    </row>
    <row r="2" spans="1:7" x14ac:dyDescent="0.25">
      <c r="A2" t="s">
        <v>11</v>
      </c>
      <c r="B2">
        <v>20</v>
      </c>
      <c r="D2">
        <f>B1+B2-B3</f>
        <v>304</v>
      </c>
      <c r="E2">
        <f>D2+B4</f>
        <v>312</v>
      </c>
      <c r="F2">
        <f>E2+B5</f>
        <v>362</v>
      </c>
      <c r="G2">
        <f>F2+B6</f>
        <v>397</v>
      </c>
    </row>
    <row r="3" spans="1:7" x14ac:dyDescent="0.25">
      <c r="A3" t="s">
        <v>12</v>
      </c>
      <c r="B3">
        <v>16</v>
      </c>
    </row>
    <row r="4" spans="1:7" x14ac:dyDescent="0.25">
      <c r="A4" t="s">
        <v>13</v>
      </c>
      <c r="B4">
        <v>8</v>
      </c>
    </row>
    <row r="5" spans="1:7" x14ac:dyDescent="0.25">
      <c r="A5" t="s">
        <v>14</v>
      </c>
      <c r="B5">
        <v>50</v>
      </c>
    </row>
    <row r="6" spans="1:7" x14ac:dyDescent="0.25">
      <c r="A6" t="s">
        <v>15</v>
      </c>
      <c r="B6">
        <v>35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" sqref="B1"/>
    </sheetView>
  </sheetViews>
  <sheetFormatPr defaultRowHeight="15" x14ac:dyDescent="0.25"/>
  <sheetData>
    <row r="1" spans="1:2" x14ac:dyDescent="0.25">
      <c r="A1" t="s">
        <v>16</v>
      </c>
      <c r="B1">
        <f>10/(1000*1*1000*1000*1*1000*2750)</f>
        <v>3.6363636363636367E-15</v>
      </c>
    </row>
    <row r="2" spans="1:2" x14ac:dyDescent="0.25">
      <c r="A2" t="s">
        <v>17</v>
      </c>
      <c r="B2">
        <f>10/(1000*1*1000*2750)</f>
        <v>3.6363636363636364E-9</v>
      </c>
    </row>
    <row r="3" spans="1:2" x14ac:dyDescent="0.25">
      <c r="A3" t="s">
        <v>18</v>
      </c>
      <c r="B3">
        <f>10/(1*1000*2750)</f>
        <v>3.6363636363636362E-6</v>
      </c>
    </row>
    <row r="4" spans="1:2" x14ac:dyDescent="0.25">
      <c r="A4" t="s">
        <v>19</v>
      </c>
      <c r="B4">
        <f>1750/2750</f>
        <v>0.63636363636363635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D3" sqref="D3"/>
    </sheetView>
  </sheetViews>
  <sheetFormatPr defaultRowHeight="15" x14ac:dyDescent="0.25"/>
  <sheetData>
    <row r="1" spans="1:2" x14ac:dyDescent="0.25">
      <c r="A1" t="s">
        <v>16</v>
      </c>
      <c r="B1" s="3">
        <f xml:space="preserve"> (1+2.8804)/(1+0.039)-1</f>
        <v>2.7347449470644851</v>
      </c>
    </row>
    <row r="2" spans="1:2" x14ac:dyDescent="0.25">
      <c r="A2" t="s">
        <v>17</v>
      </c>
      <c r="B2" s="3">
        <f>(1+0.065)/(1+0.039)-1</f>
        <v>2.5024061597690217E-2</v>
      </c>
    </row>
    <row r="3" spans="1:2" x14ac:dyDescent="0.25">
      <c r="A3" t="s">
        <v>18</v>
      </c>
      <c r="B3" s="3">
        <f>(1+0.07)/(1+0.039)-1</f>
        <v>2.9836381135707635E-2</v>
      </c>
    </row>
    <row r="4" spans="1:2" x14ac:dyDescent="0.25">
      <c r="A4" t="s">
        <v>19</v>
      </c>
      <c r="B4" s="3">
        <f>(1+0.005)/(1+0.02)-1</f>
        <v>-1.4705882352941346E-2</v>
      </c>
    </row>
    <row r="5" spans="1:2" x14ac:dyDescent="0.25">
      <c r="A5" t="s">
        <v>25</v>
      </c>
      <c r="B5" s="3">
        <f>(1+0.035)/(1+0.02)-1</f>
        <v>1.4705882352941124E-2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2"/>
  <sheetViews>
    <sheetView workbookViewId="0">
      <selection activeCell="H10" sqref="H10"/>
    </sheetView>
  </sheetViews>
  <sheetFormatPr defaultRowHeight="15" x14ac:dyDescent="0.25"/>
  <cols>
    <col min="1" max="1" width="10.7109375" bestFit="1" customWidth="1"/>
    <col min="3" max="3" width="35" bestFit="1" customWidth="1"/>
    <col min="4" max="4" width="57.28515625" bestFit="1" customWidth="1"/>
  </cols>
  <sheetData>
    <row r="3" spans="1:4" x14ac:dyDescent="0.25">
      <c r="C3" t="s">
        <v>20</v>
      </c>
      <c r="D3" t="s">
        <v>21</v>
      </c>
    </row>
    <row r="4" spans="1:4" x14ac:dyDescent="0.25">
      <c r="A4" s="1">
        <v>43497</v>
      </c>
      <c r="B4">
        <v>3.6694</v>
      </c>
      <c r="C4" t="s">
        <v>22</v>
      </c>
      <c r="D4" t="s">
        <v>22</v>
      </c>
    </row>
    <row r="5" spans="1:4" x14ac:dyDescent="0.25">
      <c r="A5" s="1">
        <v>43500</v>
      </c>
      <c r="B5">
        <v>3.6756000000000002</v>
      </c>
      <c r="C5" t="s">
        <v>23</v>
      </c>
      <c r="D5" s="2">
        <v>0.16896495339838136</v>
      </c>
    </row>
    <row r="6" spans="1:4" x14ac:dyDescent="0.25">
      <c r="A6" s="1">
        <v>43501</v>
      </c>
      <c r="B6">
        <v>3.6741000000000001</v>
      </c>
      <c r="C6" t="s">
        <v>24</v>
      </c>
      <c r="D6" s="2">
        <v>-4.0809663728372421E-2</v>
      </c>
    </row>
    <row r="7" spans="1:4" x14ac:dyDescent="0.25">
      <c r="A7" s="1">
        <v>43502</v>
      </c>
      <c r="B7">
        <v>3.7019000000000002</v>
      </c>
      <c r="C7" t="s">
        <v>23</v>
      </c>
      <c r="D7" s="2">
        <v>0.75664788655725335</v>
      </c>
    </row>
    <row r="8" spans="1:4" x14ac:dyDescent="0.25">
      <c r="A8" s="1">
        <v>43503</v>
      </c>
      <c r="B8">
        <v>3.7193000000000001</v>
      </c>
      <c r="C8" t="s">
        <v>23</v>
      </c>
      <c r="D8" s="2">
        <v>0.47002890407628128</v>
      </c>
    </row>
    <row r="9" spans="1:4" x14ac:dyDescent="0.25">
      <c r="A9" s="1">
        <v>43504</v>
      </c>
      <c r="B9">
        <v>3.7183999999999999</v>
      </c>
      <c r="C9" t="s">
        <v>24</v>
      </c>
      <c r="D9" s="2">
        <v>-2.4198101793351516E-2</v>
      </c>
    </row>
    <row r="10" spans="1:4" x14ac:dyDescent="0.25">
      <c r="A10" s="1">
        <v>43507</v>
      </c>
      <c r="B10">
        <v>3.7391000000000001</v>
      </c>
      <c r="C10" t="s">
        <v>23</v>
      </c>
      <c r="D10" s="2">
        <v>0.5566910499139458</v>
      </c>
    </row>
    <row r="11" spans="1:4" x14ac:dyDescent="0.25">
      <c r="A11" s="1">
        <v>43508</v>
      </c>
      <c r="B11">
        <v>3.7296</v>
      </c>
      <c r="C11" t="s">
        <v>24</v>
      </c>
      <c r="D11" s="2">
        <v>-0.25407183546842993</v>
      </c>
    </row>
    <row r="12" spans="1:4" x14ac:dyDescent="0.25">
      <c r="A12" s="1">
        <v>43509</v>
      </c>
      <c r="B12">
        <v>3.7277</v>
      </c>
      <c r="C12" t="s">
        <v>24</v>
      </c>
      <c r="D12" s="2">
        <v>-5.0943800943801285E-2</v>
      </c>
    </row>
    <row r="13" spans="1:4" x14ac:dyDescent="0.25">
      <c r="A13" s="1">
        <v>43510</v>
      </c>
      <c r="B13">
        <v>3.7755999999999998</v>
      </c>
      <c r="C13" t="s">
        <v>23</v>
      </c>
      <c r="D13" s="2">
        <v>1.2849746492475207</v>
      </c>
    </row>
    <row r="14" spans="1:4" x14ac:dyDescent="0.25">
      <c r="A14" s="1">
        <v>43511</v>
      </c>
      <c r="B14">
        <v>3.7155</v>
      </c>
      <c r="C14" t="s">
        <v>24</v>
      </c>
      <c r="D14" s="2">
        <v>-1.5917999788113102</v>
      </c>
    </row>
    <row r="15" spans="1:4" x14ac:dyDescent="0.25">
      <c r="A15" s="1">
        <v>43514</v>
      </c>
      <c r="B15">
        <v>3.7315999999999998</v>
      </c>
      <c r="C15" t="s">
        <v>23</v>
      </c>
      <c r="D15" s="2">
        <v>0.43331987619431517</v>
      </c>
    </row>
    <row r="16" spans="1:4" x14ac:dyDescent="0.25">
      <c r="A16" s="1">
        <v>43515</v>
      </c>
      <c r="B16">
        <v>3.7206000000000001</v>
      </c>
      <c r="C16" t="s">
        <v>24</v>
      </c>
      <c r="D16" s="2">
        <v>-0.29477971915531348</v>
      </c>
    </row>
    <row r="17" spans="1:4" x14ac:dyDescent="0.25">
      <c r="A17" s="1">
        <v>43516</v>
      </c>
      <c r="B17">
        <v>3.71</v>
      </c>
      <c r="C17" t="s">
        <v>24</v>
      </c>
      <c r="D17" s="2">
        <v>-0.28490028490028935</v>
      </c>
    </row>
    <row r="18" spans="1:4" x14ac:dyDescent="0.25">
      <c r="A18" s="1">
        <v>43517</v>
      </c>
      <c r="B18">
        <v>3.7595000000000001</v>
      </c>
      <c r="C18" t="s">
        <v>23</v>
      </c>
      <c r="D18" s="2">
        <v>1.3342318059299219</v>
      </c>
    </row>
    <row r="19" spans="1:4" x14ac:dyDescent="0.25">
      <c r="A19" s="1">
        <v>43518</v>
      </c>
      <c r="B19">
        <v>3.7429999999999999</v>
      </c>
      <c r="C19" t="s">
        <v>24</v>
      </c>
      <c r="D19" s="2">
        <v>-0.43888815001995429</v>
      </c>
    </row>
    <row r="20" spans="1:4" x14ac:dyDescent="0.25">
      <c r="A20" s="1">
        <v>43521</v>
      </c>
      <c r="B20">
        <v>3.7284999999999999</v>
      </c>
      <c r="C20" t="s">
        <v>24</v>
      </c>
      <c r="D20" s="2">
        <v>-0.38738979428265985</v>
      </c>
    </row>
    <row r="21" spans="1:4" x14ac:dyDescent="0.25">
      <c r="A21" s="1">
        <v>43522</v>
      </c>
      <c r="B21">
        <v>3.7595000000000001</v>
      </c>
      <c r="C21" t="s">
        <v>23</v>
      </c>
      <c r="D21" s="2">
        <v>0.83143355236690719</v>
      </c>
    </row>
    <row r="22" spans="1:4" x14ac:dyDescent="0.25">
      <c r="A22" s="1">
        <v>43523</v>
      </c>
      <c r="B22">
        <v>3.7351000000000001</v>
      </c>
      <c r="C22" t="s">
        <v>24</v>
      </c>
      <c r="D22" s="2">
        <v>-0.64902247639313682</v>
      </c>
    </row>
    <row r="23" spans="1:4" x14ac:dyDescent="0.25">
      <c r="A23" s="1">
        <v>43524</v>
      </c>
      <c r="B23">
        <v>3.7385000000000002</v>
      </c>
      <c r="C23" t="s">
        <v>23</v>
      </c>
      <c r="D23" s="2">
        <v>9.1028352654549269E-2</v>
      </c>
    </row>
    <row r="24" spans="1:4" x14ac:dyDescent="0.25">
      <c r="A24" s="1">
        <v>43525</v>
      </c>
      <c r="B24">
        <v>3.7831999999999999</v>
      </c>
      <c r="C24" t="s">
        <v>23</v>
      </c>
      <c r="D24" s="2">
        <v>1.1956667112478196</v>
      </c>
    </row>
    <row r="25" spans="1:4" x14ac:dyDescent="0.25">
      <c r="A25" s="1">
        <v>43530</v>
      </c>
      <c r="B25">
        <v>3.8302999999999998</v>
      </c>
      <c r="C25" t="s">
        <v>23</v>
      </c>
      <c r="D25" s="2">
        <v>1.2449777965743265</v>
      </c>
    </row>
    <row r="26" spans="1:4" x14ac:dyDescent="0.25">
      <c r="A26" s="1">
        <v>43531</v>
      </c>
      <c r="B26">
        <v>3.8487</v>
      </c>
      <c r="C26" t="s">
        <v>23</v>
      </c>
      <c r="D26" s="2">
        <v>0.4803801268830169</v>
      </c>
    </row>
    <row r="27" spans="1:4" x14ac:dyDescent="0.25">
      <c r="A27" s="1">
        <v>43532</v>
      </c>
      <c r="B27">
        <v>3.8677999999999999</v>
      </c>
      <c r="C27" t="s">
        <v>23</v>
      </c>
      <c r="D27" s="2">
        <v>0.49627146828799062</v>
      </c>
    </row>
    <row r="28" spans="1:4" x14ac:dyDescent="0.25">
      <c r="A28" s="1">
        <v>43535</v>
      </c>
      <c r="B28">
        <v>3.8460999999999999</v>
      </c>
      <c r="C28" t="s">
        <v>24</v>
      </c>
      <c r="D28" s="2">
        <v>-0.56104245307410039</v>
      </c>
    </row>
    <row r="29" spans="1:4" x14ac:dyDescent="0.25">
      <c r="A29" s="1">
        <v>43536</v>
      </c>
      <c r="B29">
        <v>3.8129</v>
      </c>
      <c r="C29" t="s">
        <v>24</v>
      </c>
      <c r="D29" s="2">
        <v>-0.86321208496918689</v>
      </c>
    </row>
    <row r="30" spans="1:4" x14ac:dyDescent="0.25">
      <c r="A30" s="1">
        <v>43537</v>
      </c>
      <c r="B30">
        <v>3.8264999999999998</v>
      </c>
      <c r="C30" t="s">
        <v>23</v>
      </c>
      <c r="D30" s="2">
        <v>0.35668388890345498</v>
      </c>
    </row>
    <row r="31" spans="1:4" x14ac:dyDescent="0.25">
      <c r="A31" s="1">
        <v>43538</v>
      </c>
      <c r="B31">
        <v>3.8327</v>
      </c>
      <c r="C31" t="s">
        <v>23</v>
      </c>
      <c r="D31" s="2">
        <v>0.16202796289037516</v>
      </c>
    </row>
    <row r="32" spans="1:4" x14ac:dyDescent="0.25">
      <c r="A32" s="1">
        <v>43539</v>
      </c>
      <c r="B32">
        <v>3.8344</v>
      </c>
      <c r="C32" t="s">
        <v>23</v>
      </c>
      <c r="D32" s="2">
        <v>4.4355154329846706E-2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I13" sqref="I13"/>
    </sheetView>
  </sheetViews>
  <sheetFormatPr defaultRowHeight="15" x14ac:dyDescent="0.25"/>
  <cols>
    <col min="2" max="2" width="33.42578125" bestFit="1" customWidth="1"/>
    <col min="3" max="3" width="12" bestFit="1" customWidth="1"/>
    <col min="4" max="4" width="12.42578125" bestFit="1" customWidth="1"/>
    <col min="5" max="6" width="33.28515625" bestFit="1" customWidth="1"/>
  </cols>
  <sheetData>
    <row r="1" spans="1:6" x14ac:dyDescent="0.25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</row>
    <row r="2" spans="1:6" x14ac:dyDescent="0.25">
      <c r="A2" s="4">
        <v>42370</v>
      </c>
      <c r="B2">
        <v>448.31</v>
      </c>
      <c r="C2">
        <v>621.9162</v>
      </c>
      <c r="D2">
        <v>89.140039999999999</v>
      </c>
      <c r="E2">
        <f>(B2/C2)*100</f>
        <v>72.085274511260522</v>
      </c>
      <c r="F2">
        <f>(B2/D2)*100</f>
        <v>502.92775278090522</v>
      </c>
    </row>
    <row r="3" spans="1:6" x14ac:dyDescent="0.25">
      <c r="A3" s="4">
        <v>42401</v>
      </c>
      <c r="B3">
        <v>443.4</v>
      </c>
      <c r="C3">
        <v>625.71159999999998</v>
      </c>
      <c r="D3">
        <v>89.684030000000007</v>
      </c>
      <c r="E3">
        <f t="shared" ref="E3:E37" si="0">(B3/C3)*100</f>
        <v>70.863317860816395</v>
      </c>
      <c r="F3">
        <f t="shared" ref="F3:F37" si="1">(B3/D3)*100</f>
        <v>494.40240363864109</v>
      </c>
    </row>
    <row r="4" spans="1:6" x14ac:dyDescent="0.25">
      <c r="A4" s="4">
        <v>42430</v>
      </c>
      <c r="B4">
        <v>444.11</v>
      </c>
      <c r="C4">
        <v>628.20150000000001</v>
      </c>
      <c r="D4">
        <v>90.040909999999997</v>
      </c>
      <c r="E4">
        <f t="shared" si="0"/>
        <v>70.695469526895423</v>
      </c>
      <c r="F4">
        <f t="shared" si="1"/>
        <v>493.23135450319199</v>
      </c>
    </row>
    <row r="5" spans="1:6" x14ac:dyDescent="0.25">
      <c r="A5" s="4">
        <v>42461</v>
      </c>
      <c r="B5">
        <v>442.42</v>
      </c>
      <c r="C5">
        <v>632.89649999999995</v>
      </c>
      <c r="D5">
        <v>90.713859999999997</v>
      </c>
      <c r="E5">
        <f t="shared" si="0"/>
        <v>69.904004841233927</v>
      </c>
      <c r="F5">
        <f t="shared" si="1"/>
        <v>487.70937539202947</v>
      </c>
    </row>
    <row r="6" spans="1:6" x14ac:dyDescent="0.25">
      <c r="A6" s="4">
        <v>42491</v>
      </c>
      <c r="B6">
        <v>449.7</v>
      </c>
      <c r="C6">
        <v>641.64689999999996</v>
      </c>
      <c r="D6">
        <v>91.968069999999997</v>
      </c>
      <c r="E6">
        <f t="shared" si="0"/>
        <v>70.085275873693149</v>
      </c>
      <c r="F6">
        <f t="shared" si="1"/>
        <v>488.97405371233731</v>
      </c>
    </row>
    <row r="7" spans="1:6" x14ac:dyDescent="0.25">
      <c r="A7" s="4">
        <v>42522</v>
      </c>
      <c r="B7">
        <v>469.02</v>
      </c>
      <c r="C7">
        <v>645.61080000000004</v>
      </c>
      <c r="D7">
        <v>92.536209999999997</v>
      </c>
      <c r="E7">
        <f t="shared" si="0"/>
        <v>72.647483592281901</v>
      </c>
      <c r="F7">
        <f t="shared" si="1"/>
        <v>506.85023732871707</v>
      </c>
    </row>
    <row r="8" spans="1:6" x14ac:dyDescent="0.25">
      <c r="A8" s="4">
        <v>42552</v>
      </c>
      <c r="B8">
        <v>475.27</v>
      </c>
      <c r="C8">
        <v>645.75300000000004</v>
      </c>
      <c r="D8">
        <v>92.556600000000003</v>
      </c>
      <c r="E8">
        <f t="shared" si="0"/>
        <v>73.599348357653767</v>
      </c>
      <c r="F8">
        <f t="shared" si="1"/>
        <v>513.49120430093592</v>
      </c>
    </row>
    <row r="9" spans="1:6" x14ac:dyDescent="0.25">
      <c r="A9" s="4">
        <v>42583</v>
      </c>
      <c r="B9">
        <v>475.11</v>
      </c>
      <c r="C9">
        <v>647.25649999999996</v>
      </c>
      <c r="D9">
        <v>92.772099999999995</v>
      </c>
      <c r="E9">
        <f t="shared" si="0"/>
        <v>73.403666089100696</v>
      </c>
      <c r="F9">
        <f t="shared" si="1"/>
        <v>512.12595166003575</v>
      </c>
    </row>
    <row r="10" spans="1:6" x14ac:dyDescent="0.25">
      <c r="A10" s="4">
        <v>42614</v>
      </c>
      <c r="B10">
        <v>471.57</v>
      </c>
      <c r="C10">
        <v>647.78639999999996</v>
      </c>
      <c r="D10">
        <v>92.848039999999997</v>
      </c>
      <c r="E10">
        <f t="shared" si="0"/>
        <v>72.797144243843348</v>
      </c>
      <c r="F10">
        <f t="shared" si="1"/>
        <v>507.89440466379256</v>
      </c>
    </row>
    <row r="11" spans="1:6" x14ac:dyDescent="0.25">
      <c r="A11" s="4">
        <v>42644</v>
      </c>
      <c r="B11">
        <v>469.55</v>
      </c>
      <c r="C11">
        <v>648.38699999999994</v>
      </c>
      <c r="D11">
        <v>92.934129999999996</v>
      </c>
      <c r="E11">
        <f t="shared" si="0"/>
        <v>72.418170012662202</v>
      </c>
      <c r="F11">
        <f t="shared" si="1"/>
        <v>505.2503316058374</v>
      </c>
    </row>
    <row r="12" spans="1:6" x14ac:dyDescent="0.25">
      <c r="A12" s="4">
        <v>42675</v>
      </c>
      <c r="B12">
        <v>450.39</v>
      </c>
      <c r="C12">
        <v>651.25040000000001</v>
      </c>
      <c r="D12">
        <v>93.344549999999998</v>
      </c>
      <c r="E12">
        <f t="shared" si="0"/>
        <v>69.157731035558669</v>
      </c>
      <c r="F12">
        <f t="shared" si="1"/>
        <v>482.50272779717722</v>
      </c>
    </row>
    <row r="13" spans="1:6" x14ac:dyDescent="0.25">
      <c r="A13" s="4">
        <v>42705</v>
      </c>
      <c r="B13">
        <v>438.89</v>
      </c>
      <c r="C13">
        <v>655.36300000000006</v>
      </c>
      <c r="D13">
        <v>93.934010000000001</v>
      </c>
      <c r="E13">
        <f t="shared" si="0"/>
        <v>66.968992756685992</v>
      </c>
      <c r="F13">
        <f t="shared" si="1"/>
        <v>467.2322623084014</v>
      </c>
    </row>
    <row r="14" spans="1:6" x14ac:dyDescent="0.25">
      <c r="A14" s="4">
        <v>42736</v>
      </c>
      <c r="B14">
        <v>435.89</v>
      </c>
      <c r="C14">
        <v>656.98450000000003</v>
      </c>
      <c r="D14">
        <v>94.166420000000002</v>
      </c>
      <c r="E14">
        <f t="shared" si="0"/>
        <v>66.347075159307408</v>
      </c>
      <c r="F14">
        <f t="shared" si="1"/>
        <v>462.89324793275563</v>
      </c>
    </row>
    <row r="15" spans="1:6" x14ac:dyDescent="0.25">
      <c r="A15" s="4">
        <v>42767</v>
      </c>
      <c r="B15">
        <v>426.22</v>
      </c>
      <c r="C15">
        <v>655.94880000000001</v>
      </c>
      <c r="D15">
        <v>94.017979999999994</v>
      </c>
      <c r="E15">
        <f t="shared" si="0"/>
        <v>64.977632400577619</v>
      </c>
      <c r="F15">
        <f t="shared" si="1"/>
        <v>453.33881880891295</v>
      </c>
    </row>
    <row r="16" spans="1:6" x14ac:dyDescent="0.25">
      <c r="A16" s="4">
        <v>42795</v>
      </c>
      <c r="B16">
        <v>435.34</v>
      </c>
      <c r="C16">
        <v>650.62829999999997</v>
      </c>
      <c r="D16">
        <v>93.255380000000002</v>
      </c>
      <c r="E16">
        <f t="shared" si="0"/>
        <v>66.910707695930228</v>
      </c>
      <c r="F16">
        <f t="shared" si="1"/>
        <v>466.82561370721987</v>
      </c>
    </row>
    <row r="17" spans="1:6" x14ac:dyDescent="0.25">
      <c r="A17" s="4">
        <v>42826</v>
      </c>
      <c r="B17">
        <v>446.28</v>
      </c>
      <c r="C17">
        <v>644.9144</v>
      </c>
      <c r="D17">
        <v>92.436400000000006</v>
      </c>
      <c r="E17">
        <f t="shared" si="0"/>
        <v>69.199881410618218</v>
      </c>
      <c r="F17">
        <f t="shared" si="1"/>
        <v>482.79682030022803</v>
      </c>
    </row>
    <row r="18" spans="1:6" x14ac:dyDescent="0.25">
      <c r="A18" s="4">
        <v>42856</v>
      </c>
      <c r="B18">
        <v>458.93</v>
      </c>
      <c r="C18">
        <v>640.16200000000003</v>
      </c>
      <c r="D18">
        <v>91.755240000000001</v>
      </c>
      <c r="E18">
        <f t="shared" si="0"/>
        <v>71.689666053280263</v>
      </c>
      <c r="F18">
        <f t="shared" si="1"/>
        <v>500.16761985473528</v>
      </c>
    </row>
    <row r="19" spans="1:6" x14ac:dyDescent="0.25">
      <c r="A19" s="4">
        <v>42887</v>
      </c>
      <c r="B19">
        <v>441.61</v>
      </c>
      <c r="C19">
        <v>636.13779999999997</v>
      </c>
      <c r="D19">
        <v>91.178439999999995</v>
      </c>
      <c r="E19">
        <f t="shared" si="0"/>
        <v>69.420493484273379</v>
      </c>
      <c r="F19">
        <f t="shared" si="1"/>
        <v>484.33598995552023</v>
      </c>
    </row>
    <row r="20" spans="1:6" x14ac:dyDescent="0.25">
      <c r="A20" s="4">
        <v>42917</v>
      </c>
      <c r="B20">
        <v>445.83</v>
      </c>
      <c r="C20">
        <v>635.95550000000003</v>
      </c>
      <c r="D20">
        <v>91.152320000000003</v>
      </c>
      <c r="E20">
        <f t="shared" si="0"/>
        <v>70.103961676563841</v>
      </c>
      <c r="F20">
        <f t="shared" si="1"/>
        <v>489.10439141867147</v>
      </c>
    </row>
    <row r="21" spans="1:6" x14ac:dyDescent="0.25">
      <c r="A21" s="4">
        <v>42948</v>
      </c>
      <c r="B21">
        <v>431.66</v>
      </c>
      <c r="C21">
        <v>638.68100000000004</v>
      </c>
      <c r="D21">
        <v>91.542950000000005</v>
      </c>
      <c r="E21">
        <f t="shared" si="0"/>
        <v>67.586165863709738</v>
      </c>
      <c r="F21">
        <f t="shared" si="1"/>
        <v>471.53822331484838</v>
      </c>
    </row>
    <row r="22" spans="1:6" x14ac:dyDescent="0.25">
      <c r="A22" s="4">
        <v>42979</v>
      </c>
      <c r="B22">
        <v>421.02</v>
      </c>
      <c r="C22">
        <v>640.96640000000002</v>
      </c>
      <c r="D22">
        <v>91.870530000000002</v>
      </c>
      <c r="E22">
        <f t="shared" si="0"/>
        <v>65.685190362552532</v>
      </c>
      <c r="F22">
        <f t="shared" si="1"/>
        <v>458.27535772352678</v>
      </c>
    </row>
    <row r="23" spans="1:6" x14ac:dyDescent="0.25">
      <c r="A23" s="4">
        <v>43009</v>
      </c>
      <c r="B23">
        <v>428.13</v>
      </c>
      <c r="C23">
        <v>643.84540000000004</v>
      </c>
      <c r="D23">
        <v>92.283169999999998</v>
      </c>
      <c r="E23">
        <f t="shared" si="0"/>
        <v>66.495776781196227</v>
      </c>
      <c r="F23">
        <f t="shared" si="1"/>
        <v>463.93074706904844</v>
      </c>
    </row>
    <row r="24" spans="1:6" x14ac:dyDescent="0.25">
      <c r="A24" s="4">
        <v>43040</v>
      </c>
      <c r="B24">
        <v>423.23</v>
      </c>
      <c r="C24">
        <v>648.81359999999995</v>
      </c>
      <c r="D24">
        <v>92.995270000000005</v>
      </c>
      <c r="E24">
        <f t="shared" si="0"/>
        <v>65.231369995943382</v>
      </c>
      <c r="F24">
        <f t="shared" si="1"/>
        <v>455.10916845555693</v>
      </c>
    </row>
    <row r="25" spans="1:6" x14ac:dyDescent="0.25">
      <c r="A25" s="4">
        <v>43070</v>
      </c>
      <c r="B25">
        <v>424.36</v>
      </c>
      <c r="C25">
        <v>653.0883</v>
      </c>
      <c r="D25">
        <v>93.607979999999998</v>
      </c>
      <c r="E25">
        <f t="shared" si="0"/>
        <v>64.977431076318467</v>
      </c>
      <c r="F25">
        <f t="shared" si="1"/>
        <v>453.337418455136</v>
      </c>
    </row>
    <row r="26" spans="1:6" x14ac:dyDescent="0.25">
      <c r="A26" s="4">
        <v>43101</v>
      </c>
      <c r="B26">
        <v>439.2</v>
      </c>
      <c r="C26">
        <v>655.47130000000004</v>
      </c>
      <c r="D26">
        <v>93.949539999999999</v>
      </c>
      <c r="E26">
        <f t="shared" si="0"/>
        <v>67.005222044046775</v>
      </c>
      <c r="F26">
        <f t="shared" si="1"/>
        <v>467.48499247574813</v>
      </c>
    </row>
    <row r="27" spans="1:6" x14ac:dyDescent="0.25">
      <c r="A27" s="4">
        <v>43132</v>
      </c>
      <c r="B27">
        <v>437.33</v>
      </c>
      <c r="C27">
        <v>657.81740000000002</v>
      </c>
      <c r="D27">
        <v>94.285809999999998</v>
      </c>
      <c r="E27">
        <f t="shared" si="0"/>
        <v>66.481975089135673</v>
      </c>
      <c r="F27">
        <f t="shared" si="1"/>
        <v>463.83437762267727</v>
      </c>
    </row>
    <row r="28" spans="1:6" x14ac:dyDescent="0.25">
      <c r="A28" s="4">
        <v>43160</v>
      </c>
      <c r="B28">
        <v>437.84</v>
      </c>
      <c r="C28">
        <v>662.71050000000002</v>
      </c>
      <c r="D28">
        <v>94.987129999999993</v>
      </c>
      <c r="E28">
        <f t="shared" si="0"/>
        <v>66.068064411232356</v>
      </c>
      <c r="F28">
        <f t="shared" si="1"/>
        <v>460.94665666811909</v>
      </c>
    </row>
    <row r="29" spans="1:6" x14ac:dyDescent="0.25">
      <c r="A29" s="4">
        <v>43191</v>
      </c>
      <c r="B29">
        <v>434.8</v>
      </c>
      <c r="C29">
        <v>671.21029999999996</v>
      </c>
      <c r="D29">
        <v>96.205420000000004</v>
      </c>
      <c r="E29">
        <f t="shared" si="0"/>
        <v>64.778505335809072</v>
      </c>
      <c r="F29">
        <f t="shared" si="1"/>
        <v>451.94958870300655</v>
      </c>
    </row>
    <row r="30" spans="1:6" x14ac:dyDescent="0.25">
      <c r="A30" s="4">
        <v>43221</v>
      </c>
      <c r="B30">
        <v>441.16</v>
      </c>
      <c r="C30">
        <v>681.67719999999997</v>
      </c>
      <c r="D30">
        <v>97.705650000000006</v>
      </c>
      <c r="E30">
        <f t="shared" si="0"/>
        <v>64.716848385130106</v>
      </c>
      <c r="F30">
        <f t="shared" si="1"/>
        <v>451.51943618408967</v>
      </c>
    </row>
    <row r="31" spans="1:6" x14ac:dyDescent="0.25">
      <c r="A31" s="4">
        <v>43252</v>
      </c>
      <c r="B31">
        <v>451.63</v>
      </c>
      <c r="C31">
        <v>688.21929999999998</v>
      </c>
      <c r="D31">
        <v>98.643349999999998</v>
      </c>
      <c r="E31">
        <f t="shared" si="0"/>
        <v>65.622978024591873</v>
      </c>
      <c r="F31">
        <f t="shared" si="1"/>
        <v>457.84130405141354</v>
      </c>
    </row>
    <row r="32" spans="1:6" x14ac:dyDescent="0.25">
      <c r="A32" s="4">
        <v>43282</v>
      </c>
      <c r="B32">
        <v>437.42</v>
      </c>
      <c r="C32">
        <v>692.0761</v>
      </c>
      <c r="D32">
        <v>99.19614</v>
      </c>
      <c r="E32">
        <f t="shared" si="0"/>
        <v>63.204032042141037</v>
      </c>
      <c r="F32">
        <f t="shared" si="1"/>
        <v>440.96473915214852</v>
      </c>
    </row>
    <row r="33" spans="1:6" x14ac:dyDescent="0.25">
      <c r="A33" s="4">
        <v>43313</v>
      </c>
      <c r="B33">
        <v>432.81</v>
      </c>
      <c r="C33">
        <v>700.59649999999999</v>
      </c>
      <c r="D33">
        <v>100.4174</v>
      </c>
      <c r="E33">
        <f t="shared" si="0"/>
        <v>61.777356866612955</v>
      </c>
      <c r="F33">
        <f t="shared" si="1"/>
        <v>431.0109602519085</v>
      </c>
    </row>
    <row r="34" spans="1:6" x14ac:dyDescent="0.25">
      <c r="A34" s="4">
        <v>43344</v>
      </c>
      <c r="B34">
        <v>432.83</v>
      </c>
      <c r="C34">
        <v>707.76340000000005</v>
      </c>
      <c r="D34">
        <v>101.44459999999999</v>
      </c>
      <c r="E34">
        <f t="shared" si="0"/>
        <v>61.15461748940394</v>
      </c>
      <c r="F34">
        <f t="shared" si="1"/>
        <v>426.66637751048358</v>
      </c>
    </row>
    <row r="35" spans="1:6" x14ac:dyDescent="0.25">
      <c r="A35" s="4">
        <v>43374</v>
      </c>
      <c r="B35">
        <v>446.02</v>
      </c>
      <c r="C35">
        <v>704.63589999999999</v>
      </c>
      <c r="D35">
        <v>100.99639999999999</v>
      </c>
      <c r="E35">
        <f t="shared" si="0"/>
        <v>63.297938694295873</v>
      </c>
      <c r="F35">
        <f t="shared" si="1"/>
        <v>441.61970129628384</v>
      </c>
    </row>
    <row r="36" spans="1:6" x14ac:dyDescent="0.25">
      <c r="A36" s="4">
        <v>43405</v>
      </c>
      <c r="B36">
        <v>471.37</v>
      </c>
      <c r="C36">
        <v>699.02170000000001</v>
      </c>
      <c r="D36">
        <v>100.1917</v>
      </c>
      <c r="E36">
        <f t="shared" si="0"/>
        <v>67.432813602210061</v>
      </c>
      <c r="F36">
        <f t="shared" si="1"/>
        <v>470.468112628092</v>
      </c>
    </row>
    <row r="37" spans="1:6" x14ac:dyDescent="0.25">
      <c r="A37" s="4">
        <v>43435</v>
      </c>
      <c r="B37">
        <v>471.44</v>
      </c>
      <c r="C37">
        <v>697.68449999999996</v>
      </c>
      <c r="D37">
        <v>100</v>
      </c>
      <c r="E37">
        <f t="shared" si="0"/>
        <v>67.572090249962557</v>
      </c>
      <c r="F37">
        <f t="shared" si="1"/>
        <v>471.44000000000005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Exercício 10</vt:lpstr>
      <vt:lpstr>Exercício 11</vt:lpstr>
      <vt:lpstr>Exercício 15</vt:lpstr>
      <vt:lpstr>Exercício 16</vt:lpstr>
      <vt:lpstr>Exercício 17</vt:lpstr>
      <vt:lpstr>Exercício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Amaral</dc:creator>
  <cp:lastModifiedBy>Felipe Amaral</cp:lastModifiedBy>
  <dcterms:created xsi:type="dcterms:W3CDTF">2020-06-26T13:06:42Z</dcterms:created>
  <dcterms:modified xsi:type="dcterms:W3CDTF">2020-06-26T13:42:02Z</dcterms:modified>
</cp:coreProperties>
</file>