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sa\Desktop\Matéria Vivian - PAE\1_AULAS\17ªaula_17_06\Postar Moodle\"/>
    </mc:Choice>
  </mc:AlternateContent>
  <xr:revisionPtr revIDLastSave="0" documentId="13_ncr:1_{ADA793BA-1E9F-47E8-973A-C13D5B4F9F0C}" xr6:coauthVersionLast="45" xr6:coauthVersionMax="45" xr10:uidLastSave="{00000000-0000-0000-0000-000000000000}"/>
  <workbookProtection workbookAlgorithmName="SHA-512" workbookHashValue="8FyiG/TpaSzIVtOuJJt0KhY0Ntri/j3eevJGpjFj1xNhdSuwhLlsMYIeVlfVS8CgRt5ime598CusBGMcQpSgSw==" workbookSaltValue="n+lxbOZLCrJLiuu0MGUymQ==" workbookSpinCount="100000" lockStructure="1"/>
  <bookViews>
    <workbookView xWindow="-120" yWindow="-120" windowWidth="20730" windowHeight="11160" xr2:uid="{00000000-000D-0000-FFFF-FFFF00000000}"/>
  </bookViews>
  <sheets>
    <sheet name="RNM4421-1T1-2020 Prova final" sheetId="1" r:id="rId1"/>
  </sheets>
  <definedNames>
    <definedName name="_xlnm._FilterDatabase" localSheetId="0" hidden="1">'RNM4421-1T1-2020 Prova final'!$A$1:$N$32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L32" i="1"/>
  <c r="M32" i="1"/>
  <c r="J32" i="1"/>
</calcChain>
</file>

<file path=xl/sharedStrings.xml><?xml version="1.0" encoding="utf-8"?>
<sst xmlns="http://schemas.openxmlformats.org/spreadsheetml/2006/main" count="104" uniqueCount="103">
  <si>
    <t>Número USP</t>
  </si>
  <si>
    <t>Resposta 8</t>
  </si>
  <si>
    <t>Resposta 9</t>
  </si>
  <si>
    <t>10312167</t>
  </si>
  <si>
    <t>A nutrição parenteral é a mais indicada para esse caso, tendo em vista a fístula de alto débito e a saída de alimentos por essa fístula intestinal, o que impossibilita o recebimento de dieta via oral e via nasoentérica. Além disso, o paciente apresenta risco de Síndrome de Realimentação.</t>
  </si>
  <si>
    <t>Peso atual = 58 kg, fístula de alto débito, perda de peso = 14,7% em 6 meses. 
Indicação de parenteral, com risco de Síndrome de Realimentação pela perda de peso importante.
Oferta calórica: 10 a 20 kcal/kg/dia
                            20 x 58 = 1160 kcal/dia (no primeiro dia, evoluindo de acordo com estabilização de eletrólitos)
Oferta proteica: 1,2 a 1,5g/kg/dia (sem indicadores de complicações renais, hepáticas ou encefalopatia).
                              1,2 x 58 = 69,6 g/dia
          </t>
  </si>
  <si>
    <t>9274506</t>
  </si>
  <si>
    <t>A terapia nutricional indicada ao paciente nesse momento é a nutrição parenteral, pois quando há incapacidade de uso do intestino, como o paciente está no momento, tendo alimentos ultrapassando a cirurgia, e impedindo ideal digestão e absorção de nutrientes, é indicado uso da parenteral. Além disso, será uma terapia parenteral periférica, pois provavelmente será necessária por curto período de tempo, menos de 10 dias, apenas enquanto houver a melhora do pós operatório e assim, poder voltar a alimentação via oral.</t>
  </si>
  <si>
    <t>Peso habitual: 68 kg
Peso atual: 58 kg
Necessidade calórica: 10 a 20 kcal/kg/d
20 x 58= 1.160 KCAL/DIA 
Necessidade hidrica : 30 ml/kg/d
30 x 58= 1.740 ml/ dia
Necessidade proteica: 1,2 a 1,5 g/kg/d
1,3 x 58 = 75,4 G/KG/D </t>
  </si>
  <si>
    <t>10409050</t>
  </si>
  <si>
    <t>A terapia nutricional mais indicada para o paciente nesse momento seria a Nutrição Parenteral. Porque o paciente foi submetido a uma cirurgia para retirada de tumor no intestino, apresenta uma perda de peso significativa nos últimos 6 meses e principalmente, por não conseguir se alimentar utilizando a via fisiológica, incapacidade de absorção de nutrientes pela via digestiva e por apresentar uma fístula entérica de alto débito (maior que 500ml/dia) com secreção intestinal de aproximadamente 3 litros/dia. </t>
  </si>
  <si>
    <t>Com base nas recomendações de Ziegler (2009), o cálculo referente a necessidade calórica é de 20 a 25 kcal/kg/dia, assim inicialmente, utilizando o valor de 20 kcal e o peso atual do paciente de 58kg, a necessidade calórica do mesmo seria de 1160 kcal por dia. Já as recomendações proteicas baseadas na função renal e hepática normal variam de 1,2 a 1,5g/kg/dia (Ziegle,2009), assim levando em consideração a subnutrição proteica proveniente da perda de peso nos últimos 6 meses, o pós-operatório e a ausência de alterações renais e hepáticas, utilizando o valor mínimo recomendado de 1,2g de proteína e o peso atual o aporte proteico para esse paciente seria aproximadamente de 70 gramas de proteína por dia.</t>
  </si>
  <si>
    <t>9315053</t>
  </si>
  <si>
    <t>Necessidade calórica inicial:
10 a 20 kcal/kg/dia
20 x 58 = 1160 kcal/dia
Necessidade proteica inicial:
1,2 a 1,5 g/kg/dia
1,2 x 58 = 69,06 g
1,5 x 58 = 87 g</t>
  </si>
  <si>
    <t>10312254</t>
  </si>
  <si>
    <t>A terapia nutricional mais indicada nesse momento seria a introdução da nutrição parenteral. A ocorrência de os alimentos e secreção intestinal saírem pela ferida da cirurgia caracterizam uma fístula. Essa possui indicação desse tipo de nutrição quando possuir um volume maior que 500 mL/dia (o paciente apresenta uma fístula de 1.000 mL/dia, em média). Além disso, está em pós-cirúrgico de retirada de tumor intestinal e com perda de peso considerável nos últimos 6 meses e, assim, deve existir uma atenção especial ao paciente, buscando fornecer o mínimo de nutrientes e calorias necessárias.</t>
  </si>
  <si>
    <t>Necessidade calórica inicial, por fórmula de bolso: 10 - 20 kcal/kg de peso/dia. Sendo assim: 
Mínimo: 10 x 58 = 580 kcal/dia
Máximo: 20 x 58 = 1.160 kcal/dia 
Necessidade proteica inicial: 1,2 - 1,5 g/kg de peso/dia (não há relatado problema renal e/ou hepático). Dessa forma:
1,2 x 58 = 69,6 g/dia
1,5 x 58 = 87 g/dia
Assim, a indicação inicial da nutrição parenteral para o paciente será de 1.160 kcal/dia e 87 g/dia de proteínas. </t>
  </si>
  <si>
    <t>10312171</t>
  </si>
  <si>
    <t>Seria indicada nutrição parenteral para este paciente, devido às complicações (fístula e secreção intestinal) apresentadas ao tentar iniciar alimentação via oral após a cirurgia.</t>
  </si>
  <si>
    <t>NECESSIDADE CALÓRIA:
Fórmula de bolso: 10-20 kcal/kg/dia
Utilizando 20 kcal/kg/dia e peso atual: 1.160 KCAL/DIA
NECESSIDADE PROTEICA:
1,2 - 1,5 g/kg/dia
Utilizando 1,4 g/kg/dia e peso atual: 81,2 G DE PROTEÍNA/DIA</t>
  </si>
  <si>
    <t>9850415</t>
  </si>
  <si>
    <t>Necessidade CALÓRICA inicial:                                       Necessidade PROTÉICA inicial:
- De 20 a 25 kcal/kg de peso/dia                                - De 1,2 a 1,5 g/kg/dia
- 20 kcal x 58 kg = 1160 KCAL/DIA                                - 1,2 g x 58 kg = 69,6 G DE PROTEÍNA/DIA
MACRONUTRIENTES:
1- PROTEÍNA: 69,6 g/dia
69,6 x 4 = 278,4 kcal/dia = 24% da oferta calórica
Solução de AA a 10% para TNP = 696 ML DE SOLUÇÃO DE AMINOÁCIDOS.
2- CARBOIDRATO: 57% da oferta calórica = 661,2 kcal
Solução de glicose a 50% para TNP = 661,2 ÷ 3,4 x 2 ≃ 389 ML DE SOLUÇÃO DE GLICOSE.
3- LIPÍDIOS: 19% da oferta calórica = 220,4 kcal
Sendo 1 ml de solução de lipídios = 2 kcal
220,4 ÷ 2 ≃ 110 ML DE SOLUÇÃO DE LIPÍDIOS
VOLUME TOTAL DE SOLUÇÃO DA NUTRIÇÃO PARENTERAL = 1195 ML/DIA.
OBSERVAÇÃO: necessidade hídrica total do paciente é de 1740 ml (30 ml/kg de peso/dia).</t>
  </si>
  <si>
    <t>10312282</t>
  </si>
  <si>
    <t>Necessidade Energética: 
Recomendação_:_ 20 – 25 kcal/kg peso atual 
Prescrição: 20 kcal / kg de peso atual = 20 x 58 = 1160 kcal por dia.
Necessidade Proteica:
Prescrição_:_ 1,2 g/kg/dia = 1,2 x 58 = 69,6 g de proteína por dia.</t>
  </si>
  <si>
    <t>10377796</t>
  </si>
  <si>
    <t>Nesse momento é necessário uma terapia nutricional parenteral devido a saída dos alimentos e das secreções intestinais do trato gastrointestinal. Além disso, seu debito é alto, maior que 500 ml, justificando necessidade da parenteral. </t>
  </si>
  <si>
    <t>Paciente tinha um peso habitual de 68 kg perdendo 10 kg no ultimo 6 meses (Perda de peso de 14,7% nos últimos 6 meses). 
Necessidade calórica inicial:
10 a 20 kcal/kg/dia
20 --- kg
x--- 58 kg
X = 1160 KCAL/DIA
Necessidade proteica
0,8 a 1,5 g/kg/dia
1g -- kg
x -- 58 kg
X= 58 G/DIA DE PROTEINA
 </t>
  </si>
  <si>
    <t>10312240</t>
  </si>
  <si>
    <t>Iniciaria com a nutrição parenteral (NP) nesse momento, visto que o paciente foi submetido a uma cirurgia para retirada de tumor do intestino e apresentou perda de fluídos (alimento juntamente da secreção intestinal) do intestino (caracterizado como uma fístula entérica de alto débito, de modo a ser superior a 500 ml, determinando a necessidade da NP para o momento). </t>
  </si>
  <si>
    <t>Necessidade calórica inicial: 10 a 20 kcal/kg de peso/dia
* Diante do intervalo de oferta para a necessidade calórica inicial, começaria com um aporte de 20 kcal, monitorando os níveis séricos para prevenir a síndrome de realimentação. Visto isso, consideraria o peso atual do paciente de 58 kg, uma vez que ele teve a perda de peso de 10 kg nos últimos seis meses e um peso habitual de 68 kg. 
20 x 58 = 1.160 kcal/dia. 
Proteína inicial para o paciente: 1,2 a 1,5 g/kg/dia
*Partindo do princípio de que não foi relatado alterações hepáticas e renais, oferecia um aporte dentro do valor recomendado, que está entre 1,2 e 1,5 g/kg/dia. Visto isso, começaria com 1,2 e iria avaliando possíveis danos ao organismo. Vale, ainda, ressaltar que é importante esse macronutriente visto que teve essa perda de peso (que pode ser energético e proteico) e realizou uma cirurgia, estando, pois, no pós operatório. Ao longo do caso, pode ser aumentada até 1,5 essa proteína, desde que não cause danos renais e/ou hepáticos. 
1,2 x 58 = 69,6  gramas de proteína
69,6 x 4 = 278,4 kcal de proteína - aproximadamente 24% da necessidade calórica diária. </t>
  </si>
  <si>
    <t>8938960</t>
  </si>
  <si>
    <t>A terapia nutricional mais indicada para o paciente nesse momento é a Nutrição Parenteral, principalmente devido a presença de fistula entérica de alto débito (3000 ml por dia)  e devido ao quadro  pós operatório de retirada de tumor do intestino. </t>
  </si>
  <si>
    <t>NECESSIDADE CALÓRICA:
A necessidade calórica inicial para esse paciente pode ser calculada através da recomendação de 10 a 20 Kcal por quilo de peso por dia, assim: 
- utilizando o peso atual que é de 58 kg 
10 x 58 = 580 Kcal
ou
20 x 58 = 1160 Kcal 
Com isso, avaliando a faixa calórica que é recomendada, demonstra-se mais interessante o FORNECIMENTO CALÓRICO DE 1160 KCAL POR DIA.
NECESSIDADE PROTEICA: 
A necessidade proteica inicial para esse paciente pode ser calculada através da recomendação de 1,2 a 1,5 gramas por quilo de peso por dia, ( levando em conta que ele não foi relatado nenhuma alteração na função renal) assim:
- utilizando o peso atual que é de 58 kg 
1,2 x 58 = 69,6 gramas --&gt; 278,4 Kcal --&gt; 24 % do valor energético total
ou
1,5 x 58 = 87 gramas --&gt; 348 Kcal --&gt; 30% do valor energético total 
Com isso, avaliando a faixa calórica que é recomendada, demonstra-se mais interessante o FORNECIMENTO PROTEICO INICIAL DE 69,6 GRAMAS DE PROTEÍNA POR DIA.</t>
  </si>
  <si>
    <t>10312275</t>
  </si>
  <si>
    <t>Seria indicado a terapia nutricional por via parenteral. Uma vez que o paciente apresenta uma fístula de alto débito (maior que 500 ml/dia), impossibilitando a alimentação via trato gastrointestinal. O acesso, dependendo do tempo de instalação do catéter, possivelmente deverá ser central, pois dessa forma é possível que receba quantidades adequadas de nutrientes, visando a recuperação do estado nutricional, o que não seria possível pela via periférica, dada a alta osmolaridade da dieta.</t>
  </si>
  <si>
    <t>A necessidade calórica do paciente é de 20 a 25 kcal/kg/dia segundo Ziegler TR, 2009. Assim, será necessário iniciar uma dieta fornecendo o valor mínimo, primeiramente correspondendo a 1160 kcal/dia (calculado com peso atual = 58 kg).
A oferta proteica, supondo que o paciente possua funções renal e hepática normais , deve ser de 1,2 a 1,5 g/kg/dia. Assim, também iniciando com o valor mínimo (que poderá ser aumentado, dependendo da resposta do paciente), a oferta proteica deve ser de 69,6 gramas (calculado com peso atual = 58 kg).</t>
  </si>
  <si>
    <t>10312125</t>
  </si>
  <si>
    <t>A terapia nutricional mais indicada para o paciente no momento é a terapia nutricional parenteral, devido a fístula de alto débito que se apresenta (aproximadamente 3 litros por dia), demonstrando uma impossibilidade de atingir as necessidades energéticas do paciente pela via oral.</t>
  </si>
  <si>
    <t>Necessidade calórica segundo a fórmula de bolso: 58kg (peso atual) x 25 kcal/kg --&gt; valor total de 1450 kcals.
1g de proteína por kg de peso --&gt; 58g de proteína inicialmente.</t>
  </si>
  <si>
    <t>10352270</t>
  </si>
  <si>
    <t>A terapia nutricional mais adequada no momento seria a parenteral, já que o TGI do paciente não consegue suportar o alimento via oral e nem absorver a necessidade nutricional diária do mesmo e o paciente apresenta risco nutricional devido ao estado clínico grave e grande perda de peso nos últimos meses.</t>
  </si>
  <si>
    <t>Devido a grande perda de peso recente do paciente e levando em consideração que o mesmo possui um risco nutricional considerável devido a perda de perda de peso superior a 5% nos últimos meses, possuir um quadro clínico grave, com sinais de infecção, recomendaria que sua oferta energética se baseasse em 20 kcal/kg/dia, totalizando um valor de 1,160 kcal/dia. Em relação a oferta proteica, devido a necessidade aumentada de proteinas devido a resposta fisiológica presente durante a infecção pós cirúrgica, recomendei uma quantidade de 1,2g/kg/dia totalizando 69,6 gramas de proteína diária.</t>
  </si>
  <si>
    <t>9012326</t>
  </si>
  <si>
    <t>Considerando que a cirurgia para retirada do tumor no intestino foi intensa, acometendo grande parte deste órgão fundamental para a função absortiva/digestiva e que, a secreção intestinal está elevada (aprox. 3 litros), recomenda-se nutrição parenteral nos primeiros dias pós cirurgia, até uma mínima cicatrização da ferida.</t>
  </si>
  <si>
    <t>Necessidade calórica inicial: 10 a 20 kcal/kg de peso/dia 
20 x 58 = 1160 kcal/dia.
Necessidade proteica inicial: 0,6 a 1,0 g/kg de peso/dia 
 1,0 x 58 = 58g/dia.
Proteína: 58g/dia.
 58 x 4 = 232kcal/dia = 20% da oferta calórica.
 Solução de aminoácidos a 10% para a nutrição parenteral: 58g de proteína = 580ml de solução de aminoácidos</t>
  </si>
  <si>
    <t>10312132</t>
  </si>
  <si>
    <t>Nesse momento, o tipo de terapia nutricional mais indicado para o paciente é a terapia nutricional parenteral. Essa terapia é a mais indicada devido às complicações do uso do trato gastrintestinal para realizar digestão: a saber, a fístula de alto débito (3 L/dia), além da saída de alimentos pela ferida da cirurgia. </t>
  </si>
  <si>
    <t>Considerando a recomendação calórica de 10 a 20 kcal/kg de peso/dia, temos:
Escolha de iniciar com 15 kcal/kg de peso/dia, considerando a perda de peso do paciente nos últimos 6 meses, e levando em consideração o risco do desenvolvimento da síndrome de realimentação:
15 x 58 = 870 kcal/dia
Considerando a recomendação proteica de 0,6 a 1,0 g/kg de peso, e considerando que não são apresentados sinais ou sintomas de desnutrição proteica (não indicados no enunciado da questão, desse modo, interpretados como informações não relevantes para o caso), temos:
0,8 x 58 = 46,4 g/dia
Obs.: Tais valores de recomendação devem ser revistos com o andamento da terapia nutricional, sendo ajustados conforme necessidade.</t>
  </si>
  <si>
    <t>10377782</t>
  </si>
  <si>
    <t>A terapia nutricional mais indicada para o paciente nesse momento é a terapia nutricional parenteral total, pois o paciente apresentou perda de peso muito significativa nos últimos 6 meses (cerca de 15% do peso corporal) e, atualmente, possui uma fístula de alto débito que está comprometendo o funcionamento do trato gastrointestinal, o que caracteriza uma contraindicação para a terapia enteral. </t>
  </si>
  <si>
    <t>7418141</t>
  </si>
  <si>
    <t>Nesse momento, a terapia nutricional parenteral seria a mais indicada, pois o paciente apresenta fístula entérica de alto débito, sendo critério para a indicação da parenteral ( fístula entérica de alto débito &gt; 500mL/dia). Ademais, pacientes com fístula digestiva podem desenvolver para quadros de desnutrição devido ao grande catabolismo, perdas aumentadas e jejum imposto pelo tratamento, e assim, a terapia nutricional parenteral é importante. </t>
  </si>
  <si>
    <t>Peso habitual: 68kg
Peso atual: 68kg – 10kg = 58kg (redução de 14,7% em seis meses)
NECESSIDADE ENERGÉTICA
De acordo com ASPEN (2020) considerando os critérios de desenvolvimento de Sd. Realimentação (SR), o paciente apresenta dois critérios, sendo que necessário apenas um deles, para classificar-se em risco de desenvolver a SR.
	* Perda de peso maior que 10% em seis meses
	* Comorbidades de alto risco
 Assim, com o risco de desenvolver SR, a recomendação inicial de acordo com a ASPEN:
_
_
_Prescrição energética considerando risco SR_: 10 - 20 kcal/kg peso atual e evoluir com + 33% da meta energética a cada um ou dois dias.
_Prescrição energética considerando risco SR: 20_ * 58 = 1160 kcal/dia
Caso o paciente não apresentasse risco de Sd realimentação a recomendação energética estaria na faixa de_ 20-25 kcal/kg de peso atual._
PROTEÍNAS
_Recomendação:_ 1,2 – 1,5 g/kg/dia. Função renal e hepática preservadas
_Prescrição inicial de proteína:_ 1,3 g/kg/dia = 1,3 x 58kg = 75,4 g ptn = 302 kcal
 Solução de aminoácidos 10%
100mL - 10g aa
X mL - 75,4 g aa
X = 754 mL de solução de aa 10%
 </t>
  </si>
  <si>
    <t>10352238</t>
  </si>
  <si>
    <t>Terapia Nutricional Parenteral, pois o paciente possui uma fístula intestinal de alto débito, fruto de complicação pós-operatória.</t>
  </si>
  <si>
    <t>Peso habitual: 68 kg 
Peso atual: 58 kg
Necessidade calórica: 10 a 20 kcal/ kg de peso/ dia
20 x 58 (peso atual) = 1.160 kcal/ dia
Necessidade proteica: 0,6 a 1,0 g/ kg de peso/ dia
1 x 58 (peso atual) = 58 g de proteínas por dia
Necessidade calórica = 1.160 kcal/ dia
Necessidade proteica = 58 g por dia</t>
  </si>
  <si>
    <t>9808511</t>
  </si>
  <si>
    <t>O tipo de terapia mais indicada para o momento seria a terapia nutricional parenteral porque esse paciente passou por uma cirurgia intestinal e ao voltar a se alimentar, os alimentos e secreções começaram a sair pela ferida, podendo indicar uma incapacidade de absorção de nutrientes pela via digestiva.</t>
  </si>
  <si>
    <t>9013286</t>
  </si>
  <si>
    <t>GEB (FAO/OMS):
(11,472 x P) + 873,1 = (11,472 x 58) + 873,1 = 1538,476KCAL
Necessidade proteica:
em variação padrão o indicado é de 0,8 a 2,0 g/kg/dia. 
1,0 x 58kg = 58G DE PROTEINA</t>
  </si>
  <si>
    <t>10312233</t>
  </si>
  <si>
    <t>Seria indicada a nutrição parenteral devido a incapacidade de utilização do intestino nesse momento pós-cirúrgico (excluindo então as possibilidades de alimentação via oral ou enteral). </t>
  </si>
  <si>
    <t>NECESSIDADES INICIAIS:
- Calórica: 10 a 20 kcal/kg/dia
20 x 58 = 1160 kcal/dia
- Proteica: 1,2 a 1,5 g/kg/dia
1,2 x 58 = 69,8g/dia</t>
  </si>
  <si>
    <t>10312229</t>
  </si>
  <si>
    <t>O paciente deve receber Nutrição Parenteral porque o paciente sofre de uma fístula entérica  de alto débito pós-operatório, uma das indicações para se fornecer a parenteral. Assim, não há possibilidade dos alimentos serem passados por via enteral sem que sejam perdidos em grande quantidade pela ferida no intestino, piorando a situação do paciente e não suprindo suas necessidades  diárias de nutrientes e água, o que pode levá-lo a desnutrição por já apresentar risco nutricional e desidratação intensa. A Nutrição Parenteral será suficiente para manter suas necessidades até que a ferida seja curada e o paciente volte a receber alimentos por via oral.</t>
  </si>
  <si>
    <t>Necessidade calórica INICIAL com peso atual: 58 kg
GEB = 10 a 20 kcal/kg de peso/dia
Necessidade calórica de  580 a 1160 kcal / dia - MÉDIA DE 870 KCAL
NECESSIDADE PROTEICA: 1.2 A 1.5 G/KG/DIA X 58 KG
Proteínas: 69,6 a 87 g / dia - MÉDIA: 78,3G DE PROTEÍNAS POR DIA
CONSIDERANDO 20 KCAL/KG POR DIA (1160 KCAL), A MÉDIA DA OFERTA PROTEICA (313,2 KCAL) SERIA IGUAL A 27% DO VET</t>
  </si>
  <si>
    <t>9050851</t>
  </si>
  <si>
    <t>No quadro em questão, a alimentação oral está sendo "perdida" por extravasar pela ferida da cirurgia, como a localização dessa encontra-se no intestino ofertar a alimentação por via enteral, mesmo que pós pilórica, provavelmente terá o mesmo desfecho de extravasamento. Sendo assim, a conduta adequada é iniciar a terapia nutricional parenteral a fim de manter o estado nutricional do paciente, bem como permitir o repouso do TGI para recuperação pós cirúrgica, é esperado que o período de oferta da nutrição parenteral exclusiva seja pequeno, inferior a uma semana. Posteriormente o paciente receberá a terapia nutricional parenteral e enteral evoluindo gradualmente, conforme tolerância, até a oferta oral total. </t>
  </si>
  <si>
    <t>PESO ATUAL: 58 Kg
ALTURA: não há dado
NECESSIDADE ENERGÉTICA:  fórmula de bolso 20 - 30 Kcal/Kg/dia --&gt; 1160 - 1740 Kcal/dia é a faixa de variação a ser ofertada.
O ideal seria iniciar a oferta no menor valor calculado e evoluir conforme tolerância do paciente e recuperação do estado de saúde. Ressalto ainda a importância de dados precisos de como estava a ingestão energética nos últimos dias, pois se estiver inferior a 70% da necessidade o adequado pode ser ofertar um valor energético correspondente a 10 - 15 Kcal/Kg (580 - 870 Kcal/dia) a fim de evitar um caso de Síndrome de Realimentação. 
NECESSIDADE PROTEICA: faixa de variação 0,8 - 1,2 g/Kg/dia --&gt; 46,4 - 69,6 g/dia é a faixa de variação a ser ofertada.
O valor preciso a ser ofertado deve levar em conta o valor calórico da dieta total a ser recebida para que, em termos percentuais, a quantidade proteica esteja dentro dos valores recomendados. Essa necessidade deve ser recalculada conforme o paciente vá recuperando seu peso, tendo em vista a importância da oferta de proteína para quadros de recuperação. </t>
  </si>
  <si>
    <t>10352259</t>
  </si>
  <si>
    <t>A terapia nutricional mais indicada para esse paciente seria a de nutrição parenteral, tendo em vista a presença de fístula de alto débito no paciente, ou seja, maior que 500 ml por dia e, consequente impedimento de alimentação por via oral e via enteral. </t>
  </si>
  <si>
    <t>Necessidade Calórica:
Peso atual do paciente = 58 kg.
Recomendação calórica inicial = 20 a 25 kcal/kg/dia =  20 x 58 kg = 1160 kcal/dia. 
Portanto, a necessidade calórica inicial do paciente é de 1160 kcal/dia.
Necessidade Proteica:
Recomendação para função renal e hepática normal = 1,2 a 1,5 g/kg/dia = 1,2 x 58 = 69,6 g PTN/dia.
Portanto, a necessidade proteica inicial do paciente é de 69,6 g/dia.</t>
  </si>
  <si>
    <t>10266152</t>
  </si>
  <si>
    <t>A terapia nutricional mais indicada para o caso em questão é a parenteral total, devido à necessidade de nutrição adequada ao paciente por apresentar-se em pós operatório e ter tido perda de 14,7% do peso num período de 6 meses. Outras formas de terapia não são indicadas pela presença de fístula de alto débito.</t>
  </si>
  <si>
    <t>9808601</t>
  </si>
  <si>
    <t>Considerando o histórico cirúrgico do paciente, a perda de peso significante nos últimos 6 meses, e principalmente devido ao fato do trato gastrointestinal estar comprometido com fístula intestinal de débito alto (3 litros/24h), o tipo de terapia nutricional mais indicado para o paciente nesse momento é a terapia de nutrição parenteral. </t>
  </si>
  <si>
    <t>Como o paciente está com um débito de 3 litros/24h, deve ser iniciada uma terapia de nutrição parenteral.
Considerando o cálculo pela fórmula de bolso, 25 kcal/kg/dia:
NECESSIDADE CALÓRICA: 25 x 58: 1450 kcal/dia
Considerando a recomendação de 1g/kg/dia de proteína: 
NECESSIDADE PROTEICA: 1 x 58: 58 g de proteína/dia</t>
  </si>
  <si>
    <t>9808678</t>
  </si>
  <si>
    <t>O quadro do paciente mostra uma grande perda de peso nos últimos meses e o comprometimento do trato gastro intestinal, devido a um tumor do intestino (retirado em cirurgia), e em seguida, a secreção intestinal em grande quantidade (3L/24h) e aos alimentos saindo pela ferida da cirurgia. Esse comprometimento sugere a alimentação via parenteral, visto que o paciente não conseguirá absorver os nutrientes que precisa pela via digestiva. </t>
  </si>
  <si>
    <t>O paciente está com o trato gastro intestinal comprometido com secreção intestinal alta (3L/24h), portanto, é recomendada a terapia de nutrição parenteral.
Considerando as recomendações para o cálculo da necessidade calórica e proteica inicial para o paciente, temos:
	* NECESSIDADE CALÓRICA: fórmula de bolso - 25kcal/kg/dia
        25 kcal x 58kg = 1450KCAL/DIA
	* NECESSIDADE PROTEICA: 1g/kg/dia
       1g x 58kg = 58G PROTEÍNA/DIA</t>
  </si>
  <si>
    <t>9866701</t>
  </si>
  <si>
    <t>Necessidade calórica inicial para o paciente - 10 a 20 kcal/kg de peso/dia
20 x 58 = 1160 KCAL/DIA
Necessidade proteica inicial para o paciente - 1,2 a 1,5 g/kg/dia de proteína
1,5 x 58 = 87G DE PROTEÍNA POR DIA</t>
  </si>
  <si>
    <t>10312146</t>
  </si>
  <si>
    <t>A terapia nutricional mais adequada para o paciente é a PARENTERAL (TNP), pois o paciente apresenta uma FÍSTULA DE ALTO DÉBITO ( &gt;500ML/DIA) no pós-operatório. Neste caso deverá ocorrer o repouso total do trato gastrointestinal para o reparo da fístula.</t>
  </si>
  <si>
    <t>Q. 1 /1,00</t>
  </si>
  <si>
    <t>Q. 2 /1,00</t>
  </si>
  <si>
    <t>Q. 3 /1,00</t>
  </si>
  <si>
    <t>Q. 4 /1,00</t>
  </si>
  <si>
    <t>Q. 5 /1,00</t>
  </si>
  <si>
    <t>Q. 6 /1,00</t>
  </si>
  <si>
    <t>Q. 7 /1,00</t>
  </si>
  <si>
    <t>Q. 10 /1,00</t>
  </si>
  <si>
    <t>Total</t>
  </si>
  <si>
    <r>
      <t xml:space="preserve">Nesse momento, a terapia nutricional mais indicada para o paciente seria a Terapia Nutricional Parenteral devido ao paciente acima estar em situação de impossibilidade de utilização da via digestiva, comprovada pelos distúrbios disabsortivos, onde os </t>
    </r>
    <r>
      <rPr>
        <sz val="12"/>
        <color rgb="FFFF0000"/>
        <rFont val="Calibri"/>
        <family val="2"/>
      </rPr>
      <t>alimentos estão sendo evacuados pela ferida da cirurgia,</t>
    </r>
    <r>
      <rPr>
        <sz val="12"/>
        <color rgb="FF000000"/>
        <rFont val="Calibri"/>
      </rPr>
      <t xml:space="preserve"> e fístulas de alto débito (secreção intestinal de aproximadamente 3 litros por dia).</t>
    </r>
  </si>
  <si>
    <r>
      <t xml:space="preserve">NECESSIDADE CALÓRICA:
10 a 20 kcal/kg/dia = 20 x 58 = 1160 kcal/dia 
NECESSIDADE PROTEICA:
</t>
    </r>
    <r>
      <rPr>
        <sz val="12"/>
        <color rgb="FFFF0000"/>
        <rFont val="Calibri"/>
        <family val="2"/>
      </rPr>
      <t xml:space="preserve">1g/kg/dia </t>
    </r>
    <r>
      <rPr>
        <sz val="12"/>
        <color rgb="FF000000"/>
        <rFont val="Calibri"/>
      </rPr>
      <t>= 58g de proteínas/dia (232 kcal) = 20% da oferta calórica. </t>
    </r>
  </si>
  <si>
    <r>
      <t xml:space="preserve">Iniciar a oferta energética com 10-20 kcal/kg atual/dia. Usando 20 * 58 = 1160 KCAL/DIA.
Para oferta proteica, o paciente não apresenta problemas renais. A oferta deve ser de </t>
    </r>
    <r>
      <rPr>
        <sz val="12"/>
        <color rgb="FFFF0000"/>
        <rFont val="Calibri"/>
        <family val="2"/>
      </rPr>
      <t xml:space="preserve">0,6 a 1,0 g/kg/dia. </t>
    </r>
    <r>
      <rPr>
        <sz val="12"/>
        <color rgb="FF000000"/>
        <rFont val="Calibri"/>
      </rPr>
      <t>Usando-se 1 * 58 = 58G/DIA, equivalente a 20% da necessidade calórica.</t>
    </r>
  </si>
  <si>
    <r>
      <t>Nesse momento, a tera</t>
    </r>
    <r>
      <rPr>
        <sz val="12"/>
        <color theme="1"/>
        <rFont val="Calibri"/>
        <family val="2"/>
      </rPr>
      <t>pia nutricional mais indicada seria a nutrição parenteral, devido a possibilidade de o paciente apresentar um risco muito grande de sepse e peritonite pelo fato do alimento estar saindo da area luminal do intestino e extravasando para a cavidade intestinal pela ferida. Com isso, fica impossibilitado de receber aliment</t>
    </r>
    <r>
      <rPr>
        <sz val="12"/>
        <color rgb="FF000000"/>
        <rFont val="Calibri"/>
      </rPr>
      <t>ação via oral, ou via enteral por sonda.</t>
    </r>
  </si>
  <si>
    <r>
      <t>Terapia de nutrição parenter</t>
    </r>
    <r>
      <rPr>
        <sz val="12"/>
        <color theme="1"/>
        <rFont val="Calibri"/>
        <family val="2"/>
      </rPr>
      <t>al e enteral em pequena quantidade. Porque ele perdeu aproximadamente 15% do peso corporal e apresenta</t>
    </r>
    <r>
      <rPr>
        <sz val="12"/>
        <color rgb="FF000000"/>
        <rFont val="Calibri"/>
      </rPr>
      <t xml:space="preserve"> fístula de alto débito (maior que 500 ml/dia).  </t>
    </r>
  </si>
  <si>
    <r>
      <t>Uma vez que este paciente não pode se alimentar por via oral (já que os alimentos saem pela ferida da cirurgia juntamente com secreção intestinal em grande quantidade), e que ele está em risco nutricional pela p</t>
    </r>
    <r>
      <rPr>
        <sz val="12"/>
        <color theme="1"/>
        <rFont val="Calibri"/>
        <family val="2"/>
      </rPr>
      <t>erda de peso, como nutricionista, indicaria uma terapia enteral semi alimentar, pois seria mais fácil a digestão.</t>
    </r>
    <r>
      <rPr>
        <sz val="12"/>
        <color rgb="FF000000"/>
        <rFont val="Calibri"/>
      </rPr>
      <t xml:space="preserve">
No entanto, o mais indicado nesse caso seria uma nutrição parenteral, por isso, contataria um médico para auxilio no tratamento nutricional.</t>
    </r>
  </si>
  <si>
    <r>
      <t>A terapia nutricional mais indicada para o paciente nesse momento seria a Nutrição P</t>
    </r>
    <r>
      <rPr>
        <sz val="12"/>
        <color theme="1"/>
        <rFont val="Calibri"/>
        <family val="2"/>
      </rPr>
      <t>arenteral, justificada pela atual incapacidade de absorção dos nutrientes pela via digestiva devido à ferida cirúrgica aberta.</t>
    </r>
  </si>
  <si>
    <r>
      <t xml:space="preserve">Peso Atual: 58 kg
Necessidade Calórica Inicial: 10 a 20 kcal
20 x 58 = 1.160KCAL
</t>
    </r>
    <r>
      <rPr>
        <sz val="12"/>
        <color theme="1"/>
        <rFont val="Calibri"/>
        <family val="2"/>
      </rPr>
      <t xml:space="preserve">
Necessidade Proteica Inicial: 0,8 a 2,0 g/kg/peso</t>
    </r>
    <r>
      <rPr>
        <sz val="12"/>
        <color rgb="FFFF0000"/>
        <rFont val="Calibri"/>
        <family val="2"/>
      </rPr>
      <t xml:space="preserve">
1,0 x 58 = 58 ≅ 60G</t>
    </r>
    <r>
      <rPr>
        <sz val="12"/>
        <color rgb="FF000000"/>
        <rFont val="Calibri"/>
      </rPr>
      <t> →x4 = 240kcal (20% da oferta calórica)</t>
    </r>
  </si>
  <si>
    <r>
      <t>Necessidade calórica inicial: 10 a 20 kcal/kg de peso/dia =&gt; N = 20x58 = 1160 kcal/dia
Necessidade proteica inicial: variação-padrã</t>
    </r>
    <r>
      <rPr>
        <sz val="12"/>
        <color theme="1"/>
        <rFont val="Calibri"/>
        <family val="2"/>
      </rPr>
      <t>o 0,8 a 2 g/kg/dia</t>
    </r>
    <r>
      <rPr>
        <sz val="12"/>
        <color rgb="FFFF0000"/>
        <rFont val="Calibri"/>
        <family val="2"/>
      </rPr>
      <t xml:space="preserve"> =&gt; P = 1,0</t>
    </r>
    <r>
      <rPr>
        <sz val="12"/>
        <color rgb="FF000000"/>
        <rFont val="Calibri"/>
      </rPr>
      <t>x58 = 58 g proteína =&gt; 58x4 = 232 kcal</t>
    </r>
  </si>
  <si>
    <t>Q.8 / 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</si>
</sst>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NumberFormat="1" applyBorder="1"/>
    <xf numFmtId="0" fontId="1" fillId="0" borderId="3" xfId="0" applyFont="1" applyBorder="1" applyAlignment="1">
      <alignment wrapText="1"/>
    </xf>
    <xf numFmtId="0" fontId="0" fillId="0" borderId="3" xfId="0" applyNumberForma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4" xfId="0" applyFont="1" applyBorder="1"/>
    <xf numFmtId="0" fontId="0" fillId="0" borderId="5" xfId="0" applyNumberFormat="1" applyBorder="1"/>
    <xf numFmtId="0" fontId="0" fillId="0" borderId="6" xfId="0" applyNumberFormat="1" applyBorder="1"/>
    <xf numFmtId="0" fontId="2" fillId="0" borderId="1" xfId="0" applyFont="1" applyBorder="1"/>
    <xf numFmtId="0" fontId="2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2" fontId="0" fillId="0" borderId="6" xfId="0" applyNumberFormat="1" applyBorder="1"/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164" fontId="5" fillId="0" borderId="6" xfId="0" applyNumberFormat="1" applyFont="1" applyBorder="1"/>
    <xf numFmtId="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showGridLines="0" tabSelected="1" zoomScale="103" workbookViewId="0">
      <selection sqref="A1:XFD1"/>
    </sheetView>
  </sheetViews>
  <sheetFormatPr defaultColWidth="8.875" defaultRowHeight="15.75" x14ac:dyDescent="0.25"/>
  <cols>
    <col min="2" max="8" width="8.875" style="1"/>
    <col min="9" max="9" width="42.5" customWidth="1"/>
    <col min="10" max="10" width="10.875" customWidth="1"/>
    <col min="11" max="11" width="30.625" customWidth="1"/>
    <col min="12" max="12" width="11.375" customWidth="1"/>
    <col min="13" max="13" width="10" style="1" bestFit="1" customWidth="1"/>
    <col min="14" max="14" width="10" style="1" customWidth="1"/>
  </cols>
  <sheetData>
    <row r="1" spans="1:14" ht="31.5" x14ac:dyDescent="0.25">
      <c r="A1" s="6" t="s">
        <v>0</v>
      </c>
      <c r="B1" s="7" t="s">
        <v>84</v>
      </c>
      <c r="C1" s="7" t="s">
        <v>85</v>
      </c>
      <c r="D1" s="7" t="s">
        <v>86</v>
      </c>
      <c r="E1" s="7" t="s">
        <v>87</v>
      </c>
      <c r="F1" s="7" t="s">
        <v>88</v>
      </c>
      <c r="G1" s="7" t="s">
        <v>89</v>
      </c>
      <c r="H1" s="7" t="s">
        <v>90</v>
      </c>
      <c r="I1" s="6" t="s">
        <v>1</v>
      </c>
      <c r="J1" s="6" t="s">
        <v>102</v>
      </c>
      <c r="K1" s="6" t="s">
        <v>2</v>
      </c>
      <c r="L1" s="12" t="s">
        <v>102</v>
      </c>
      <c r="M1" s="8" t="s">
        <v>91</v>
      </c>
      <c r="N1" s="11" t="s">
        <v>92</v>
      </c>
    </row>
    <row r="2" spans="1:14" ht="267.75" x14ac:dyDescent="0.25">
      <c r="A2" s="2" t="s">
        <v>6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15" t="s">
        <v>7</v>
      </c>
      <c r="J2" s="2">
        <v>0.75</v>
      </c>
      <c r="K2" s="15" t="s">
        <v>8</v>
      </c>
      <c r="L2" s="13">
        <v>1</v>
      </c>
      <c r="M2" s="9">
        <v>1</v>
      </c>
      <c r="N2" s="19">
        <f>SUM(B2:H2)+J2+L2+M2</f>
        <v>9.75</v>
      </c>
    </row>
    <row r="3" spans="1:14" ht="189" x14ac:dyDescent="0.25">
      <c r="A3" s="2" t="s">
        <v>82</v>
      </c>
      <c r="B3" s="3">
        <v>1</v>
      </c>
      <c r="C3" s="3">
        <v>1</v>
      </c>
      <c r="D3" s="3">
        <v>0</v>
      </c>
      <c r="E3" s="3">
        <v>1</v>
      </c>
      <c r="F3" s="3">
        <v>1</v>
      </c>
      <c r="G3" s="3">
        <v>0</v>
      </c>
      <c r="H3" s="3">
        <v>1</v>
      </c>
      <c r="I3" s="15" t="s">
        <v>83</v>
      </c>
      <c r="J3" s="2">
        <v>1</v>
      </c>
      <c r="K3" s="15" t="s">
        <v>100</v>
      </c>
      <c r="L3" s="17">
        <v>0.75</v>
      </c>
      <c r="M3" s="9">
        <v>1</v>
      </c>
      <c r="N3" s="19">
        <f t="shared" ref="N3:N31" si="0">SUM(B3:H3)+J3+L3+M3</f>
        <v>7.75</v>
      </c>
    </row>
    <row r="4" spans="1:14" ht="330.75" x14ac:dyDescent="0.25">
      <c r="A4" s="2" t="s">
        <v>14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15" t="s">
        <v>15</v>
      </c>
      <c r="J4" s="2">
        <v>1</v>
      </c>
      <c r="K4" s="15" t="s">
        <v>16</v>
      </c>
      <c r="L4" s="13">
        <v>1</v>
      </c>
      <c r="M4" s="9">
        <v>1</v>
      </c>
      <c r="N4" s="19">
        <f t="shared" si="0"/>
        <v>10</v>
      </c>
    </row>
    <row r="5" spans="1:14" ht="378" x14ac:dyDescent="0.25">
      <c r="A5" s="2" t="s">
        <v>3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15" t="s">
        <v>4</v>
      </c>
      <c r="J5" s="2">
        <v>1</v>
      </c>
      <c r="K5" s="15" t="s">
        <v>5</v>
      </c>
      <c r="L5" s="13">
        <v>1</v>
      </c>
      <c r="M5" s="9">
        <v>1</v>
      </c>
      <c r="N5" s="19">
        <f t="shared" si="0"/>
        <v>10</v>
      </c>
    </row>
    <row r="6" spans="1:14" ht="315" x14ac:dyDescent="0.25">
      <c r="A6" s="2" t="s">
        <v>63</v>
      </c>
      <c r="B6" s="3">
        <v>1</v>
      </c>
      <c r="C6" s="3">
        <v>1</v>
      </c>
      <c r="D6" s="3">
        <v>1</v>
      </c>
      <c r="E6" s="3">
        <v>0</v>
      </c>
      <c r="F6" s="3">
        <v>1</v>
      </c>
      <c r="G6" s="3">
        <v>1</v>
      </c>
      <c r="H6" s="3">
        <v>1</v>
      </c>
      <c r="I6" s="15" t="s">
        <v>64</v>
      </c>
      <c r="J6" s="2">
        <v>1</v>
      </c>
      <c r="K6" s="15" t="s">
        <v>65</v>
      </c>
      <c r="L6" s="13">
        <v>1</v>
      </c>
      <c r="M6" s="9">
        <v>1</v>
      </c>
      <c r="N6" s="19">
        <f t="shared" si="0"/>
        <v>9</v>
      </c>
    </row>
    <row r="7" spans="1:14" ht="204.75" x14ac:dyDescent="0.25">
      <c r="A7" s="2" t="s">
        <v>17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15" t="s">
        <v>18</v>
      </c>
      <c r="J7" s="16">
        <v>1</v>
      </c>
      <c r="K7" s="15" t="s">
        <v>19</v>
      </c>
      <c r="L7" s="13">
        <v>1</v>
      </c>
      <c r="M7" s="9">
        <v>1</v>
      </c>
      <c r="N7" s="19">
        <f t="shared" si="0"/>
        <v>10</v>
      </c>
    </row>
    <row r="8" spans="1:14" ht="220.5" x14ac:dyDescent="0.25">
      <c r="A8" s="2" t="s">
        <v>74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15" t="s">
        <v>75</v>
      </c>
      <c r="J8" s="2">
        <v>1</v>
      </c>
      <c r="K8" s="15" t="s">
        <v>76</v>
      </c>
      <c r="L8" s="17">
        <v>0.25</v>
      </c>
      <c r="M8" s="9">
        <v>1</v>
      </c>
      <c r="N8" s="19">
        <f t="shared" si="0"/>
        <v>9.25</v>
      </c>
    </row>
    <row r="9" spans="1:14" ht="110.25" x14ac:dyDescent="0.25">
      <c r="A9" s="2" t="s">
        <v>36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15" t="s">
        <v>37</v>
      </c>
      <c r="J9" s="2">
        <v>1</v>
      </c>
      <c r="K9" s="15" t="s">
        <v>38</v>
      </c>
      <c r="L9" s="17">
        <v>0.25</v>
      </c>
      <c r="M9" s="9">
        <v>1</v>
      </c>
      <c r="N9" s="19">
        <f t="shared" si="0"/>
        <v>9.25</v>
      </c>
    </row>
    <row r="10" spans="1:14" ht="299.25" x14ac:dyDescent="0.25">
      <c r="A10" s="2" t="s">
        <v>39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15" t="s">
        <v>40</v>
      </c>
      <c r="J10" s="2">
        <v>0.75</v>
      </c>
      <c r="K10" s="15" t="s">
        <v>41</v>
      </c>
      <c r="L10" s="13">
        <v>1</v>
      </c>
      <c r="M10" s="9">
        <v>1</v>
      </c>
      <c r="N10" s="19">
        <f t="shared" si="0"/>
        <v>9.75</v>
      </c>
    </row>
    <row r="11" spans="1:14" ht="189" x14ac:dyDescent="0.25">
      <c r="A11" s="2" t="s">
        <v>80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15" t="s">
        <v>96</v>
      </c>
      <c r="J11" s="16">
        <v>1</v>
      </c>
      <c r="K11" s="15" t="s">
        <v>81</v>
      </c>
      <c r="L11" s="13">
        <v>1</v>
      </c>
      <c r="M11" s="9">
        <v>1</v>
      </c>
      <c r="N11" s="19">
        <f t="shared" si="0"/>
        <v>10</v>
      </c>
    </row>
    <row r="12" spans="1:14" ht="141.75" x14ac:dyDescent="0.25">
      <c r="A12" s="2" t="s">
        <v>48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15" t="s">
        <v>49</v>
      </c>
      <c r="J12" s="2">
        <v>1</v>
      </c>
      <c r="K12" s="15" t="s">
        <v>94</v>
      </c>
      <c r="L12" s="17">
        <v>0.75</v>
      </c>
      <c r="M12" s="9">
        <v>1</v>
      </c>
      <c r="N12" s="19">
        <f t="shared" si="0"/>
        <v>9.75</v>
      </c>
    </row>
    <row r="13" spans="1:14" ht="204.75" x14ac:dyDescent="0.25">
      <c r="A13" s="2" t="s">
        <v>12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15" t="s">
        <v>97</v>
      </c>
      <c r="J13" s="16">
        <v>1</v>
      </c>
      <c r="K13" s="15" t="s">
        <v>13</v>
      </c>
      <c r="L13" s="13">
        <v>1</v>
      </c>
      <c r="M13" s="9">
        <v>1</v>
      </c>
      <c r="N13" s="19">
        <f t="shared" si="0"/>
        <v>10</v>
      </c>
    </row>
    <row r="14" spans="1:14" ht="409.5" x14ac:dyDescent="0.25">
      <c r="A14" s="2" t="s">
        <v>27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15" t="s">
        <v>28</v>
      </c>
      <c r="J14" s="2">
        <v>1</v>
      </c>
      <c r="K14" s="15" t="s">
        <v>29</v>
      </c>
      <c r="L14" s="13">
        <v>1</v>
      </c>
      <c r="M14" s="9">
        <v>1</v>
      </c>
      <c r="N14" s="19">
        <f t="shared" si="0"/>
        <v>10</v>
      </c>
    </row>
    <row r="15" spans="1:14" ht="126" x14ac:dyDescent="0.25">
      <c r="A15" s="2" t="s">
        <v>56</v>
      </c>
      <c r="B15" s="3">
        <v>1</v>
      </c>
      <c r="C15" s="3">
        <v>1</v>
      </c>
      <c r="D15" s="3">
        <v>0</v>
      </c>
      <c r="E15" s="3">
        <v>1</v>
      </c>
      <c r="F15" s="3">
        <v>1</v>
      </c>
      <c r="G15" s="3">
        <v>1</v>
      </c>
      <c r="H15" s="3">
        <v>1</v>
      </c>
      <c r="I15" s="15" t="s">
        <v>57</v>
      </c>
      <c r="J15" s="16">
        <v>1</v>
      </c>
      <c r="K15" s="15" t="s">
        <v>101</v>
      </c>
      <c r="L15" s="17">
        <v>0.75</v>
      </c>
      <c r="M15" s="9">
        <v>1</v>
      </c>
      <c r="N15" s="19">
        <f t="shared" si="0"/>
        <v>8.75</v>
      </c>
    </row>
    <row r="16" spans="1:14" ht="173.25" x14ac:dyDescent="0.25">
      <c r="A16" s="2" t="s">
        <v>58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15" t="s">
        <v>98</v>
      </c>
      <c r="J16" s="16">
        <v>0.75</v>
      </c>
      <c r="K16" s="15" t="s">
        <v>59</v>
      </c>
      <c r="L16" s="17">
        <v>0.25</v>
      </c>
      <c r="M16" s="9">
        <v>1</v>
      </c>
      <c r="N16" s="19">
        <f t="shared" si="0"/>
        <v>9</v>
      </c>
    </row>
    <row r="17" spans="1:14" ht="157.5" x14ac:dyDescent="0.25">
      <c r="A17" s="2" t="s">
        <v>72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15" t="s">
        <v>73</v>
      </c>
      <c r="J17" s="2">
        <v>1</v>
      </c>
      <c r="K17" s="15" t="s">
        <v>95</v>
      </c>
      <c r="L17" s="17">
        <v>0.75</v>
      </c>
      <c r="M17" s="9">
        <v>1</v>
      </c>
      <c r="N17" s="19">
        <f t="shared" si="0"/>
        <v>9.75</v>
      </c>
    </row>
    <row r="18" spans="1:14" ht="362.25" x14ac:dyDescent="0.25">
      <c r="A18" s="2" t="s">
        <v>9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15" t="s">
        <v>10</v>
      </c>
      <c r="J18" s="2">
        <v>1</v>
      </c>
      <c r="K18" s="15" t="s">
        <v>11</v>
      </c>
      <c r="L18" s="13">
        <v>1</v>
      </c>
      <c r="M18" s="9">
        <v>1</v>
      </c>
      <c r="N18" s="19">
        <f t="shared" si="0"/>
        <v>10</v>
      </c>
    </row>
    <row r="19" spans="1:14" ht="315" x14ac:dyDescent="0.25">
      <c r="A19" s="2" t="s">
        <v>53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15" t="s">
        <v>54</v>
      </c>
      <c r="J19" s="2">
        <v>1</v>
      </c>
      <c r="K19" s="15" t="s">
        <v>55</v>
      </c>
      <c r="L19" s="17">
        <v>0.75</v>
      </c>
      <c r="M19" s="9">
        <v>1</v>
      </c>
      <c r="N19" s="19">
        <f t="shared" si="0"/>
        <v>9.75</v>
      </c>
    </row>
    <row r="20" spans="1:14" ht="141.75" x14ac:dyDescent="0.25">
      <c r="A20" s="2" t="s">
        <v>22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15" t="s">
        <v>99</v>
      </c>
      <c r="J20" s="16">
        <v>0.75</v>
      </c>
      <c r="K20" s="15" t="s">
        <v>23</v>
      </c>
      <c r="L20" s="13">
        <v>1</v>
      </c>
      <c r="M20" s="9">
        <v>1</v>
      </c>
      <c r="N20" s="19">
        <f t="shared" si="0"/>
        <v>9.75</v>
      </c>
    </row>
    <row r="21" spans="1:14" ht="409.5" x14ac:dyDescent="0.25">
      <c r="A21" s="2" t="s">
        <v>50</v>
      </c>
      <c r="B21" s="3">
        <v>1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15" t="s">
        <v>51</v>
      </c>
      <c r="J21" s="2">
        <v>1</v>
      </c>
      <c r="K21" s="15" t="s">
        <v>52</v>
      </c>
      <c r="L21" s="13">
        <v>1</v>
      </c>
      <c r="M21" s="9">
        <v>1</v>
      </c>
      <c r="N21" s="19">
        <f t="shared" si="0"/>
        <v>10</v>
      </c>
    </row>
    <row r="22" spans="1:14" ht="315" x14ac:dyDescent="0.25">
      <c r="A22" s="2" t="s">
        <v>77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15" t="s">
        <v>78</v>
      </c>
      <c r="J22" s="2">
        <v>1</v>
      </c>
      <c r="K22" s="15" t="s">
        <v>79</v>
      </c>
      <c r="L22" s="17">
        <v>0.25</v>
      </c>
      <c r="M22" s="9">
        <v>1</v>
      </c>
      <c r="N22" s="19">
        <f>SUM(B22:H22)+J22+L22+M22</f>
        <v>9.25</v>
      </c>
    </row>
    <row r="23" spans="1:14" ht="299.25" x14ac:dyDescent="0.25">
      <c r="A23" s="2" t="s">
        <v>42</v>
      </c>
      <c r="B23" s="3">
        <v>1</v>
      </c>
      <c r="C23" s="3">
        <v>1</v>
      </c>
      <c r="D23" s="3">
        <v>0</v>
      </c>
      <c r="E23" s="3">
        <v>0</v>
      </c>
      <c r="F23" s="3">
        <v>1</v>
      </c>
      <c r="G23" s="3">
        <v>0</v>
      </c>
      <c r="H23" s="3">
        <v>1</v>
      </c>
      <c r="I23" s="15" t="s">
        <v>43</v>
      </c>
      <c r="J23" s="2">
        <v>1</v>
      </c>
      <c r="K23" s="15" t="s">
        <v>44</v>
      </c>
      <c r="L23" s="17">
        <v>0.75</v>
      </c>
      <c r="M23" s="9">
        <v>1</v>
      </c>
      <c r="N23" s="19">
        <f t="shared" si="0"/>
        <v>6.75</v>
      </c>
    </row>
    <row r="24" spans="1:14" ht="409.5" x14ac:dyDescent="0.25">
      <c r="A24" s="2" t="s">
        <v>66</v>
      </c>
      <c r="B24" s="3">
        <v>1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15" t="s">
        <v>67</v>
      </c>
      <c r="J24" s="2">
        <v>1</v>
      </c>
      <c r="K24" s="15" t="s">
        <v>68</v>
      </c>
      <c r="L24" s="17">
        <v>0.75</v>
      </c>
      <c r="M24" s="9">
        <v>1</v>
      </c>
      <c r="N24" s="19">
        <f t="shared" si="0"/>
        <v>9.75</v>
      </c>
    </row>
    <row r="25" spans="1:14" ht="409.5" x14ac:dyDescent="0.25">
      <c r="A25" s="2" t="s">
        <v>20</v>
      </c>
      <c r="B25" s="3">
        <v>0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15" t="s">
        <v>93</v>
      </c>
      <c r="J25" s="16">
        <v>1</v>
      </c>
      <c r="K25" s="15" t="s">
        <v>21</v>
      </c>
      <c r="L25" s="17">
        <v>1</v>
      </c>
      <c r="M25" s="9">
        <v>1</v>
      </c>
      <c r="N25" s="19">
        <f t="shared" si="0"/>
        <v>9</v>
      </c>
    </row>
    <row r="26" spans="1:14" ht="409.5" x14ac:dyDescent="0.25">
      <c r="A26" s="2" t="s">
        <v>30</v>
      </c>
      <c r="B26" s="3">
        <v>1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15" t="s">
        <v>31</v>
      </c>
      <c r="J26" s="2">
        <v>1</v>
      </c>
      <c r="K26" s="15" t="s">
        <v>32</v>
      </c>
      <c r="L26" s="13">
        <v>1</v>
      </c>
      <c r="M26" s="9">
        <v>1</v>
      </c>
      <c r="N26" s="19">
        <f t="shared" si="0"/>
        <v>10</v>
      </c>
    </row>
    <row r="27" spans="1:14" ht="299.25" x14ac:dyDescent="0.25">
      <c r="A27" s="2" t="s">
        <v>33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15" t="s">
        <v>34</v>
      </c>
      <c r="J27" s="2">
        <v>1</v>
      </c>
      <c r="K27" s="15" t="s">
        <v>35</v>
      </c>
      <c r="L27" s="13">
        <v>1</v>
      </c>
      <c r="M27" s="9">
        <v>1</v>
      </c>
      <c r="N27" s="19">
        <f t="shared" si="0"/>
        <v>10</v>
      </c>
    </row>
    <row r="28" spans="1:14" ht="283.5" x14ac:dyDescent="0.25">
      <c r="A28" s="2" t="s">
        <v>69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15" t="s">
        <v>70</v>
      </c>
      <c r="J28" s="2">
        <v>1</v>
      </c>
      <c r="K28" s="15" t="s">
        <v>71</v>
      </c>
      <c r="L28" s="13">
        <v>1</v>
      </c>
      <c r="M28" s="9">
        <v>1</v>
      </c>
      <c r="N28" s="19">
        <f t="shared" si="0"/>
        <v>10</v>
      </c>
    </row>
    <row r="29" spans="1:14" ht="126" x14ac:dyDescent="0.25">
      <c r="A29" s="2" t="s">
        <v>60</v>
      </c>
      <c r="B29" s="3">
        <v>1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15" t="s">
        <v>61</v>
      </c>
      <c r="J29" s="2">
        <v>0.5</v>
      </c>
      <c r="K29" s="15" t="s">
        <v>62</v>
      </c>
      <c r="L29" s="13">
        <v>1</v>
      </c>
      <c r="M29" s="9">
        <v>1</v>
      </c>
      <c r="N29" s="19">
        <f t="shared" si="0"/>
        <v>9.5</v>
      </c>
    </row>
    <row r="30" spans="1:14" ht="378" x14ac:dyDescent="0.25">
      <c r="A30" s="2" t="s">
        <v>24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0</v>
      </c>
      <c r="H30" s="3">
        <v>1</v>
      </c>
      <c r="I30" s="15" t="s">
        <v>25</v>
      </c>
      <c r="J30" s="2">
        <v>1</v>
      </c>
      <c r="K30" s="15" t="s">
        <v>26</v>
      </c>
      <c r="L30" s="17">
        <v>0.75</v>
      </c>
      <c r="M30" s="9">
        <v>1</v>
      </c>
      <c r="N30" s="19">
        <f t="shared" si="0"/>
        <v>8.75</v>
      </c>
    </row>
    <row r="31" spans="1:14" ht="409.5" x14ac:dyDescent="0.25">
      <c r="A31" s="2" t="s">
        <v>45</v>
      </c>
      <c r="B31" s="3">
        <v>1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15" t="s">
        <v>46</v>
      </c>
      <c r="J31">
        <v>1</v>
      </c>
      <c r="K31" s="15" t="s">
        <v>47</v>
      </c>
      <c r="L31" s="13">
        <v>0.75</v>
      </c>
      <c r="M31" s="9">
        <v>0</v>
      </c>
      <c r="N31" s="19">
        <f t="shared" si="0"/>
        <v>8.75</v>
      </c>
    </row>
    <row r="32" spans="1:14" ht="16.5" thickBot="1" x14ac:dyDescent="0.3">
      <c r="A32" s="4"/>
      <c r="B32" s="5">
        <v>0.97</v>
      </c>
      <c r="C32" s="5">
        <v>1</v>
      </c>
      <c r="D32" s="5">
        <v>0.9</v>
      </c>
      <c r="E32" s="5">
        <v>0.93</v>
      </c>
      <c r="F32" s="5">
        <v>1</v>
      </c>
      <c r="G32" s="5">
        <v>0.9</v>
      </c>
      <c r="H32" s="5">
        <v>1</v>
      </c>
      <c r="I32" s="5"/>
      <c r="J32" s="10">
        <f>AVERAGE(J2:J31)</f>
        <v>0.95</v>
      </c>
      <c r="K32" s="10"/>
      <c r="L32" s="14">
        <f t="shared" ref="L32:M32" si="1">AVERAGE(L2:L31)</f>
        <v>0.82499999999999996</v>
      </c>
      <c r="M32" s="14">
        <f t="shared" si="1"/>
        <v>0.96666666666666667</v>
      </c>
      <c r="N32" s="18">
        <f>AVERAGE(N2:N31)</f>
        <v>9.4416666666666664</v>
      </c>
    </row>
  </sheetData>
  <sheetProtection algorithmName="SHA-512" hashValue="hYdlB8ukoKe0mgQrSOzaIwU/w0gB2ZHBtAmEXNciU4W5kxr4JsVlWAfApw+it9mXCdLLcHaUbmEK4zp9FLqahg==" saltValue="cyhb7z/9EmyEph0hQyBP2A==" spinCount="100000" sheet="1" objects="1" scenarios="1"/>
  <autoFilter ref="A1:N32" xr:uid="{2C13F4CC-B903-4348-A959-60BB6DE1E53D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RNM4421-1T1-2020 Prova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Andressa</cp:lastModifiedBy>
  <dcterms:modified xsi:type="dcterms:W3CDTF">2020-06-24T11:47:47Z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2020-06-22T11:14:52-03:00</dcterms:created>
  <dcterms:modified xsi:type="dcterms:W3CDTF">2020-06-22T11:14:52-03:00</dcterms:modified>
  <cp:revision>0</cp:revision>
</cp:coreProperties>
</file>