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s_2020\Alimentação de não ruminantes\"/>
    </mc:Choice>
  </mc:AlternateContent>
  <xr:revisionPtr revIDLastSave="0" documentId="13_ncr:1_{311EBEDA-DD5A-4D22-A8EE-6B10F1D430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grama" sheetId="28" r:id="rId1"/>
    <sheet name="Exigência" sheetId="33" r:id="rId2"/>
    <sheet name="Rações" sheetId="34" r:id="rId3"/>
  </sheets>
  <definedNames>
    <definedName name="solver_adj" localSheetId="0" hidden="1">Programa!$N$5:$N$18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Programa!$C$23:$J$23</definedName>
    <definedName name="solver_lhs2" localSheetId="0" hidden="1">Programa!$C$23:$J$23</definedName>
    <definedName name="solver_lhs3" localSheetId="0" hidden="1">Programa!$N$19</definedName>
    <definedName name="solver_lhs4" localSheetId="0" hidden="1">Programa!$N$5:$N$18</definedName>
    <definedName name="solver_lhs5" localSheetId="0" hidden="1">Programa!$N$5:$N$18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Programa!$B$21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1</definedName>
    <definedName name="solver_rel5" localSheetId="0" hidden="1">3</definedName>
    <definedName name="solver_rhs1" localSheetId="0" hidden="1">Programa!$C$25:$J$25</definedName>
    <definedName name="solver_rhs2" localSheetId="0" hidden="1">Programa!$C$24:$J$24</definedName>
    <definedName name="solver_rhs3" localSheetId="0" hidden="1">1</definedName>
    <definedName name="solver_rhs4" localSheetId="0" hidden="1">Programa!$P$5:$P$18</definedName>
    <definedName name="solver_rhs5" localSheetId="0" hidden="1">Programa!$O$5:$O$18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60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28" l="1"/>
  <c r="B21" i="28"/>
  <c r="G23" i="28"/>
  <c r="D23" i="28"/>
  <c r="C23" i="28"/>
  <c r="D15" i="34" l="1"/>
  <c r="E15" i="34"/>
  <c r="F15" i="34"/>
  <c r="G15" i="34"/>
  <c r="H15" i="34"/>
  <c r="I15" i="34"/>
  <c r="J15" i="34"/>
  <c r="K15" i="34"/>
  <c r="L15" i="34"/>
  <c r="C15" i="34"/>
  <c r="E23" i="28"/>
  <c r="J23" i="28" l="1"/>
  <c r="K23" i="28"/>
  <c r="I23" i="28"/>
  <c r="L23" i="28" l="1"/>
  <c r="M23" i="28" l="1"/>
  <c r="H23" i="28"/>
  <c r="F23" i="28"/>
</calcChain>
</file>

<file path=xl/sharedStrings.xml><?xml version="1.0" encoding="utf-8"?>
<sst xmlns="http://schemas.openxmlformats.org/spreadsheetml/2006/main" count="77" uniqueCount="61">
  <si>
    <t>Mínimo</t>
  </si>
  <si>
    <t>Máximo</t>
  </si>
  <si>
    <t>Total</t>
  </si>
  <si>
    <t>Ingredientes</t>
  </si>
  <si>
    <t>Ração</t>
  </si>
  <si>
    <t>Exigência nutricional</t>
  </si>
  <si>
    <t>PB</t>
  </si>
  <si>
    <t>Ca</t>
  </si>
  <si>
    <t>Na</t>
  </si>
  <si>
    <t>Composição na matéria natural</t>
  </si>
  <si>
    <t xml:space="preserve">Ingredientes </t>
  </si>
  <si>
    <t>Preço</t>
  </si>
  <si>
    <t xml:space="preserve">     Mínimo</t>
  </si>
  <si>
    <t xml:space="preserve">     Máximo</t>
  </si>
  <si>
    <t>(%)</t>
  </si>
  <si>
    <t>(kcal/kg)</t>
  </si>
  <si>
    <t>Preço (reais/kg)</t>
  </si>
  <si>
    <t>(reais/kg)</t>
  </si>
  <si>
    <t>Pd</t>
  </si>
  <si>
    <t>Milho, grão 7,86</t>
  </si>
  <si>
    <t>EM aves</t>
  </si>
  <si>
    <t>Lis dig ave</t>
  </si>
  <si>
    <t>Óleo de soja</t>
  </si>
  <si>
    <t>Fosfato bicálcico</t>
  </si>
  <si>
    <t>Calcário calcítico</t>
  </si>
  <si>
    <t>Sal comum</t>
  </si>
  <si>
    <t>DL-metionina</t>
  </si>
  <si>
    <t>Farelo de soja, 45</t>
  </si>
  <si>
    <t>L-HCl-lisina</t>
  </si>
  <si>
    <t>M dig aves</t>
  </si>
  <si>
    <t>Premix c fitase (2,5 kg/ton)</t>
  </si>
  <si>
    <t>EM (kcal/kg)</t>
  </si>
  <si>
    <t>PB (%)</t>
  </si>
  <si>
    <t>Ca (%)</t>
  </si>
  <si>
    <t>Pd (%)</t>
  </si>
  <si>
    <t>Na (%)</t>
  </si>
  <si>
    <t>Farelo de trigo</t>
  </si>
  <si>
    <t>Preço (R$/kg)</t>
  </si>
  <si>
    <t xml:space="preserve">Pré-inicial (150 a 181 g) </t>
  </si>
  <si>
    <t xml:space="preserve">Inicial (372 a 440 g) </t>
  </si>
  <si>
    <t>Crescimento (921 a 971 g)</t>
  </si>
  <si>
    <t>Desenvolvimento (1102 a 1161 g)</t>
  </si>
  <si>
    <t>Pré-Postura (1188 a 1252 g)</t>
  </si>
  <si>
    <t>Pico (1º ovo até 2% abaixo pico)</t>
  </si>
  <si>
    <t>Postura 2 (2% abaixo pico até 90%)</t>
  </si>
  <si>
    <t>Postura 3 (89 a 85%)</t>
  </si>
  <si>
    <t>Postura 4 (84 a 80%)</t>
  </si>
  <si>
    <t>Postura 5 (menos que 80%)</t>
  </si>
  <si>
    <t>Hy-Line W-36 (2020)</t>
  </si>
  <si>
    <t>Nutrientes Calculado</t>
  </si>
  <si>
    <t>Proteína bruta (%)</t>
  </si>
  <si>
    <t>Energia metabolizável (kcal/kg)</t>
  </si>
  <si>
    <t>Cálcio (%)</t>
  </si>
  <si>
    <t>Fósforo disponível (%)</t>
  </si>
  <si>
    <t>Sódio (%)</t>
  </si>
  <si>
    <t>Lisina digestível (%)</t>
  </si>
  <si>
    <t>Metionina digestível (%)</t>
  </si>
  <si>
    <t>Rações para Poedeiras Comerciais (Exigência nutricional adaptada de Hy-line, 2020)</t>
  </si>
  <si>
    <t>Lis d aves (%)</t>
  </si>
  <si>
    <t>Met d aves (%)</t>
  </si>
  <si>
    <t>Anticoccidiano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</si>
</sst>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"/>
    <numFmt numFmtId="166" formatCode="0.0000"/>
    <numFmt numFmtId="167" formatCode="0.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2" fontId="0" fillId="0" borderId="11" xfId="0" applyNumberFormat="1" applyBorder="1"/>
    <xf numFmtId="2" fontId="0" fillId="0" borderId="12" xfId="0" applyNumberFormat="1" applyBorder="1"/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16" xfId="0" applyNumberFormat="1" applyBorder="1"/>
    <xf numFmtId="2" fontId="0" fillId="0" borderId="17" xfId="0" applyNumberFormat="1" applyBorder="1"/>
    <xf numFmtId="0" fontId="0" fillId="0" borderId="8" xfId="0" applyBorder="1"/>
    <xf numFmtId="0" fontId="0" fillId="0" borderId="9" xfId="0" applyBorder="1"/>
    <xf numFmtId="2" fontId="0" fillId="0" borderId="14" xfId="0" applyNumberFormat="1" applyBorder="1"/>
    <xf numFmtId="0" fontId="0" fillId="0" borderId="20" xfId="0" applyBorder="1"/>
    <xf numFmtId="2" fontId="0" fillId="0" borderId="2" xfId="0" applyNumberFormat="1" applyBorder="1"/>
    <xf numFmtId="1" fontId="0" fillId="0" borderId="16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2" borderId="5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0" fillId="0" borderId="35" xfId="0" applyNumberFormat="1" applyBorder="1"/>
    <xf numFmtId="2" fontId="0" fillId="0" borderId="39" xfId="0" applyNumberFormat="1" applyBorder="1"/>
    <xf numFmtId="2" fontId="0" fillId="0" borderId="1" xfId="0" applyNumberFormat="1" applyBorder="1"/>
    <xf numFmtId="2" fontId="0" fillId="0" borderId="23" xfId="0" applyNumberFormat="1" applyBorder="1"/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" fontId="0" fillId="3" borderId="35" xfId="0" applyNumberFormat="1" applyFill="1" applyBorder="1"/>
    <xf numFmtId="2" fontId="0" fillId="3" borderId="35" xfId="0" applyNumberFormat="1" applyFill="1" applyBorder="1"/>
    <xf numFmtId="1" fontId="0" fillId="3" borderId="23" xfId="0" applyNumberFormat="1" applyFill="1" applyBorder="1"/>
    <xf numFmtId="2" fontId="0" fillId="3" borderId="23" xfId="0" applyNumberFormat="1" applyFill="1" applyBorder="1"/>
    <xf numFmtId="0" fontId="1" fillId="0" borderId="0" xfId="0" applyFont="1"/>
    <xf numFmtId="167" fontId="0" fillId="0" borderId="0" xfId="0" applyNumberFormat="1"/>
    <xf numFmtId="2" fontId="1" fillId="2" borderId="13" xfId="0" applyNumberFormat="1" applyFont="1" applyFill="1" applyBorder="1"/>
    <xf numFmtId="2" fontId="0" fillId="0" borderId="40" xfId="0" applyNumberFormat="1" applyBorder="1"/>
    <xf numFmtId="2" fontId="0" fillId="0" borderId="41" xfId="0" applyNumberFormat="1" applyBorder="1"/>
    <xf numFmtId="165" fontId="1" fillId="2" borderId="5" xfId="0" applyNumberFormat="1" applyFont="1" applyFill="1" applyBorder="1"/>
    <xf numFmtId="165" fontId="0" fillId="0" borderId="17" xfId="0" applyNumberFormat="1" applyBorder="1"/>
    <xf numFmtId="9" fontId="1" fillId="2" borderId="15" xfId="1" applyFont="1" applyFill="1" applyBorder="1"/>
    <xf numFmtId="0" fontId="1" fillId="0" borderId="1" xfId="0" applyFont="1" applyBorder="1"/>
    <xf numFmtId="10" fontId="1" fillId="0" borderId="28" xfId="1" applyNumberFormat="1" applyFont="1" applyFill="1" applyBorder="1"/>
    <xf numFmtId="10" fontId="1" fillId="0" borderId="33" xfId="1" applyNumberFormat="1" applyFont="1" applyFill="1" applyBorder="1"/>
    <xf numFmtId="1" fontId="1" fillId="2" borderId="4" xfId="0" applyNumberFormat="1" applyFont="1" applyFill="1" applyBorder="1"/>
    <xf numFmtId="9" fontId="1" fillId="0" borderId="1" xfId="1" applyFont="1" applyBorder="1"/>
    <xf numFmtId="10" fontId="0" fillId="0" borderId="1" xfId="1" applyNumberFormat="1" applyFont="1" applyBorder="1"/>
    <xf numFmtId="166" fontId="1" fillId="0" borderId="1" xfId="0" applyNumberFormat="1" applyFont="1" applyBorder="1"/>
    <xf numFmtId="0" fontId="1" fillId="0" borderId="29" xfId="0" quotePrefix="1" applyFont="1" applyBorder="1" applyAlignment="1">
      <alignment horizontal="left"/>
    </xf>
    <xf numFmtId="0" fontId="1" fillId="0" borderId="30" xfId="0" quotePrefix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1" xfId="0" quotePrefix="1" applyFont="1" applyBorder="1" applyAlignment="1">
      <alignment horizontal="left"/>
    </xf>
    <xf numFmtId="0" fontId="1" fillId="0" borderId="2" xfId="0" quotePrefix="1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zoomScale="140" zoomScaleNormal="140" workbookViewId="0">
      <selection activeCell="N5" sqref="N5:N18"/>
    </sheetView>
  </sheetViews>
  <sheetFormatPr defaultRowHeight="15" x14ac:dyDescent="0.25"/>
  <cols>
    <col min="1" max="1" width="25.28515625" bestFit="1" customWidth="1"/>
    <col min="2" max="3" width="10.140625" bestFit="1" customWidth="1"/>
    <col min="4" max="4" width="9.140625" customWidth="1"/>
    <col min="5" max="5" width="8" customWidth="1"/>
    <col min="6" max="6" width="8.28515625" bestFit="1" customWidth="1"/>
    <col min="7" max="7" width="8.140625" customWidth="1"/>
    <col min="8" max="8" width="10" bestFit="1" customWidth="1"/>
    <col min="9" max="9" width="12.5703125" bestFit="1" customWidth="1"/>
    <col min="10" max="10" width="9.5703125" hidden="1" customWidth="1"/>
    <col min="11" max="13" width="7.140625" hidden="1" customWidth="1"/>
    <col min="14" max="14" width="9.28515625" bestFit="1" customWidth="1"/>
    <col min="15" max="16" width="10" bestFit="1" customWidth="1"/>
  </cols>
  <sheetData>
    <row r="1" spans="1:16" ht="15.75" thickBot="1" x14ac:dyDescent="0.3"/>
    <row r="2" spans="1:16" ht="15.75" thickBot="1" x14ac:dyDescent="0.3">
      <c r="A2" s="68" t="s">
        <v>3</v>
      </c>
      <c r="B2" s="54" t="s">
        <v>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2" t="s">
        <v>10</v>
      </c>
      <c r="P2" s="53"/>
    </row>
    <row r="3" spans="1:16" x14ac:dyDescent="0.25">
      <c r="A3" s="69"/>
      <c r="B3" s="9" t="s">
        <v>11</v>
      </c>
      <c r="C3" s="8" t="s">
        <v>6</v>
      </c>
      <c r="D3" s="8" t="s">
        <v>20</v>
      </c>
      <c r="E3" s="8" t="s">
        <v>7</v>
      </c>
      <c r="F3" s="8" t="s">
        <v>18</v>
      </c>
      <c r="G3" s="8" t="s">
        <v>8</v>
      </c>
      <c r="H3" s="8" t="s">
        <v>21</v>
      </c>
      <c r="I3" s="23" t="s">
        <v>29</v>
      </c>
      <c r="J3" s="29"/>
      <c r="K3" s="29"/>
      <c r="L3" s="29"/>
      <c r="M3" s="29"/>
      <c r="N3" s="57" t="s">
        <v>4</v>
      </c>
      <c r="O3" s="59" t="s">
        <v>0</v>
      </c>
      <c r="P3" s="61" t="s">
        <v>1</v>
      </c>
    </row>
    <row r="4" spans="1:16" ht="15.75" thickBot="1" x14ac:dyDescent="0.3">
      <c r="A4" s="70"/>
      <c r="B4" s="18" t="s">
        <v>17</v>
      </c>
      <c r="C4" s="19" t="s">
        <v>14</v>
      </c>
      <c r="D4" s="19" t="s">
        <v>15</v>
      </c>
      <c r="E4" s="19" t="s">
        <v>14</v>
      </c>
      <c r="F4" s="19" t="s">
        <v>14</v>
      </c>
      <c r="G4" s="19" t="s">
        <v>14</v>
      </c>
      <c r="H4" s="19" t="s">
        <v>14</v>
      </c>
      <c r="I4" s="24" t="s">
        <v>14</v>
      </c>
      <c r="J4" s="30"/>
      <c r="K4" s="30"/>
      <c r="L4" s="30"/>
      <c r="M4" s="30"/>
      <c r="N4" s="58"/>
      <c r="O4" s="60"/>
      <c r="P4" s="62"/>
    </row>
    <row r="5" spans="1:16" x14ac:dyDescent="0.25">
      <c r="A5" s="15" t="s">
        <v>19</v>
      </c>
      <c r="B5" s="16">
        <v>0.6</v>
      </c>
      <c r="C5" s="10">
        <v>7.86</v>
      </c>
      <c r="D5" s="17">
        <v>3364</v>
      </c>
      <c r="E5" s="10">
        <v>0.02</v>
      </c>
      <c r="F5" s="10">
        <v>0.06</v>
      </c>
      <c r="G5" s="10">
        <v>0.01</v>
      </c>
      <c r="H5" s="10">
        <v>0.19</v>
      </c>
      <c r="I5" s="25">
        <v>0.15</v>
      </c>
      <c r="J5" s="32"/>
      <c r="K5" s="31"/>
      <c r="L5" s="31"/>
      <c r="M5" s="32"/>
      <c r="N5" s="44">
        <v>0.6119232818647814</v>
      </c>
      <c r="O5" s="12">
        <v>0</v>
      </c>
      <c r="P5" s="13">
        <v>1</v>
      </c>
    </row>
    <row r="6" spans="1:16" x14ac:dyDescent="0.25">
      <c r="A6" s="15" t="s">
        <v>27</v>
      </c>
      <c r="B6" s="14">
        <v>1.17</v>
      </c>
      <c r="C6" s="27">
        <v>45.4</v>
      </c>
      <c r="D6" s="2">
        <v>2258</v>
      </c>
      <c r="E6" s="27">
        <v>0.34</v>
      </c>
      <c r="F6" s="27">
        <v>0.19</v>
      </c>
      <c r="G6" s="27">
        <v>0.02</v>
      </c>
      <c r="H6" s="27">
        <v>2.54</v>
      </c>
      <c r="I6" s="28">
        <v>0.56000000000000005</v>
      </c>
      <c r="J6" s="34"/>
      <c r="K6" s="33"/>
      <c r="L6" s="33"/>
      <c r="M6" s="34"/>
      <c r="N6" s="44">
        <v>0.21412283700929488</v>
      </c>
      <c r="O6" s="12">
        <v>0</v>
      </c>
      <c r="P6" s="13">
        <v>1</v>
      </c>
    </row>
    <row r="7" spans="1:16" x14ac:dyDescent="0.25">
      <c r="A7" s="15" t="s">
        <v>22</v>
      </c>
      <c r="B7" s="14">
        <v>3</v>
      </c>
      <c r="C7" s="27"/>
      <c r="D7" s="2">
        <v>8790</v>
      </c>
      <c r="E7" s="27"/>
      <c r="F7" s="27"/>
      <c r="G7" s="27"/>
      <c r="H7" s="27"/>
      <c r="I7" s="28"/>
      <c r="J7" s="33"/>
      <c r="K7" s="33"/>
      <c r="L7" s="33"/>
      <c r="M7" s="34"/>
      <c r="N7" s="44">
        <v>4.2971146147492402E-2</v>
      </c>
      <c r="O7" s="12">
        <v>0</v>
      </c>
      <c r="P7" s="13">
        <v>1</v>
      </c>
    </row>
    <row r="8" spans="1:16" x14ac:dyDescent="0.25">
      <c r="A8" s="15" t="s">
        <v>23</v>
      </c>
      <c r="B8" s="14">
        <v>3</v>
      </c>
      <c r="C8" s="27"/>
      <c r="D8" s="2"/>
      <c r="E8" s="27">
        <v>24.5</v>
      </c>
      <c r="F8" s="27">
        <v>18.5</v>
      </c>
      <c r="G8" s="27"/>
      <c r="H8" s="27"/>
      <c r="I8" s="28"/>
      <c r="J8" s="33"/>
      <c r="K8" s="33"/>
      <c r="L8" s="33"/>
      <c r="M8" s="34"/>
      <c r="N8" s="44">
        <v>1.4735203462505252E-2</v>
      </c>
      <c r="O8" s="12">
        <v>0</v>
      </c>
      <c r="P8" s="13">
        <v>1</v>
      </c>
    </row>
    <row r="9" spans="1:16" x14ac:dyDescent="0.25">
      <c r="A9" s="15" t="s">
        <v>24</v>
      </c>
      <c r="B9" s="14">
        <v>0.5</v>
      </c>
      <c r="C9" s="27"/>
      <c r="D9" s="2"/>
      <c r="E9" s="27">
        <v>37.700000000000003</v>
      </c>
      <c r="F9" s="27"/>
      <c r="G9" s="27"/>
      <c r="H9" s="27"/>
      <c r="I9" s="28"/>
      <c r="J9" s="33"/>
      <c r="K9" s="33"/>
      <c r="L9" s="33"/>
      <c r="M9" s="34"/>
      <c r="N9" s="44">
        <v>0.10852645318164894</v>
      </c>
      <c r="O9" s="12">
        <v>0</v>
      </c>
      <c r="P9" s="13">
        <v>1</v>
      </c>
    </row>
    <row r="10" spans="1:16" x14ac:dyDescent="0.25">
      <c r="A10" s="15" t="s">
        <v>25</v>
      </c>
      <c r="B10" s="14">
        <v>0.45</v>
      </c>
      <c r="C10" s="27"/>
      <c r="D10" s="1"/>
      <c r="E10" s="27"/>
      <c r="F10" s="27"/>
      <c r="G10" s="27">
        <v>39.700000000000003</v>
      </c>
      <c r="H10" s="27"/>
      <c r="I10" s="28"/>
      <c r="J10" s="33"/>
      <c r="K10" s="33"/>
      <c r="L10" s="33"/>
      <c r="M10" s="34"/>
      <c r="N10" s="44">
        <v>4.2562546710621227E-3</v>
      </c>
      <c r="O10" s="12">
        <v>0</v>
      </c>
      <c r="P10" s="13">
        <v>1</v>
      </c>
    </row>
    <row r="11" spans="1:16" x14ac:dyDescent="0.25">
      <c r="A11" s="15" t="s">
        <v>26</v>
      </c>
      <c r="B11" s="14">
        <v>25</v>
      </c>
      <c r="C11" s="27">
        <v>58.67</v>
      </c>
      <c r="D11" s="1">
        <v>5477</v>
      </c>
      <c r="E11" s="27"/>
      <c r="F11" s="27"/>
      <c r="G11" s="27"/>
      <c r="H11" s="27"/>
      <c r="I11" s="28">
        <v>98</v>
      </c>
      <c r="J11" s="34"/>
      <c r="K11" s="33"/>
      <c r="L11" s="33"/>
      <c r="M11" s="34"/>
      <c r="N11" s="44">
        <v>9.6482366321507787E-4</v>
      </c>
      <c r="O11" s="12">
        <v>0</v>
      </c>
      <c r="P11" s="13">
        <v>1</v>
      </c>
    </row>
    <row r="12" spans="1:16" x14ac:dyDescent="0.25">
      <c r="A12" s="15" t="s">
        <v>28</v>
      </c>
      <c r="B12" s="14">
        <v>20</v>
      </c>
      <c r="C12" s="27">
        <v>85.81</v>
      </c>
      <c r="D12" s="1">
        <v>4546</v>
      </c>
      <c r="E12" s="27"/>
      <c r="F12" s="27"/>
      <c r="G12" s="27"/>
      <c r="H12" s="27">
        <v>78</v>
      </c>
      <c r="I12" s="28"/>
      <c r="J12" s="33"/>
      <c r="K12" s="33"/>
      <c r="L12" s="33"/>
      <c r="M12" s="34"/>
      <c r="N12" s="44">
        <v>0</v>
      </c>
      <c r="O12" s="12">
        <v>0</v>
      </c>
      <c r="P12" s="13">
        <v>1</v>
      </c>
    </row>
    <row r="13" spans="1:16" x14ac:dyDescent="0.25">
      <c r="A13" s="15" t="s">
        <v>30</v>
      </c>
      <c r="B13" s="14">
        <v>15</v>
      </c>
      <c r="C13" s="27">
        <v>45</v>
      </c>
      <c r="D13" s="1">
        <v>10000</v>
      </c>
      <c r="E13" s="27">
        <v>25</v>
      </c>
      <c r="F13" s="27">
        <v>20</v>
      </c>
      <c r="G13" s="27">
        <v>0.25</v>
      </c>
      <c r="H13" s="27">
        <v>0.75</v>
      </c>
      <c r="I13" s="28">
        <v>1.5</v>
      </c>
      <c r="J13" s="33"/>
      <c r="K13" s="33"/>
      <c r="L13" s="33"/>
      <c r="M13" s="34"/>
      <c r="N13" s="44">
        <v>2.5000000000000001E-3</v>
      </c>
      <c r="O13" s="12">
        <v>2.5000000000000001E-3</v>
      </c>
      <c r="P13" s="13">
        <v>2.5000000000000001E-3</v>
      </c>
    </row>
    <row r="14" spans="1:16" x14ac:dyDescent="0.25">
      <c r="A14" s="33" t="s">
        <v>36</v>
      </c>
      <c r="B14" s="34">
        <v>0.5</v>
      </c>
      <c r="C14" s="34">
        <v>15.1</v>
      </c>
      <c r="D14" s="34">
        <v>1810</v>
      </c>
      <c r="E14" s="34">
        <v>0.14000000000000001</v>
      </c>
      <c r="F14" s="34">
        <v>0.49</v>
      </c>
      <c r="G14" s="34">
        <v>0.02</v>
      </c>
      <c r="H14" s="34">
        <v>0.45</v>
      </c>
      <c r="I14" s="34">
        <v>0.18</v>
      </c>
      <c r="J14" s="34"/>
      <c r="K14" s="33"/>
      <c r="L14" s="33"/>
      <c r="M14" s="33"/>
      <c r="N14" s="44">
        <v>0</v>
      </c>
      <c r="O14" s="12">
        <v>0</v>
      </c>
      <c r="P14" s="13">
        <v>1</v>
      </c>
    </row>
    <row r="15" spans="1:16" x14ac:dyDescent="0.25">
      <c r="A15" s="33" t="s">
        <v>60</v>
      </c>
      <c r="B15" s="34">
        <v>15</v>
      </c>
      <c r="C15" s="34"/>
      <c r="D15" s="34"/>
      <c r="E15" s="34"/>
      <c r="F15" s="34"/>
      <c r="G15" s="34"/>
      <c r="H15" s="34"/>
      <c r="I15" s="34"/>
      <c r="J15" s="34"/>
      <c r="K15" s="33"/>
      <c r="L15" s="33"/>
      <c r="M15" s="33"/>
      <c r="N15" s="45">
        <v>0</v>
      </c>
      <c r="O15" s="12">
        <v>0</v>
      </c>
      <c r="P15" s="13">
        <v>0</v>
      </c>
    </row>
    <row r="16" spans="1:16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3"/>
      <c r="L16" s="33"/>
      <c r="M16" s="33"/>
      <c r="N16" s="45">
        <v>0</v>
      </c>
      <c r="O16" s="12">
        <v>0</v>
      </c>
      <c r="P16" s="13">
        <v>0</v>
      </c>
    </row>
    <row r="17" spans="1:16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3"/>
      <c r="L17" s="33"/>
      <c r="M17" s="33"/>
      <c r="N17" s="45">
        <v>0</v>
      </c>
      <c r="O17" s="12">
        <v>0</v>
      </c>
      <c r="P17" s="13">
        <v>0</v>
      </c>
    </row>
    <row r="18" spans="1:16" ht="15.75" thickBot="1" x14ac:dyDescent="0.3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3"/>
      <c r="L18" s="33"/>
      <c r="M18" s="33"/>
      <c r="N18" s="45">
        <v>0</v>
      </c>
      <c r="O18" s="12">
        <v>0</v>
      </c>
      <c r="P18" s="13">
        <v>0</v>
      </c>
    </row>
    <row r="19" spans="1:16" ht="15.75" thickBot="1" x14ac:dyDescent="0.3">
      <c r="A19" s="63" t="s">
        <v>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42">
        <f>SUM(N5:N18)</f>
        <v>1</v>
      </c>
      <c r="O19" s="66"/>
      <c r="P19" s="67"/>
    </row>
    <row r="20" spans="1:16" ht="15.75" thickBot="1" x14ac:dyDescent="0.3">
      <c r="C20" s="36"/>
    </row>
    <row r="21" spans="1:16" ht="15.75" thickBot="1" x14ac:dyDescent="0.3">
      <c r="A21" s="7" t="s">
        <v>16</v>
      </c>
      <c r="B21" s="20">
        <f>SUMPRODUCT(B5:B18,N5:N18)</f>
        <v>0.90859587002291609</v>
      </c>
    </row>
    <row r="22" spans="1:16" ht="15.75" thickBot="1" x14ac:dyDescent="0.3"/>
    <row r="23" spans="1:16" ht="15.75" thickBot="1" x14ac:dyDescent="0.3">
      <c r="A23" s="71" t="s">
        <v>5</v>
      </c>
      <c r="B23" s="72"/>
      <c r="C23" s="21">
        <f>SUMPRODUCT(C5:C18,$N$5:$N$18)</f>
        <v>14.7</v>
      </c>
      <c r="D23" s="46">
        <f>SUMPRODUCT(D5:D18,$N$5:$N$18)</f>
        <v>2949.9999999999995</v>
      </c>
      <c r="E23" s="21">
        <f t="shared" ref="C23:M23" si="0">SUMPRODUCT(E5:E18,$N$5:$N$18)</f>
        <v>4.5999999999999996</v>
      </c>
      <c r="F23" s="21">
        <f t="shared" si="0"/>
        <v>0.40000000000000008</v>
      </c>
      <c r="G23" s="21">
        <f>SUMPRODUCT(G5:G18,$N$5:$N$18)</f>
        <v>0.18</v>
      </c>
      <c r="H23" s="21">
        <f t="shared" si="0"/>
        <v>0.66201242955791739</v>
      </c>
      <c r="I23" s="21">
        <f t="shared" si="0"/>
        <v>0.30999999999999994</v>
      </c>
      <c r="J23" s="40">
        <f t="shared" si="0"/>
        <v>0</v>
      </c>
      <c r="K23" s="37">
        <f t="shared" si="0"/>
        <v>0</v>
      </c>
      <c r="L23" s="21">
        <f t="shared" si="0"/>
        <v>0</v>
      </c>
      <c r="M23" s="22">
        <f t="shared" si="0"/>
        <v>0</v>
      </c>
    </row>
    <row r="24" spans="1:16" x14ac:dyDescent="0.25">
      <c r="A24" s="73" t="s">
        <v>12</v>
      </c>
      <c r="B24" s="74"/>
      <c r="C24" s="27">
        <v>14.7</v>
      </c>
      <c r="D24" s="1">
        <v>2950</v>
      </c>
      <c r="E24" s="27">
        <v>4.5999999999999996</v>
      </c>
      <c r="F24" s="27">
        <v>0.4</v>
      </c>
      <c r="G24" s="27">
        <v>0.18</v>
      </c>
      <c r="H24" s="27">
        <v>0.66</v>
      </c>
      <c r="I24" s="28">
        <v>0.31</v>
      </c>
      <c r="J24" s="41">
        <v>0</v>
      </c>
      <c r="K24" s="38">
        <v>0</v>
      </c>
      <c r="L24" s="25">
        <v>0</v>
      </c>
      <c r="M24" s="11">
        <v>0</v>
      </c>
    </row>
    <row r="25" spans="1:16" ht="15.75" thickBot="1" x14ac:dyDescent="0.3">
      <c r="A25" s="50" t="s">
        <v>13</v>
      </c>
      <c r="B25" s="51"/>
      <c r="C25" s="5">
        <v>100</v>
      </c>
      <c r="D25" s="4">
        <v>10000</v>
      </c>
      <c r="E25" s="5">
        <v>100</v>
      </c>
      <c r="F25" s="5">
        <v>100</v>
      </c>
      <c r="G25" s="5">
        <v>100</v>
      </c>
      <c r="H25" s="5">
        <v>100</v>
      </c>
      <c r="I25" s="26">
        <v>100</v>
      </c>
      <c r="J25" s="6">
        <v>100</v>
      </c>
      <c r="K25" s="39">
        <v>100</v>
      </c>
      <c r="L25" s="26">
        <v>100</v>
      </c>
      <c r="M25" s="6">
        <v>100</v>
      </c>
      <c r="O25" s="3"/>
    </row>
  </sheetData>
  <mergeCells count="11">
    <mergeCell ref="A25:B25"/>
    <mergeCell ref="O2:P2"/>
    <mergeCell ref="B2:N2"/>
    <mergeCell ref="N3:N4"/>
    <mergeCell ref="O3:O4"/>
    <mergeCell ref="P3:P4"/>
    <mergeCell ref="A19:M19"/>
    <mergeCell ref="O19:P19"/>
    <mergeCell ref="A2:A4"/>
    <mergeCell ref="A23:B23"/>
    <mergeCell ref="A24:B2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BC40-0F34-4F27-A24A-7C633EA85C90}">
  <dimension ref="B1:J14"/>
  <sheetViews>
    <sheetView zoomScale="190" zoomScaleNormal="190" workbookViewId="0">
      <selection activeCell="D14" sqref="D14:J14"/>
    </sheetView>
  </sheetViews>
  <sheetFormatPr defaultRowHeight="15" x14ac:dyDescent="0.25"/>
  <cols>
    <col min="1" max="1" width="3.28515625" customWidth="1"/>
    <col min="2" max="2" width="9.5703125" customWidth="1"/>
    <col min="3" max="3" width="32" bestFit="1" customWidth="1"/>
    <col min="4" max="4" width="6.7109375" bestFit="1" customWidth="1"/>
    <col min="5" max="5" width="11.85546875" bestFit="1" customWidth="1"/>
    <col min="6" max="6" width="6.5703125" bestFit="1" customWidth="1"/>
    <col min="7" max="7" width="6.7109375" bestFit="1" customWidth="1"/>
    <col min="8" max="8" width="6.85546875" bestFit="1" customWidth="1"/>
    <col min="9" max="9" width="12.7109375" bestFit="1" customWidth="1"/>
    <col min="10" max="10" width="14.28515625" bestFit="1" customWidth="1"/>
  </cols>
  <sheetData>
    <row r="1" spans="2:10" ht="15.75" thickBot="1" x14ac:dyDescent="0.3"/>
    <row r="2" spans="2:10" ht="15.75" thickBot="1" x14ac:dyDescent="0.3">
      <c r="C2" s="75" t="s">
        <v>48</v>
      </c>
      <c r="D2" s="76"/>
      <c r="E2" s="76"/>
      <c r="F2" s="76"/>
      <c r="G2" s="76"/>
      <c r="H2" s="76"/>
      <c r="I2" s="76"/>
      <c r="J2" s="77"/>
    </row>
    <row r="4" spans="2:10" x14ac:dyDescent="0.25">
      <c r="C4" s="43"/>
      <c r="D4" s="43" t="s">
        <v>32</v>
      </c>
      <c r="E4" s="43" t="s">
        <v>31</v>
      </c>
      <c r="F4" s="43" t="s">
        <v>33</v>
      </c>
      <c r="G4" s="43" t="s">
        <v>34</v>
      </c>
      <c r="H4" s="43" t="s">
        <v>35</v>
      </c>
      <c r="I4" s="43" t="s">
        <v>58</v>
      </c>
      <c r="J4" s="43" t="s">
        <v>59</v>
      </c>
    </row>
    <row r="5" spans="2:10" x14ac:dyDescent="0.25">
      <c r="B5" s="35">
        <v>1</v>
      </c>
      <c r="C5" s="1" t="s">
        <v>38</v>
      </c>
      <c r="D5" s="27">
        <v>20</v>
      </c>
      <c r="E5" s="1">
        <v>3000</v>
      </c>
      <c r="F5" s="27">
        <v>1</v>
      </c>
      <c r="G5" s="27">
        <v>0.5</v>
      </c>
      <c r="H5" s="27">
        <v>0.18</v>
      </c>
      <c r="I5" s="27">
        <v>1.05</v>
      </c>
      <c r="J5" s="27">
        <v>0.47</v>
      </c>
    </row>
    <row r="6" spans="2:10" x14ac:dyDescent="0.25">
      <c r="B6" s="35">
        <v>2</v>
      </c>
      <c r="C6" s="1" t="s">
        <v>39</v>
      </c>
      <c r="D6" s="27">
        <v>18.3</v>
      </c>
      <c r="E6" s="1">
        <v>3000</v>
      </c>
      <c r="F6" s="27">
        <v>1</v>
      </c>
      <c r="G6" s="27">
        <v>0.49</v>
      </c>
      <c r="H6" s="27">
        <v>0.18</v>
      </c>
      <c r="I6" s="27">
        <v>0.98</v>
      </c>
      <c r="J6" s="27">
        <v>0.44</v>
      </c>
    </row>
    <row r="7" spans="2:10" x14ac:dyDescent="0.25">
      <c r="B7" s="35">
        <v>3</v>
      </c>
      <c r="C7" s="1" t="s">
        <v>40</v>
      </c>
      <c r="D7" s="27">
        <v>17.5</v>
      </c>
      <c r="E7" s="1">
        <v>3000</v>
      </c>
      <c r="F7" s="27">
        <v>1</v>
      </c>
      <c r="G7" s="27">
        <v>0.47</v>
      </c>
      <c r="H7" s="27">
        <v>0.18</v>
      </c>
      <c r="I7" s="27">
        <v>0.88</v>
      </c>
      <c r="J7" s="27">
        <v>0.4</v>
      </c>
    </row>
    <row r="8" spans="2:10" x14ac:dyDescent="0.25">
      <c r="B8" s="35">
        <v>4</v>
      </c>
      <c r="C8" s="1" t="s">
        <v>41</v>
      </c>
      <c r="D8" s="27">
        <v>16</v>
      </c>
      <c r="E8" s="1">
        <v>3000</v>
      </c>
      <c r="F8" s="27">
        <v>1</v>
      </c>
      <c r="G8" s="27">
        <v>0.45</v>
      </c>
      <c r="H8" s="27">
        <v>0.18</v>
      </c>
      <c r="I8" s="27">
        <v>0.76</v>
      </c>
      <c r="J8" s="27">
        <v>0.36</v>
      </c>
    </row>
    <row r="9" spans="2:10" x14ac:dyDescent="0.25">
      <c r="B9" s="35">
        <v>5</v>
      </c>
      <c r="C9" s="1" t="s">
        <v>42</v>
      </c>
      <c r="D9" s="27">
        <v>16.5</v>
      </c>
      <c r="E9" s="1">
        <v>3000</v>
      </c>
      <c r="F9" s="27">
        <v>2.5</v>
      </c>
      <c r="G9" s="27">
        <v>0.48</v>
      </c>
      <c r="H9" s="27">
        <v>0.18</v>
      </c>
      <c r="I9" s="27">
        <v>0.78</v>
      </c>
      <c r="J9" s="27">
        <v>0.38</v>
      </c>
    </row>
    <row r="10" spans="2:10" x14ac:dyDescent="0.25">
      <c r="B10" s="35">
        <v>6</v>
      </c>
      <c r="C10" s="1" t="s">
        <v>43</v>
      </c>
      <c r="D10" s="27">
        <v>16.7</v>
      </c>
      <c r="E10" s="1">
        <v>3050</v>
      </c>
      <c r="F10" s="27">
        <v>3.8</v>
      </c>
      <c r="G10" s="27">
        <v>0.49</v>
      </c>
      <c r="H10" s="27">
        <v>0.18</v>
      </c>
      <c r="I10" s="27">
        <v>0.8</v>
      </c>
      <c r="J10" s="27">
        <v>0.41799999999999998</v>
      </c>
    </row>
    <row r="11" spans="2:10" x14ac:dyDescent="0.25">
      <c r="B11" s="35">
        <v>7</v>
      </c>
      <c r="C11" s="1" t="s">
        <v>44</v>
      </c>
      <c r="D11" s="27">
        <v>16.3</v>
      </c>
      <c r="E11" s="1">
        <v>3000</v>
      </c>
      <c r="F11" s="27">
        <v>4.1500000000000004</v>
      </c>
      <c r="G11" s="27">
        <v>0.48</v>
      </c>
      <c r="H11" s="27">
        <v>0.18</v>
      </c>
      <c r="I11" s="27">
        <v>0.77</v>
      </c>
      <c r="J11" s="27">
        <v>0.39</v>
      </c>
    </row>
    <row r="12" spans="2:10" x14ac:dyDescent="0.25">
      <c r="B12" s="35">
        <v>8</v>
      </c>
      <c r="C12" s="1" t="s">
        <v>45</v>
      </c>
      <c r="D12" s="27">
        <v>16</v>
      </c>
      <c r="E12" s="1">
        <v>2950</v>
      </c>
      <c r="F12" s="27">
        <v>4.3</v>
      </c>
      <c r="G12" s="27">
        <v>0.47</v>
      </c>
      <c r="H12" s="27">
        <v>0.18</v>
      </c>
      <c r="I12" s="27">
        <v>0.74</v>
      </c>
      <c r="J12" s="27">
        <v>0.37</v>
      </c>
    </row>
    <row r="13" spans="2:10" x14ac:dyDescent="0.25">
      <c r="B13" s="35">
        <v>9</v>
      </c>
      <c r="C13" s="1" t="s">
        <v>46</v>
      </c>
      <c r="D13" s="27">
        <v>15.2</v>
      </c>
      <c r="E13" s="1">
        <v>2950</v>
      </c>
      <c r="F13" s="27">
        <v>4.4000000000000004</v>
      </c>
      <c r="G13" s="27">
        <v>0.44</v>
      </c>
      <c r="H13" s="27">
        <v>0.18</v>
      </c>
      <c r="I13" s="27">
        <v>0.7</v>
      </c>
      <c r="J13" s="27">
        <v>0.34</v>
      </c>
    </row>
    <row r="14" spans="2:10" x14ac:dyDescent="0.25">
      <c r="B14" s="35">
        <v>10</v>
      </c>
      <c r="C14" s="1" t="s">
        <v>47</v>
      </c>
      <c r="D14" s="27">
        <v>14.7</v>
      </c>
      <c r="E14" s="1">
        <v>2950</v>
      </c>
      <c r="F14" s="27">
        <v>4.5999999999999996</v>
      </c>
      <c r="G14" s="27">
        <v>0.4</v>
      </c>
      <c r="H14" s="27">
        <v>0.18</v>
      </c>
      <c r="I14" s="27">
        <v>0.66</v>
      </c>
      <c r="J14" s="27">
        <v>0.31</v>
      </c>
    </row>
  </sheetData>
  <mergeCells count="1">
    <mergeCell ref="C2:J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6CA7-61D4-4294-B8FF-E512CBCFB5CE}">
  <dimension ref="B1:L24"/>
  <sheetViews>
    <sheetView zoomScale="145" zoomScaleNormal="145" workbookViewId="0">
      <selection activeCell="H15" sqref="H15"/>
    </sheetView>
  </sheetViews>
  <sheetFormatPr defaultRowHeight="15" x14ac:dyDescent="0.25"/>
  <cols>
    <col min="1" max="1" width="4" customWidth="1"/>
    <col min="2" max="2" width="29.28515625" bestFit="1" customWidth="1"/>
    <col min="5" max="12" width="9.140625" customWidth="1"/>
  </cols>
  <sheetData>
    <row r="1" spans="2:12" ht="15.75" thickBot="1" x14ac:dyDescent="0.3"/>
    <row r="2" spans="2:12" ht="15.75" thickBot="1" x14ac:dyDescent="0.3">
      <c r="B2" s="75" t="s">
        <v>57</v>
      </c>
      <c r="C2" s="76"/>
      <c r="D2" s="76"/>
      <c r="E2" s="76"/>
      <c r="F2" s="76"/>
      <c r="G2" s="76"/>
      <c r="H2" s="76"/>
      <c r="I2" s="76"/>
      <c r="J2" s="76"/>
      <c r="K2" s="76"/>
      <c r="L2" s="77"/>
    </row>
    <row r="4" spans="2:12" x14ac:dyDescent="0.25">
      <c r="B4" s="1"/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</row>
    <row r="5" spans="2:12" x14ac:dyDescent="0.25">
      <c r="B5" s="1" t="s">
        <v>19</v>
      </c>
      <c r="C5" s="48">
        <v>0.62099119896988031</v>
      </c>
      <c r="D5" s="48">
        <v>0.67811863299577102</v>
      </c>
      <c r="E5" s="48">
        <v>0.70356293735238096</v>
      </c>
      <c r="F5" s="48">
        <v>0.72452490709306072</v>
      </c>
      <c r="G5" s="48">
        <v>0.65319807391570028</v>
      </c>
      <c r="H5" s="48">
        <v>0.56425903545565881</v>
      </c>
      <c r="I5" s="48">
        <v>0.56999166523787792</v>
      </c>
      <c r="J5" s="48">
        <v>0.5832817693000979</v>
      </c>
      <c r="K5" s="48">
        <v>0.60530243181494958</v>
      </c>
      <c r="L5" s="48">
        <v>0.6119232818647814</v>
      </c>
    </row>
    <row r="6" spans="2:12" x14ac:dyDescent="0.25">
      <c r="B6" s="1" t="s">
        <v>27</v>
      </c>
      <c r="C6" s="48">
        <v>0.32552017777041492</v>
      </c>
      <c r="D6" s="48">
        <v>0.27733088937417261</v>
      </c>
      <c r="E6" s="48">
        <v>0.25702285539704817</v>
      </c>
      <c r="F6" s="48">
        <v>0.21264344524903978</v>
      </c>
      <c r="G6" s="48">
        <v>0.24526058249661523</v>
      </c>
      <c r="H6" s="48">
        <v>0.26484239642134938</v>
      </c>
      <c r="I6" s="48">
        <v>0.25553142346573027</v>
      </c>
      <c r="J6" s="48">
        <v>0.2471115938353016</v>
      </c>
      <c r="K6" s="48">
        <v>0.22572220209451793</v>
      </c>
      <c r="L6" s="48">
        <v>0.21412283700929488</v>
      </c>
    </row>
    <row r="7" spans="2:12" x14ac:dyDescent="0.25">
      <c r="B7" s="1" t="s">
        <v>22</v>
      </c>
      <c r="C7" s="48">
        <v>1.527595755542416E-2</v>
      </c>
      <c r="D7" s="48">
        <v>5.5900257513497014E-3</v>
      </c>
      <c r="E7" s="48">
        <v>1.6284521281960517E-3</v>
      </c>
      <c r="F7" s="48">
        <v>0</v>
      </c>
      <c r="G7" s="48">
        <v>2.4363749755076283E-2</v>
      </c>
      <c r="H7" s="48">
        <v>5.8887870936120176E-2</v>
      </c>
      <c r="I7" s="48">
        <v>5.3597165307725521E-2</v>
      </c>
      <c r="J7" s="48">
        <v>4.5166881916254474E-2</v>
      </c>
      <c r="K7" s="48">
        <v>4.2304693603012297E-2</v>
      </c>
      <c r="L7" s="48">
        <v>4.2971146147492402E-2</v>
      </c>
    </row>
    <row r="8" spans="2:12" x14ac:dyDescent="0.25">
      <c r="B8" s="1" t="s">
        <v>23</v>
      </c>
      <c r="C8" s="48">
        <v>1.8967118610023155E-2</v>
      </c>
      <c r="D8" s="48">
        <v>1.8736216921035727E-2</v>
      </c>
      <c r="E8" s="48">
        <v>1.7781182769373946E-2</v>
      </c>
      <c r="F8" s="48">
        <v>1.6405697594425395E-2</v>
      </c>
      <c r="G8" s="48">
        <v>1.8605870534632495E-2</v>
      </c>
      <c r="H8" s="48">
        <v>1.9233751489329955E-2</v>
      </c>
      <c r="I8" s="48">
        <v>1.8770244844715601E-2</v>
      </c>
      <c r="J8" s="48">
        <v>1.8273075189907399E-2</v>
      </c>
      <c r="K8" s="48">
        <v>1.6799710037467278E-2</v>
      </c>
      <c r="L8" s="48">
        <v>1.4735203462505252E-2</v>
      </c>
    </row>
    <row r="9" spans="2:12" x14ac:dyDescent="0.25">
      <c r="B9" s="1" t="s">
        <v>24</v>
      </c>
      <c r="C9" s="48">
        <v>9.2760983987558131E-3</v>
      </c>
      <c r="D9" s="48">
        <v>9.830445898872428E-3</v>
      </c>
      <c r="E9" s="48">
        <v>1.0620742508442822E-2</v>
      </c>
      <c r="F9" s="48">
        <v>1.1808095054603424E-2</v>
      </c>
      <c r="G9" s="48">
        <v>5.0005400858735817E-2</v>
      </c>
      <c r="H9" s="48">
        <v>8.3950702732600649E-2</v>
      </c>
      <c r="I9" s="48">
        <v>9.3616670663696597E-2</v>
      </c>
      <c r="J9" s="48">
        <v>9.798742919250035E-2</v>
      </c>
      <c r="K9" s="48">
        <v>0.10177866065606407</v>
      </c>
      <c r="L9" s="48">
        <v>0.10852645318164894</v>
      </c>
    </row>
    <row r="10" spans="2:12" x14ac:dyDescent="0.25">
      <c r="B10" s="1" t="s">
        <v>25</v>
      </c>
      <c r="C10" s="48">
        <v>4.1978509938260158E-3</v>
      </c>
      <c r="D10" s="48">
        <v>4.2077379315506001E-3</v>
      </c>
      <c r="E10" s="48">
        <v>4.21155953447192E-3</v>
      </c>
      <c r="F10" s="48">
        <v>4.2156610950598254E-3</v>
      </c>
      <c r="G10" s="48">
        <v>4.2301714763453577E-3</v>
      </c>
      <c r="H10" s="48">
        <v>4.2427093631490281E-3</v>
      </c>
      <c r="I10" s="48">
        <v>4.2459560422747266E-3</v>
      </c>
      <c r="J10" s="48">
        <v>4.2468501367831993E-3</v>
      </c>
      <c r="K10" s="48">
        <v>4.2520788826186425E-3</v>
      </c>
      <c r="L10" s="48">
        <v>4.2562546710621227E-3</v>
      </c>
    </row>
    <row r="11" spans="2:12" x14ac:dyDescent="0.25">
      <c r="B11" s="1" t="s">
        <v>26</v>
      </c>
      <c r="C11" s="48">
        <v>1.9470410265620976E-3</v>
      </c>
      <c r="D11" s="48">
        <v>1.8288459898071192E-3</v>
      </c>
      <c r="E11" s="48">
        <v>1.4977832691305708E-3</v>
      </c>
      <c r="F11" s="48">
        <v>1.2638235269863019E-3</v>
      </c>
      <c r="G11" s="48">
        <v>1.4380037011687801E-3</v>
      </c>
      <c r="H11" s="48">
        <v>1.8499939049560765E-3</v>
      </c>
      <c r="I11" s="48">
        <v>1.6087107456480552E-3</v>
      </c>
      <c r="J11" s="48">
        <v>1.4324004291552698E-3</v>
      </c>
      <c r="K11" s="48">
        <v>1.2147979801513016E-3</v>
      </c>
      <c r="L11" s="48">
        <v>9.6482366321507787E-4</v>
      </c>
    </row>
    <row r="12" spans="2:12" x14ac:dyDescent="0.25">
      <c r="B12" s="1" t="s">
        <v>28</v>
      </c>
      <c r="C12" s="48">
        <v>1.3245566751137014E-3</v>
      </c>
      <c r="D12" s="48">
        <v>1.8572051374410913E-3</v>
      </c>
      <c r="E12" s="48">
        <v>1.1744870409557103E-3</v>
      </c>
      <c r="F12" s="48">
        <v>8.8154287615327246E-4</v>
      </c>
      <c r="G12" s="48">
        <v>3.9814726172582483E-4</v>
      </c>
      <c r="H12" s="48">
        <v>2.335396968358634E-4</v>
      </c>
      <c r="I12" s="48">
        <v>1.3816369233139055E-4</v>
      </c>
      <c r="J12" s="48">
        <v>0</v>
      </c>
      <c r="K12" s="48">
        <v>1.2542493121902519E-4</v>
      </c>
      <c r="L12" s="48">
        <v>0</v>
      </c>
    </row>
    <row r="13" spans="2:12" x14ac:dyDescent="0.25">
      <c r="B13" s="1" t="s">
        <v>30</v>
      </c>
      <c r="C13" s="48">
        <v>2.5000000000000001E-3</v>
      </c>
      <c r="D13" s="48">
        <v>2.5000000000000001E-3</v>
      </c>
      <c r="E13" s="48">
        <v>2.5000000000000001E-3</v>
      </c>
      <c r="F13" s="48">
        <v>2.5000000000000001E-3</v>
      </c>
      <c r="G13" s="48">
        <v>2.5000000000000001E-3</v>
      </c>
      <c r="H13" s="48">
        <v>2.5000000000000001E-3</v>
      </c>
      <c r="I13" s="48">
        <v>2.5000000000000001E-3</v>
      </c>
      <c r="J13" s="48">
        <v>2.5000000000000001E-3</v>
      </c>
      <c r="K13" s="48">
        <v>2.5000000000000001E-3</v>
      </c>
      <c r="L13" s="48">
        <v>2.5000000000000001E-3</v>
      </c>
    </row>
    <row r="14" spans="2:12" x14ac:dyDescent="0.25">
      <c r="B14" s="1" t="s">
        <v>36</v>
      </c>
      <c r="C14" s="48"/>
      <c r="D14" s="48"/>
      <c r="E14" s="48"/>
      <c r="F14" s="48">
        <v>2.5756827510671501E-2</v>
      </c>
      <c r="G14" s="48"/>
      <c r="H14" s="48"/>
      <c r="I14" s="48"/>
      <c r="J14" s="48"/>
      <c r="K14" s="48"/>
      <c r="L14" s="48"/>
    </row>
    <row r="15" spans="2:12" x14ac:dyDescent="0.25">
      <c r="B15" s="43" t="s">
        <v>2</v>
      </c>
      <c r="C15" s="47">
        <f t="shared" ref="C15:L15" si="0">SUM(C5:C14)</f>
        <v>1.0000000000000002</v>
      </c>
      <c r="D15" s="47">
        <f t="shared" si="0"/>
        <v>1.0000000000000004</v>
      </c>
      <c r="E15" s="47">
        <f t="shared" si="0"/>
        <v>1</v>
      </c>
      <c r="F15" s="47">
        <f t="shared" si="0"/>
        <v>1.0000000000000002</v>
      </c>
      <c r="G15" s="47">
        <f t="shared" si="0"/>
        <v>1</v>
      </c>
      <c r="H15" s="47">
        <f t="shared" si="0"/>
        <v>0.99999999999999989</v>
      </c>
      <c r="I15" s="47">
        <f t="shared" si="0"/>
        <v>1.0000000000000002</v>
      </c>
      <c r="J15" s="47">
        <f t="shared" si="0"/>
        <v>1.0000000000000002</v>
      </c>
      <c r="K15" s="47">
        <f t="shared" si="0"/>
        <v>1.0000000000000002</v>
      </c>
      <c r="L15" s="47">
        <f t="shared" si="0"/>
        <v>1</v>
      </c>
    </row>
    <row r="16" spans="2:12" x14ac:dyDescent="0.25">
      <c r="B16" s="43" t="s">
        <v>49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 t="s">
        <v>50</v>
      </c>
      <c r="C17" s="1">
        <v>20</v>
      </c>
      <c r="D17" s="1">
        <v>18.3</v>
      </c>
      <c r="E17" s="1">
        <v>17.5</v>
      </c>
      <c r="F17" s="1">
        <v>16</v>
      </c>
      <c r="G17" s="1">
        <v>16.5</v>
      </c>
      <c r="H17" s="1">
        <v>16.7</v>
      </c>
      <c r="I17" s="1">
        <v>16.3</v>
      </c>
      <c r="J17" s="1">
        <v>16</v>
      </c>
      <c r="K17" s="1">
        <v>15.2</v>
      </c>
      <c r="L17" s="1">
        <v>14.7</v>
      </c>
    </row>
    <row r="18" spans="2:12" x14ac:dyDescent="0.25">
      <c r="B18" s="1" t="s">
        <v>51</v>
      </c>
      <c r="C18" s="1">
        <v>3000</v>
      </c>
      <c r="D18" s="1">
        <v>3000</v>
      </c>
      <c r="E18" s="1">
        <v>3000</v>
      </c>
      <c r="F18" s="1">
        <v>3000</v>
      </c>
      <c r="G18" s="1">
        <v>3000</v>
      </c>
      <c r="H18" s="1">
        <v>3050</v>
      </c>
      <c r="I18" s="1">
        <v>3000</v>
      </c>
      <c r="J18" s="1">
        <v>2950</v>
      </c>
      <c r="K18" s="1">
        <v>2950</v>
      </c>
      <c r="L18" s="1">
        <v>2950</v>
      </c>
    </row>
    <row r="19" spans="2:12" x14ac:dyDescent="0.25">
      <c r="B19" s="1" t="s">
        <v>52</v>
      </c>
      <c r="C19" s="27">
        <v>1</v>
      </c>
      <c r="D19" s="27">
        <v>1</v>
      </c>
      <c r="E19" s="27">
        <v>1</v>
      </c>
      <c r="F19" s="27">
        <v>1</v>
      </c>
      <c r="G19" s="27">
        <v>2.5</v>
      </c>
      <c r="H19" s="27">
        <v>3.8</v>
      </c>
      <c r="I19" s="27">
        <v>4.1500000000000004</v>
      </c>
      <c r="J19" s="27">
        <v>4.3</v>
      </c>
      <c r="K19" s="27">
        <v>4.4000000000000004</v>
      </c>
      <c r="L19" s="27">
        <v>4.5999999999999996</v>
      </c>
    </row>
    <row r="20" spans="2:12" x14ac:dyDescent="0.25">
      <c r="B20" s="1" t="s">
        <v>53</v>
      </c>
      <c r="C20" s="27">
        <v>0.5</v>
      </c>
      <c r="D20" s="27">
        <v>0.49</v>
      </c>
      <c r="E20" s="27">
        <v>0.47</v>
      </c>
      <c r="F20" s="27">
        <v>0.45</v>
      </c>
      <c r="G20" s="27">
        <v>0.48</v>
      </c>
      <c r="H20" s="27">
        <v>0.49</v>
      </c>
      <c r="I20" s="27">
        <v>0.48</v>
      </c>
      <c r="J20" s="27">
        <v>0.47</v>
      </c>
      <c r="K20" s="27">
        <v>0.44</v>
      </c>
      <c r="L20" s="27">
        <v>0.4</v>
      </c>
    </row>
    <row r="21" spans="2:12" x14ac:dyDescent="0.25">
      <c r="B21" s="1" t="s">
        <v>54</v>
      </c>
      <c r="C21" s="27">
        <v>0.18</v>
      </c>
      <c r="D21" s="27">
        <v>0.18</v>
      </c>
      <c r="E21" s="27">
        <v>0.18</v>
      </c>
      <c r="F21" s="27">
        <v>0.18</v>
      </c>
      <c r="G21" s="27">
        <v>0.18</v>
      </c>
      <c r="H21" s="27">
        <v>0.18</v>
      </c>
      <c r="I21" s="27">
        <v>0.18</v>
      </c>
      <c r="J21" s="27">
        <v>0.18</v>
      </c>
      <c r="K21" s="27">
        <v>0.18</v>
      </c>
      <c r="L21" s="27">
        <v>0.18</v>
      </c>
    </row>
    <row r="22" spans="2:12" x14ac:dyDescent="0.25">
      <c r="B22" s="1" t="s">
        <v>55</v>
      </c>
      <c r="C22" s="27">
        <v>1.05</v>
      </c>
      <c r="D22" s="27">
        <v>0.98</v>
      </c>
      <c r="E22" s="27">
        <v>0.88</v>
      </c>
      <c r="F22" s="27">
        <v>0.76</v>
      </c>
      <c r="G22" s="27">
        <v>0.78</v>
      </c>
      <c r="H22" s="27">
        <v>0.8</v>
      </c>
      <c r="I22" s="27">
        <v>0.77</v>
      </c>
      <c r="J22" s="27">
        <v>0.74</v>
      </c>
      <c r="K22" s="27">
        <v>0.7</v>
      </c>
      <c r="L22" s="27">
        <v>0.66</v>
      </c>
    </row>
    <row r="23" spans="2:12" x14ac:dyDescent="0.25">
      <c r="B23" s="1" t="s">
        <v>56</v>
      </c>
      <c r="C23" s="27">
        <v>0.47</v>
      </c>
      <c r="D23" s="27">
        <v>0.44</v>
      </c>
      <c r="E23" s="27">
        <v>0.4</v>
      </c>
      <c r="F23" s="27">
        <v>0.36</v>
      </c>
      <c r="G23" s="27">
        <v>0.38</v>
      </c>
      <c r="H23" s="27">
        <v>0.41799999999999998</v>
      </c>
      <c r="I23" s="27">
        <v>0.39</v>
      </c>
      <c r="J23" s="27">
        <v>0.37</v>
      </c>
      <c r="K23" s="27">
        <v>0.34</v>
      </c>
      <c r="L23" s="27">
        <v>0.31</v>
      </c>
    </row>
    <row r="24" spans="2:12" x14ac:dyDescent="0.25">
      <c r="B24" s="43" t="s">
        <v>37</v>
      </c>
      <c r="C24" s="49">
        <v>0.97537679718258186</v>
      </c>
      <c r="D24" s="49">
        <v>0.93150100589503471</v>
      </c>
      <c r="E24" s="49">
        <v>0.88672330351079731</v>
      </c>
      <c r="F24" s="49">
        <v>0.84013082245362658</v>
      </c>
      <c r="G24" s="49">
        <v>0.91610190209704567</v>
      </c>
      <c r="H24" s="49">
        <v>1.0150911045030611</v>
      </c>
      <c r="I24" s="49">
        <v>0.98726905309365554</v>
      </c>
      <c r="J24" s="49">
        <v>0.95362430557253153</v>
      </c>
      <c r="K24" s="49">
        <v>0.92777086041436785</v>
      </c>
      <c r="L24" s="49">
        <v>0.90859587002291609</v>
      </c>
    </row>
  </sheetData>
  <mergeCells count="1">
    <mergeCell ref="B2:L2"/>
  </mergeCells>
  <pageMargins left="0.511811024" right="0.511811024" top="0.78740157499999996" bottom="0.78740157499999996" header="0.31496062000000002" footer="0.31496062000000002"/>
  <ignoredErrors>
    <ignoredError sqref="C15:L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Programa</vt:lpstr>
      <vt:lpstr>Exigência</vt:lpstr>
      <vt:lpstr>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Emygdio de Faria Filho</dc:creator>
  <cp:lastModifiedBy>Daniel Emygdio de Faria Filho</cp:lastModifiedBy>
  <dcterms:created xsi:type="dcterms:W3CDTF">2018-03-08T12:12:02Z</dcterms:created>
  <dcterms:modified xsi:type="dcterms:W3CDTF">2020-06-18T13:10:46Z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687d70d5-8ca9-493f-a821-93d2916cc4b2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