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125" windowHeight="6105" activeTab="5"/>
  </bookViews>
  <sheets>
    <sheet name="Acoes" sheetId="3" r:id="rId1"/>
    <sheet name="IBOV" sheetId="13" r:id="rId2"/>
    <sheet name="PETR4" sheetId="12" r:id="rId3"/>
    <sheet name="MGLU3" sheetId="10" r:id="rId4"/>
    <sheet name="EZTC3" sheetId="11" r:id="rId5"/>
    <sheet name="FE CAPM" sheetId="14" r:id="rId6"/>
  </sheets>
  <definedNames>
    <definedName name="_xlnm._FilterDatabase" localSheetId="0" hidden="1">Acoes!$B$1:$B$736</definedName>
    <definedName name="_xlnm.Extract" localSheetId="0">#REF!</definedName>
    <definedName name="solver_adj" localSheetId="5" hidden="1">'FE CAPM'!$B$28:$D$28</definedName>
    <definedName name="solver_cvg" localSheetId="5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5" hidden="1">1</definedName>
    <definedName name="solver_eng" localSheetId="5" hidden="1">1</definedName>
    <definedName name="solver_est" localSheetId="5" hidden="1">1</definedName>
    <definedName name="solver_itr" localSheetId="5" hidden="1">2147483647</definedName>
    <definedName name="solver_lhs1" localSheetId="5" hidden="1">'FE CAPM'!$B$28:$D$28</definedName>
    <definedName name="solver_lhs2" localSheetId="5" hidden="1">'FE CAPM'!$B$28:$D$28</definedName>
    <definedName name="solver_lhs3" localSheetId="5" hidden="1">'FE CAPM'!$C$41</definedName>
    <definedName name="solver_lhs4" localSheetId="5" hidden="1">'FE CAPM'!$C$46</definedName>
    <definedName name="solver_mip" localSheetId="5" hidden="1">2147483647</definedName>
    <definedName name="solver_mni" localSheetId="5" hidden="1">30</definedName>
    <definedName name="solver_mrt" localSheetId="5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5" hidden="1">2</definedName>
    <definedName name="solver_neg" localSheetId="5" hidden="1">2</definedName>
    <definedName name="solver_nod" localSheetId="5" hidden="1">2147483647</definedName>
    <definedName name="solver_num" localSheetId="5" hidden="1">4</definedName>
    <definedName name="solver_nwt" localSheetId="5" hidden="1">1</definedName>
    <definedName name="solver_opt" localSheetId="5" hidden="1">'FE CAPM'!$C$43</definedName>
    <definedName name="solver_pre" localSheetId="5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5" hidden="1">1</definedName>
    <definedName name="solver_rel1" localSheetId="5" hidden="1">1</definedName>
    <definedName name="solver_rel2" localSheetId="5" hidden="1">3</definedName>
    <definedName name="solver_rel3" localSheetId="5" hidden="1">2</definedName>
    <definedName name="solver_rel4" localSheetId="5" hidden="1">2</definedName>
    <definedName name="solver_rhs1" localSheetId="5" hidden="1">1</definedName>
    <definedName name="solver_rhs2" localSheetId="5" hidden="1">-1</definedName>
    <definedName name="solver_rhs3" localSheetId="5" hidden="1">1</definedName>
    <definedName name="solver_rhs4" localSheetId="5" hidden="1">'FE CAPM'!$E$52</definedName>
    <definedName name="solver_rlx" localSheetId="5" hidden="1">2</definedName>
    <definedName name="solver_rsd" localSheetId="5" hidden="1">0</definedName>
    <definedName name="solver_scl" localSheetId="5" hidden="1">1</definedName>
    <definedName name="solver_sho" localSheetId="5" hidden="1">2</definedName>
    <definedName name="solver_ssz" localSheetId="5" hidden="1">100</definedName>
    <definedName name="solver_tim" localSheetId="5" hidden="1">2147483647</definedName>
    <definedName name="solver_tol" localSheetId="5" hidden="1">1</definedName>
    <definedName name="solver_typ" localSheetId="5" hidden="1">1</definedName>
    <definedName name="solver_val" localSheetId="5" hidden="1">0</definedName>
    <definedName name="solver_ver" localSheetId="5" hidden="1">3</definedName>
  </definedNames>
  <calcPr calcId="145621"/>
</workbook>
</file>

<file path=xl/calcChain.xml><?xml version="1.0" encoding="utf-8"?>
<calcChain xmlns="http://schemas.openxmlformats.org/spreadsheetml/2006/main">
  <c r="C46" i="14" l="1"/>
  <c r="E46" i="14"/>
  <c r="G14" i="14"/>
  <c r="F14" i="14"/>
  <c r="D14" i="14"/>
  <c r="C14" i="14"/>
  <c r="G16" i="14" l="1"/>
  <c r="G15" i="14"/>
  <c r="C38" i="14"/>
  <c r="H7" i="14" l="1"/>
  <c r="H8" i="14"/>
  <c r="H9" i="14"/>
  <c r="H6" i="14"/>
  <c r="F6" i="14"/>
  <c r="F7" i="14"/>
  <c r="F8" i="14"/>
  <c r="F9" i="14"/>
  <c r="I48" i="14"/>
  <c r="H48" i="14"/>
  <c r="E45" i="14"/>
  <c r="E47" i="14" s="1"/>
  <c r="E48" i="14" s="1"/>
  <c r="E50" i="14" s="1"/>
  <c r="E51" i="14" s="1"/>
  <c r="E52" i="14" s="1"/>
  <c r="I52" i="14"/>
  <c r="H52" i="14"/>
  <c r="I51" i="14"/>
  <c r="H51" i="14"/>
  <c r="I50" i="14"/>
  <c r="H50" i="14"/>
  <c r="I47" i="14"/>
  <c r="H47" i="14"/>
  <c r="I46" i="14"/>
  <c r="H46" i="14"/>
  <c r="I45" i="14"/>
  <c r="H45" i="14"/>
  <c r="I35" i="14"/>
  <c r="C41" i="14"/>
  <c r="G29" i="14"/>
  <c r="G28" i="14"/>
  <c r="G27" i="14"/>
  <c r="D27" i="14"/>
  <c r="F29" i="14" s="1"/>
  <c r="C27" i="14"/>
  <c r="F28" i="14" s="1"/>
  <c r="B27" i="14"/>
  <c r="F27" i="14" s="1"/>
  <c r="C33" i="14" l="1"/>
  <c r="C34" i="14" s="1"/>
  <c r="C35" i="14" s="1"/>
  <c r="C43" i="14" s="1"/>
  <c r="I39" i="14"/>
  <c r="C3" i="14"/>
  <c r="K9" i="14"/>
  <c r="I9" i="14"/>
  <c r="L9" i="14" s="1"/>
  <c r="K8" i="14"/>
  <c r="I8" i="14"/>
  <c r="L8" i="14" s="1"/>
  <c r="K7" i="14"/>
  <c r="I7" i="14"/>
  <c r="L7" i="14" s="1"/>
  <c r="K6" i="14"/>
  <c r="I6" i="14"/>
  <c r="L6" i="14" s="1"/>
  <c r="F13" i="14" l="1"/>
  <c r="C15" i="14"/>
  <c r="F15" i="14"/>
  <c r="C16" i="14"/>
  <c r="C13" i="14"/>
  <c r="F16" i="14"/>
  <c r="G13" i="14" l="1"/>
  <c r="D13" i="14"/>
  <c r="D15" i="14"/>
  <c r="D16" i="14"/>
  <c r="S249" i="3"/>
  <c r="S248" i="3"/>
  <c r="G13" i="12"/>
  <c r="G13" i="11" l="1"/>
  <c r="G13" i="10"/>
  <c r="N249" i="3"/>
  <c r="N248" i="3"/>
  <c r="I249" i="3"/>
  <c r="I248" i="3"/>
  <c r="D249" i="3"/>
  <c r="D248" i="3"/>
  <c r="I226" i="3" l="1"/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3" i="3"/>
  <c r="I5" i="3" l="1"/>
  <c r="D3" i="3" l="1"/>
  <c r="N246" i="3" l="1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4" i="3"/>
  <c r="I3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<sst xmlns="http://schemas.openxmlformats.org/spreadsheetml/2006/main" count="1225" uniqueCount="84">
  <si>
    <t>EZTC3.SA</t>
  </si>
  <si>
    <t>MGLU3.SA</t>
  </si>
  <si>
    <t>PETR4.SA</t>
  </si>
  <si>
    <t>Variância</t>
  </si>
  <si>
    <t>Restrições</t>
  </si>
  <si>
    <t>Data</t>
  </si>
  <si>
    <t>Ação</t>
  </si>
  <si>
    <t>Preço Fechamento</t>
  </si>
  <si>
    <t>Ret [LN(Pt/Pt-1)]</t>
  </si>
  <si>
    <t>Variância da Carteria Ótima</t>
  </si>
  <si>
    <t>Retorno da Carteira</t>
  </si>
  <si>
    <t>Alocação 100%</t>
  </si>
  <si>
    <t>Retorno Esperado</t>
  </si>
  <si>
    <t>Desv Padrão (dia)</t>
  </si>
  <si>
    <t>Desv Padrão (ano)</t>
  </si>
  <si>
    <t>IBOV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</si>
  <si>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</si>
  <si>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</si>
  <si>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</si>
  <si>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</si>
  <si>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</si>
  <si>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</si>
  <si>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</si>
  <si>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</si>
  <si>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</si>
  <si>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</si>
  <si>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</si>
  <si>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</si>
  <si>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</si>
  <si>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</si>
  <si>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</si>
  <si>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</si>
  <si>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</si>
  <si>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</si>
  <si>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</si>
  <si>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</si>
  <si>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</si>
  <si>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</si>
  <si>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95.0%</t>
  </si>
  <si>
    <t>Superior 95.0%</t>
  </si>
  <si>
    <t>Variável X 1</t>
  </si>
  <si>
    <t>RESULTADOS DE RESÍDUOS</t>
  </si>
  <si>
    <t>Observação</t>
  </si>
  <si>
    <t>Y previsto</t>
  </si>
  <si>
    <t>Resíduos</t>
  </si>
  <si>
    <t>Resíduos padrão</t>
  </si>
  <si>
    <t>RESULTADOS DE PROBABILIDADE</t>
  </si>
  <si>
    <t>Percentil</t>
  </si>
  <si>
    <t>Y</t>
  </si>
  <si>
    <t>PETR4</t>
  </si>
  <si>
    <t>MGLU3</t>
  </si>
  <si>
    <t>EZTC3</t>
  </si>
  <si>
    <t>Alpha</t>
  </si>
  <si>
    <t>Beta</t>
  </si>
  <si>
    <t>DP Excesso de Retorno</t>
  </si>
  <si>
    <t>DP Comp Sistemático</t>
  </si>
  <si>
    <t>DP Resíduos</t>
  </si>
  <si>
    <t>Sigma2(e)</t>
  </si>
  <si>
    <t>Sigma2(m)</t>
  </si>
  <si>
    <t>Média</t>
  </si>
  <si>
    <t>DP</t>
  </si>
  <si>
    <t>Correl IBOV</t>
  </si>
  <si>
    <t>DP resíduos</t>
  </si>
  <si>
    <t>Índice de Sharpe</t>
  </si>
  <si>
    <t>DP Cart Ótima</t>
  </si>
  <si>
    <t>Índ. Sharpe</t>
  </si>
  <si>
    <t>Cart. Variância Mínima</t>
  </si>
  <si>
    <t>Portf. Ótimo</t>
  </si>
  <si>
    <t>Retorno Esperado - Beta</t>
  </si>
  <si>
    <t>Tx Recom Risco</t>
  </si>
  <si>
    <t>rf a.d</t>
  </si>
  <si>
    <t>rf a.a</t>
  </si>
  <si>
    <t>CAPM</t>
  </si>
  <si>
    <t>Tx Recom Risco Ret Observados</t>
  </si>
  <si>
    <t>CAPM Mod Índices</t>
  </si>
  <si>
    <t>MATRIZ COVARIÂNCIA</t>
  </si>
  <si>
    <t>Pesos -&gt; cálculo Matricial</t>
  </si>
  <si>
    <t>Alpha da Carteira</t>
  </si>
  <si>
    <t>DP ano</t>
  </si>
  <si>
    <t>FRONTEIRA EFICIENTE - MAX ALPHA CAPM</t>
  </si>
  <si>
    <t>CARTEIRAS FRONTEIRA EFICIENTE</t>
  </si>
  <si>
    <t>Retornos</t>
  </si>
  <si>
    <t>Retornos a.a.</t>
  </si>
  <si>
    <t>DP a.a.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</si>
</sst>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-* #,##0.0000_-;\-* #,##0.0000_-;_-* &quot;-&quot;??_-;_-@_-"/>
    <numFmt numFmtId="165" formatCode="_-* #,##0.00000_-;\-* #,##0.00000_-;_-* &quot;-&quot;??_-;_-@_-"/>
    <numFmt numFmtId="166" formatCode="_-* #,##0.000000_-;\-* #,##0.000000_-;_-* &quot;-&quot;??_-;_-@_-"/>
    <numFmt numFmtId="167" formatCode="_-* #,##0.0000000_-;\-* #,##0.0000000_-;_-* &quot;-&quot;??_-;_-@_-"/>
    <numFmt numFmtId="168" formatCode="_-* #,##0_-;\-* #,##0_-;_-* &quot;-&quot;??_-;_-@_-"/>
    <numFmt numFmtId="169" formatCode="0.00000"/>
    <numFmt numFmtId="170" formatCode="_-* #,##0.000000000000_-;\-* #,##0.000000000000_-;_-* &quot;-&quot;?????_-;_-@_-"/>
    <numFmt numFmtId="171" formatCode="_-* #,##0.000000000000_-;\-* #,##0.000000000000_-;_-* &quot;-&quot;????????????_-;_-@_-"/>
    <numFmt numFmtId="172" formatCode="0.000000"/>
  </numFmts>
  <fonts count="9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1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4" borderId="0" xfId="0" applyFont="1" applyFill="1" applyBorder="1"/>
    <xf numFmtId="0" fontId="3" fillId="0" borderId="0" xfId="0" applyFont="1" applyAlignment="1">
      <alignment horizontal="left"/>
    </xf>
    <xf numFmtId="10" fontId="3" fillId="0" borderId="0" xfId="1" applyNumberFormat="1" applyFont="1" applyAlignment="1">
      <alignment horizontal="left"/>
    </xf>
    <xf numFmtId="165" fontId="0" fillId="0" borderId="0" xfId="0" applyNumberFormat="1"/>
    <xf numFmtId="165" fontId="0" fillId="0" borderId="0" xfId="2" applyNumberFormat="1" applyFont="1"/>
    <xf numFmtId="165" fontId="0" fillId="0" borderId="0" xfId="2" applyNumberFormat="1" applyFont="1" applyAlignment="1">
      <alignment horizontal="center"/>
    </xf>
    <xf numFmtId="167" fontId="0" fillId="0" borderId="0" xfId="2" applyNumberFormat="1" applyFont="1" applyAlignment="1">
      <alignment horizontal="center"/>
    </xf>
    <xf numFmtId="167" fontId="2" fillId="0" borderId="0" xfId="2" applyNumberFormat="1" applyFont="1"/>
    <xf numFmtId="165" fontId="5" fillId="0" borderId="0" xfId="2" applyNumberFormat="1" applyFont="1"/>
    <xf numFmtId="167" fontId="5" fillId="0" borderId="0" xfId="2" applyNumberFormat="1" applyFont="1" applyAlignment="1">
      <alignment horizontal="center"/>
    </xf>
    <xf numFmtId="165" fontId="5" fillId="0" borderId="0" xfId="2" applyNumberFormat="1" applyFont="1" applyAlignment="1">
      <alignment horizontal="center"/>
    </xf>
    <xf numFmtId="165" fontId="3" fillId="3" borderId="0" xfId="2" applyNumberFormat="1" applyFont="1" applyFill="1"/>
    <xf numFmtId="0" fontId="3" fillId="2" borderId="1" xfId="0" applyFont="1" applyFill="1" applyBorder="1" applyAlignment="1">
      <alignment horizontal="center"/>
    </xf>
    <xf numFmtId="168" fontId="0" fillId="0" borderId="1" xfId="2" applyNumberFormat="1" applyFont="1" applyBorder="1"/>
    <xf numFmtId="0" fontId="0" fillId="0" borderId="0" xfId="0" applyFill="1" applyBorder="1" applyAlignment="1"/>
    <xf numFmtId="0" fontId="0" fillId="0" borderId="3" xfId="0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43" fontId="0" fillId="0" borderId="0" xfId="0" applyNumberFormat="1"/>
    <xf numFmtId="165" fontId="0" fillId="0" borderId="0" xfId="2" applyNumberFormat="1" applyFont="1" applyFill="1" applyBorder="1" applyAlignment="1"/>
    <xf numFmtId="0" fontId="0" fillId="0" borderId="0" xfId="0" applyBorder="1"/>
    <xf numFmtId="0" fontId="3" fillId="5" borderId="0" xfId="0" applyFont="1" applyFill="1" applyAlignment="1">
      <alignment horizontal="center"/>
    </xf>
    <xf numFmtId="166" fontId="4" fillId="0" borderId="0" xfId="2" applyNumberFormat="1" applyFont="1"/>
    <xf numFmtId="166" fontId="2" fillId="0" borderId="0" xfId="2" applyNumberFormat="1" applyFont="1"/>
    <xf numFmtId="166" fontId="0" fillId="0" borderId="0" xfId="2" applyNumberFormat="1" applyFont="1"/>
    <xf numFmtId="0" fontId="0" fillId="4" borderId="0" xfId="0" applyFill="1" applyAlignment="1">
      <alignment horizontal="center"/>
    </xf>
    <xf numFmtId="169" fontId="0" fillId="0" borderId="0" xfId="0" applyNumberFormat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center"/>
    </xf>
    <xf numFmtId="0" fontId="0" fillId="4" borderId="0" xfId="0" applyFill="1"/>
    <xf numFmtId="164" fontId="0" fillId="3" borderId="0" xfId="0" applyNumberFormat="1" applyFill="1"/>
    <xf numFmtId="164" fontId="0" fillId="3" borderId="0" xfId="2" applyNumberFormat="1" applyFont="1" applyFill="1" applyAlignment="1">
      <alignment horizontal="center"/>
    </xf>
    <xf numFmtId="0" fontId="3" fillId="7" borderId="0" xfId="0" applyFont="1" applyFill="1" applyAlignment="1">
      <alignment horizontal="left"/>
    </xf>
    <xf numFmtId="165" fontId="3" fillId="3" borderId="0" xfId="2" applyNumberFormat="1" applyFont="1" applyFill="1" applyBorder="1"/>
    <xf numFmtId="165" fontId="3" fillId="3" borderId="0" xfId="0" applyNumberFormat="1" applyFont="1" applyFill="1"/>
    <xf numFmtId="165" fontId="0" fillId="3" borderId="0" xfId="0" applyNumberFormat="1" applyFill="1"/>
    <xf numFmtId="170" fontId="0" fillId="0" borderId="0" xfId="0" applyNumberFormat="1"/>
    <xf numFmtId="171" fontId="0" fillId="0" borderId="0" xfId="0" applyNumberFormat="1"/>
    <xf numFmtId="166" fontId="8" fillId="0" borderId="0" xfId="2" applyNumberFormat="1" applyFont="1"/>
    <xf numFmtId="172" fontId="0" fillId="0" borderId="0" xfId="0" applyNumberFormat="1"/>
    <xf numFmtId="0" fontId="3" fillId="4" borderId="2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resíduos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PETR4!$C$25:$C$268</c:f>
              <c:numCache>
                <c:formatCode>General</c:formatCode>
                <c:ptCount val="244"/>
                <c:pt idx="0">
                  <c:v>-6.5381873213059792E-4</c:v>
                </c:pt>
                <c:pt idx="1">
                  <c:v>1.7773156244069804E-2</c:v>
                </c:pt>
                <c:pt idx="2">
                  <c:v>-9.9610915880398408E-3</c:v>
                </c:pt>
                <c:pt idx="3">
                  <c:v>8.655066391927424E-4</c:v>
                </c:pt>
                <c:pt idx="4">
                  <c:v>-1.0748155268620932E-2</c:v>
                </c:pt>
                <c:pt idx="5">
                  <c:v>-8.6398085143720542E-3</c:v>
                </c:pt>
                <c:pt idx="6">
                  <c:v>-1.5532351805900587E-2</c:v>
                </c:pt>
                <c:pt idx="7">
                  <c:v>4.713024371233371E-3</c:v>
                </c:pt>
                <c:pt idx="8">
                  <c:v>-4.3153409464215167E-3</c:v>
                </c:pt>
                <c:pt idx="9">
                  <c:v>2.0159833930475414E-3</c:v>
                </c:pt>
                <c:pt idx="10">
                  <c:v>6.1715884853725221E-4</c:v>
                </c:pt>
                <c:pt idx="11">
                  <c:v>6.4693153485308273E-3</c:v>
                </c:pt>
                <c:pt idx="12">
                  <c:v>-4.3198838592328533E-3</c:v>
                </c:pt>
                <c:pt idx="13">
                  <c:v>-5.7091719432713975E-3</c:v>
                </c:pt>
                <c:pt idx="14">
                  <c:v>-8.950155280966491E-3</c:v>
                </c:pt>
                <c:pt idx="15">
                  <c:v>-3.0894426351677148E-3</c:v>
                </c:pt>
                <c:pt idx="16">
                  <c:v>2.1829375984828769E-2</c:v>
                </c:pt>
                <c:pt idx="17">
                  <c:v>-6.4822734038939914E-3</c:v>
                </c:pt>
                <c:pt idx="18">
                  <c:v>-6.0852198509452095E-3</c:v>
                </c:pt>
                <c:pt idx="19">
                  <c:v>3.2302956524514516E-3</c:v>
                </c:pt>
                <c:pt idx="20">
                  <c:v>4.4805924100682279E-4</c:v>
                </c:pt>
                <c:pt idx="21">
                  <c:v>5.5411663209515233E-3</c:v>
                </c:pt>
                <c:pt idx="22">
                  <c:v>2.2265719585026735E-2</c:v>
                </c:pt>
                <c:pt idx="23">
                  <c:v>-9.0074587806075919E-3</c:v>
                </c:pt>
                <c:pt idx="24">
                  <c:v>-1.3382683418155971E-2</c:v>
                </c:pt>
                <c:pt idx="25">
                  <c:v>2.3031892891022671E-4</c:v>
                </c:pt>
                <c:pt idx="26">
                  <c:v>1.3429350732173179E-2</c:v>
                </c:pt>
                <c:pt idx="27">
                  <c:v>1.3610053906136503E-2</c:v>
                </c:pt>
                <c:pt idx="28">
                  <c:v>1.1304729479158709E-2</c:v>
                </c:pt>
                <c:pt idx="29">
                  <c:v>2.095888210687057E-3</c:v>
                </c:pt>
                <c:pt idx="30">
                  <c:v>9.6413262927171825E-3</c:v>
                </c:pt>
                <c:pt idx="31">
                  <c:v>9.2696826243848628E-3</c:v>
                </c:pt>
                <c:pt idx="32">
                  <c:v>1.3084014544798087E-3</c:v>
                </c:pt>
                <c:pt idx="33">
                  <c:v>8.8141589926748545E-3</c:v>
                </c:pt>
                <c:pt idx="34">
                  <c:v>-2.1134633324570218E-2</c:v>
                </c:pt>
                <c:pt idx="35">
                  <c:v>-7.8836100471022588E-3</c:v>
                </c:pt>
                <c:pt idx="36">
                  <c:v>-8.5930827308446211E-3</c:v>
                </c:pt>
                <c:pt idx="37">
                  <c:v>2.2509958159141322E-2</c:v>
                </c:pt>
                <c:pt idx="38">
                  <c:v>2.0590972279459732E-2</c:v>
                </c:pt>
                <c:pt idx="39">
                  <c:v>-9.6281986077683714E-4</c:v>
                </c:pt>
                <c:pt idx="40">
                  <c:v>-1.0258189439211972E-2</c:v>
                </c:pt>
                <c:pt idx="41">
                  <c:v>7.5835934267717425E-3</c:v>
                </c:pt>
                <c:pt idx="42">
                  <c:v>-6.3596122761213868E-3</c:v>
                </c:pt>
                <c:pt idx="43">
                  <c:v>9.0039109351320677E-3</c:v>
                </c:pt>
                <c:pt idx="44">
                  <c:v>7.0600389588662028E-3</c:v>
                </c:pt>
                <c:pt idx="45">
                  <c:v>-3.9103652508489092E-3</c:v>
                </c:pt>
                <c:pt idx="46">
                  <c:v>7.3613649673178079E-3</c:v>
                </c:pt>
                <c:pt idx="47">
                  <c:v>2.0966400311356569E-2</c:v>
                </c:pt>
                <c:pt idx="48">
                  <c:v>1.0820683146121876E-2</c:v>
                </c:pt>
                <c:pt idx="49">
                  <c:v>1.9045832489030523E-3</c:v>
                </c:pt>
                <c:pt idx="50">
                  <c:v>-1.8858112909056549E-2</c:v>
                </c:pt>
                <c:pt idx="51">
                  <c:v>1.3729086607044657E-2</c:v>
                </c:pt>
                <c:pt idx="52">
                  <c:v>2.590569282428341E-2</c:v>
                </c:pt>
                <c:pt idx="53">
                  <c:v>-2.9907286350366116E-3</c:v>
                </c:pt>
                <c:pt idx="54">
                  <c:v>-5.1292951344453983E-3</c:v>
                </c:pt>
                <c:pt idx="55">
                  <c:v>-1.2441794958889857E-2</c:v>
                </c:pt>
                <c:pt idx="56">
                  <c:v>-9.6879843586685065E-3</c:v>
                </c:pt>
                <c:pt idx="57">
                  <c:v>1.8805106576882457E-2</c:v>
                </c:pt>
                <c:pt idx="58">
                  <c:v>-1.5460538798140204E-2</c:v>
                </c:pt>
                <c:pt idx="59">
                  <c:v>1.1025590908727033E-2</c:v>
                </c:pt>
                <c:pt idx="60">
                  <c:v>1.4503970343758624E-3</c:v>
                </c:pt>
                <c:pt idx="61">
                  <c:v>1.333693408938205E-2</c:v>
                </c:pt>
                <c:pt idx="62">
                  <c:v>1.0310250685107363E-2</c:v>
                </c:pt>
                <c:pt idx="63">
                  <c:v>-8.6674073695875709E-3</c:v>
                </c:pt>
                <c:pt idx="64">
                  <c:v>-1.3157674747110933E-2</c:v>
                </c:pt>
                <c:pt idx="65">
                  <c:v>-5.60079885537711E-2</c:v>
                </c:pt>
                <c:pt idx="66">
                  <c:v>1.541029485571617E-3</c:v>
                </c:pt>
                <c:pt idx="67">
                  <c:v>1.4593261856449102E-2</c:v>
                </c:pt>
                <c:pt idx="68">
                  <c:v>1.4571892156845781E-2</c:v>
                </c:pt>
                <c:pt idx="69">
                  <c:v>1.5373923086554615E-2</c:v>
                </c:pt>
                <c:pt idx="70">
                  <c:v>-5.640456188472984E-3</c:v>
                </c:pt>
                <c:pt idx="71">
                  <c:v>-7.4929235297431906E-3</c:v>
                </c:pt>
                <c:pt idx="72">
                  <c:v>8.2286483650023459E-3</c:v>
                </c:pt>
                <c:pt idx="73">
                  <c:v>-8.9755064853799596E-3</c:v>
                </c:pt>
                <c:pt idx="74">
                  <c:v>-1.7851028877271725E-2</c:v>
                </c:pt>
                <c:pt idx="75">
                  <c:v>5.2793025400939856E-3</c:v>
                </c:pt>
                <c:pt idx="76">
                  <c:v>-1.126460537180617E-2</c:v>
                </c:pt>
                <c:pt idx="77">
                  <c:v>-3.6950200944065471E-3</c:v>
                </c:pt>
                <c:pt idx="78">
                  <c:v>-1.1232169469661312E-3</c:v>
                </c:pt>
                <c:pt idx="79">
                  <c:v>9.6277456579160255E-3</c:v>
                </c:pt>
                <c:pt idx="80">
                  <c:v>-3.2470113334977877E-3</c:v>
                </c:pt>
                <c:pt idx="81">
                  <c:v>1.8745272557932829E-2</c:v>
                </c:pt>
                <c:pt idx="82">
                  <c:v>-9.8724394802802064E-3</c:v>
                </c:pt>
                <c:pt idx="83">
                  <c:v>1.5407643595727353E-3</c:v>
                </c:pt>
                <c:pt idx="84">
                  <c:v>2.6697892741455211E-3</c:v>
                </c:pt>
                <c:pt idx="85">
                  <c:v>-5.2364780997121024E-4</c:v>
                </c:pt>
                <c:pt idx="86">
                  <c:v>1.6825026576221718E-3</c:v>
                </c:pt>
                <c:pt idx="87">
                  <c:v>-2.8281166615115802E-3</c:v>
                </c:pt>
                <c:pt idx="88">
                  <c:v>-2.2921325176465147E-2</c:v>
                </c:pt>
                <c:pt idx="89">
                  <c:v>8.4924688916502601E-3</c:v>
                </c:pt>
                <c:pt idx="90">
                  <c:v>5.5353036223642418E-3</c:v>
                </c:pt>
                <c:pt idx="91">
                  <c:v>-5.734690723903162E-3</c:v>
                </c:pt>
                <c:pt idx="92">
                  <c:v>-1.1326946864242781E-2</c:v>
                </c:pt>
                <c:pt idx="93">
                  <c:v>1.3466773885281469E-2</c:v>
                </c:pt>
                <c:pt idx="94">
                  <c:v>-9.4084078101568484E-3</c:v>
                </c:pt>
                <c:pt idx="95">
                  <c:v>2.5916549006693157E-3</c:v>
                </c:pt>
                <c:pt idx="96">
                  <c:v>-1.3082298968843461E-2</c:v>
                </c:pt>
                <c:pt idx="97">
                  <c:v>-2.3797781134415257E-2</c:v>
                </c:pt>
                <c:pt idx="98">
                  <c:v>-1.7744673138683723E-2</c:v>
                </c:pt>
                <c:pt idx="99">
                  <c:v>1.7493847524192287E-2</c:v>
                </c:pt>
                <c:pt idx="100">
                  <c:v>3.9854057355521496E-3</c:v>
                </c:pt>
                <c:pt idx="101">
                  <c:v>4.0504550238189361E-3</c:v>
                </c:pt>
                <c:pt idx="102">
                  <c:v>1.7117083942794816E-3</c:v>
                </c:pt>
                <c:pt idx="103">
                  <c:v>1.096119796828254E-2</c:v>
                </c:pt>
                <c:pt idx="104">
                  <c:v>-2.7736661353719647E-3</c:v>
                </c:pt>
                <c:pt idx="105">
                  <c:v>4.5784079369086163E-3</c:v>
                </c:pt>
                <c:pt idx="106">
                  <c:v>-3.5552965924521441E-3</c:v>
                </c:pt>
                <c:pt idx="107">
                  <c:v>7.1020413250917087E-3</c:v>
                </c:pt>
                <c:pt idx="108">
                  <c:v>4.6539498545148123E-3</c:v>
                </c:pt>
                <c:pt idx="109">
                  <c:v>7.1619516080034442E-3</c:v>
                </c:pt>
                <c:pt idx="110">
                  <c:v>-8.5220735992254087E-3</c:v>
                </c:pt>
                <c:pt idx="111">
                  <c:v>-7.7541972292487927E-3</c:v>
                </c:pt>
                <c:pt idx="112">
                  <c:v>7.6390452244015673E-3</c:v>
                </c:pt>
                <c:pt idx="113">
                  <c:v>-1.3288026906597601E-3</c:v>
                </c:pt>
                <c:pt idx="114">
                  <c:v>-3.3007789115142884E-3</c:v>
                </c:pt>
                <c:pt idx="115">
                  <c:v>-9.0361856041375286E-4</c:v>
                </c:pt>
                <c:pt idx="116">
                  <c:v>-1.6140685934651008E-2</c:v>
                </c:pt>
                <c:pt idx="117">
                  <c:v>4.0498466170232773E-3</c:v>
                </c:pt>
                <c:pt idx="118">
                  <c:v>-9.5305618494426932E-3</c:v>
                </c:pt>
                <c:pt idx="119">
                  <c:v>-7.4052209994789672E-3</c:v>
                </c:pt>
                <c:pt idx="120">
                  <c:v>-3.0762510729420729E-3</c:v>
                </c:pt>
                <c:pt idx="121">
                  <c:v>-1.0241451257131613E-2</c:v>
                </c:pt>
                <c:pt idx="122">
                  <c:v>-4.4715544490089645E-3</c:v>
                </c:pt>
                <c:pt idx="123">
                  <c:v>4.4035293220001806E-3</c:v>
                </c:pt>
                <c:pt idx="124">
                  <c:v>9.6768182964533309E-4</c:v>
                </c:pt>
                <c:pt idx="125">
                  <c:v>1.9597644076514209E-2</c:v>
                </c:pt>
                <c:pt idx="126">
                  <c:v>1.8741626735301945E-2</c:v>
                </c:pt>
                <c:pt idx="127">
                  <c:v>-1.0912190813460893E-2</c:v>
                </c:pt>
                <c:pt idx="128">
                  <c:v>-1.1882395342475193E-2</c:v>
                </c:pt>
                <c:pt idx="129">
                  <c:v>-6.0250167782831361E-3</c:v>
                </c:pt>
                <c:pt idx="130">
                  <c:v>-1.5582047173977522E-2</c:v>
                </c:pt>
                <c:pt idx="131">
                  <c:v>1.2058021377870515E-2</c:v>
                </c:pt>
                <c:pt idx="132">
                  <c:v>-3.5236817945383525E-3</c:v>
                </c:pt>
                <c:pt idx="133">
                  <c:v>4.1665855882113169E-3</c:v>
                </c:pt>
                <c:pt idx="134">
                  <c:v>-1.0611478534160815E-2</c:v>
                </c:pt>
                <c:pt idx="135">
                  <c:v>1.7548207216250278E-5</c:v>
                </c:pt>
                <c:pt idx="136">
                  <c:v>-2.9869052589593808E-2</c:v>
                </c:pt>
                <c:pt idx="137">
                  <c:v>1.8592952177203794E-3</c:v>
                </c:pt>
                <c:pt idx="138">
                  <c:v>1.2503545077854504E-3</c:v>
                </c:pt>
                <c:pt idx="139">
                  <c:v>7.072820173931009E-3</c:v>
                </c:pt>
                <c:pt idx="140">
                  <c:v>3.1700507845143755E-3</c:v>
                </c:pt>
                <c:pt idx="141">
                  <c:v>4.231053267823779E-3</c:v>
                </c:pt>
                <c:pt idx="142">
                  <c:v>-7.0513073250794145E-3</c:v>
                </c:pt>
                <c:pt idx="143">
                  <c:v>-1.0907907001819138E-2</c:v>
                </c:pt>
                <c:pt idx="144">
                  <c:v>-1.7691421775303542E-2</c:v>
                </c:pt>
                <c:pt idx="145">
                  <c:v>1.4094681189603841E-2</c:v>
                </c:pt>
                <c:pt idx="146">
                  <c:v>-1.3232543108240456E-4</c:v>
                </c:pt>
                <c:pt idx="147">
                  <c:v>-1.1448145266836282E-3</c:v>
                </c:pt>
                <c:pt idx="148">
                  <c:v>-1.1994137171132723E-2</c:v>
                </c:pt>
                <c:pt idx="149">
                  <c:v>3.0147121525596204E-3</c:v>
                </c:pt>
                <c:pt idx="150">
                  <c:v>-1.3593850815936896E-2</c:v>
                </c:pt>
                <c:pt idx="151">
                  <c:v>-2.1864762579736269E-2</c:v>
                </c:pt>
                <c:pt idx="152">
                  <c:v>9.2859752930969063E-3</c:v>
                </c:pt>
                <c:pt idx="153">
                  <c:v>2.8085991782937111E-3</c:v>
                </c:pt>
                <c:pt idx="154">
                  <c:v>3.4866193753013294E-2</c:v>
                </c:pt>
                <c:pt idx="155">
                  <c:v>5.1559692118609297E-3</c:v>
                </c:pt>
                <c:pt idx="156">
                  <c:v>-9.7664896916734578E-3</c:v>
                </c:pt>
                <c:pt idx="157">
                  <c:v>2.0361587031229918E-3</c:v>
                </c:pt>
                <c:pt idx="158">
                  <c:v>5.7502119995020366E-3</c:v>
                </c:pt>
                <c:pt idx="159">
                  <c:v>-5.4084624183550582E-4</c:v>
                </c:pt>
                <c:pt idx="160">
                  <c:v>9.0287210595748242E-3</c:v>
                </c:pt>
                <c:pt idx="161">
                  <c:v>-6.835815259533611E-3</c:v>
                </c:pt>
                <c:pt idx="162">
                  <c:v>-1.6363100605834829E-3</c:v>
                </c:pt>
                <c:pt idx="163">
                  <c:v>2.3193848882154849E-2</c:v>
                </c:pt>
                <c:pt idx="164">
                  <c:v>1.0953420247289269E-2</c:v>
                </c:pt>
                <c:pt idx="165">
                  <c:v>-9.943398162930937E-3</c:v>
                </c:pt>
                <c:pt idx="166">
                  <c:v>-2.6252944486459514E-3</c:v>
                </c:pt>
                <c:pt idx="167">
                  <c:v>1.2829615056243736E-2</c:v>
                </c:pt>
                <c:pt idx="168">
                  <c:v>8.2919970860329713E-3</c:v>
                </c:pt>
                <c:pt idx="169">
                  <c:v>-1.2946179293251023E-2</c:v>
                </c:pt>
                <c:pt idx="170">
                  <c:v>-2.6958510819135749E-3</c:v>
                </c:pt>
                <c:pt idx="171">
                  <c:v>3.0380114740224421E-3</c:v>
                </c:pt>
                <c:pt idx="172">
                  <c:v>4.6016270795949915E-2</c:v>
                </c:pt>
                <c:pt idx="173">
                  <c:v>-2.8357094165548741E-2</c:v>
                </c:pt>
                <c:pt idx="174">
                  <c:v>-1.5864591557453251E-2</c:v>
                </c:pt>
                <c:pt idx="175">
                  <c:v>5.0419224685209971E-3</c:v>
                </c:pt>
                <c:pt idx="176">
                  <c:v>-1.5766423452682757E-2</c:v>
                </c:pt>
                <c:pt idx="177">
                  <c:v>1.993167371995502E-2</c:v>
                </c:pt>
                <c:pt idx="178">
                  <c:v>1.2309648613581421E-3</c:v>
                </c:pt>
                <c:pt idx="179">
                  <c:v>-3.9750506915248538E-3</c:v>
                </c:pt>
                <c:pt idx="180">
                  <c:v>3.9750914441962007E-3</c:v>
                </c:pt>
                <c:pt idx="181">
                  <c:v>1.5497592787857715E-3</c:v>
                </c:pt>
                <c:pt idx="182">
                  <c:v>4.978815480865921E-5</c:v>
                </c:pt>
                <c:pt idx="183">
                  <c:v>6.6482561159954181E-3</c:v>
                </c:pt>
                <c:pt idx="184">
                  <c:v>5.8689847711182984E-3</c:v>
                </c:pt>
                <c:pt idx="185">
                  <c:v>-4.603255920031829E-3</c:v>
                </c:pt>
                <c:pt idx="186">
                  <c:v>-2.0282269847567848E-2</c:v>
                </c:pt>
                <c:pt idx="187">
                  <c:v>1.0317959766857914E-2</c:v>
                </c:pt>
                <c:pt idx="188">
                  <c:v>1.4997045071637981E-3</c:v>
                </c:pt>
                <c:pt idx="189">
                  <c:v>4.5069579626349412E-3</c:v>
                </c:pt>
                <c:pt idx="190">
                  <c:v>1.9619650150747587E-3</c:v>
                </c:pt>
                <c:pt idx="191">
                  <c:v>-3.5353144559171872E-3</c:v>
                </c:pt>
                <c:pt idx="192">
                  <c:v>-3.163692886434131E-3</c:v>
                </c:pt>
                <c:pt idx="193">
                  <c:v>8.7295421636528706E-3</c:v>
                </c:pt>
                <c:pt idx="194">
                  <c:v>1.7298312135526663E-3</c:v>
                </c:pt>
                <c:pt idx="195">
                  <c:v>-4.8624339440068234E-3</c:v>
                </c:pt>
                <c:pt idx="196">
                  <c:v>1.3480816138226569E-3</c:v>
                </c:pt>
                <c:pt idx="197">
                  <c:v>-8.0068692129532555E-3</c:v>
                </c:pt>
                <c:pt idx="198">
                  <c:v>1.3704831564129044E-2</c:v>
                </c:pt>
                <c:pt idx="199">
                  <c:v>1.1725324166601773E-2</c:v>
                </c:pt>
                <c:pt idx="200">
                  <c:v>-1.5579950029771004E-2</c:v>
                </c:pt>
                <c:pt idx="201">
                  <c:v>2.8457201294245633E-2</c:v>
                </c:pt>
                <c:pt idx="202">
                  <c:v>3.2030272402359793E-3</c:v>
                </c:pt>
                <c:pt idx="203">
                  <c:v>1.4589213530769213E-2</c:v>
                </c:pt>
                <c:pt idx="204">
                  <c:v>-3.0954605826999729E-4</c:v>
                </c:pt>
                <c:pt idx="205">
                  <c:v>2.352308399304804E-2</c:v>
                </c:pt>
                <c:pt idx="206">
                  <c:v>-9.0543056909504205E-3</c:v>
                </c:pt>
                <c:pt idx="207">
                  <c:v>-6.9453212048130744E-3</c:v>
                </c:pt>
                <c:pt idx="208">
                  <c:v>-2.4102467827251561E-2</c:v>
                </c:pt>
                <c:pt idx="209">
                  <c:v>6.2892966193473553E-3</c:v>
                </c:pt>
                <c:pt idx="210">
                  <c:v>2.6303510610717167E-2</c:v>
                </c:pt>
                <c:pt idx="211">
                  <c:v>-7.4349265010995938E-3</c:v>
                </c:pt>
                <c:pt idx="212">
                  <c:v>6.4755188224520279E-3</c:v>
                </c:pt>
                <c:pt idx="213">
                  <c:v>3.7632337227666776E-3</c:v>
                </c:pt>
                <c:pt idx="214">
                  <c:v>3.9376233444750695E-3</c:v>
                </c:pt>
                <c:pt idx="215">
                  <c:v>-2.5476728849148766E-2</c:v>
                </c:pt>
                <c:pt idx="216">
                  <c:v>-4.0527704362735397E-3</c:v>
                </c:pt>
                <c:pt idx="217">
                  <c:v>-5.5768585656785479E-3</c:v>
                </c:pt>
                <c:pt idx="218">
                  <c:v>1.8781287149224349E-2</c:v>
                </c:pt>
                <c:pt idx="219">
                  <c:v>-8.3710453160952304E-3</c:v>
                </c:pt>
                <c:pt idx="220">
                  <c:v>-5.1696378918948552E-3</c:v>
                </c:pt>
                <c:pt idx="221">
                  <c:v>-3.1176239310014373E-3</c:v>
                </c:pt>
                <c:pt idx="222">
                  <c:v>-2.0323443480837955E-3</c:v>
                </c:pt>
                <c:pt idx="223">
                  <c:v>7.4972259733736488E-4</c:v>
                </c:pt>
                <c:pt idx="224">
                  <c:v>-1.2034055528460794E-2</c:v>
                </c:pt>
                <c:pt idx="225">
                  <c:v>-9.9855095236083338E-3</c:v>
                </c:pt>
                <c:pt idx="226">
                  <c:v>-3.1054047495490244E-3</c:v>
                </c:pt>
                <c:pt idx="227">
                  <c:v>9.0479997499366329E-3</c:v>
                </c:pt>
                <c:pt idx="228">
                  <c:v>9.9401963300103577E-3</c:v>
                </c:pt>
                <c:pt idx="229">
                  <c:v>4.8804622004490336E-3</c:v>
                </c:pt>
                <c:pt idx="230">
                  <c:v>-2.746091178804793E-3</c:v>
                </c:pt>
                <c:pt idx="231">
                  <c:v>1.1122418319082729E-2</c:v>
                </c:pt>
                <c:pt idx="232">
                  <c:v>-4.1189748161935286E-3</c:v>
                </c:pt>
                <c:pt idx="233">
                  <c:v>6.4320694928367249E-3</c:v>
                </c:pt>
                <c:pt idx="234">
                  <c:v>-3.6612211838987024E-2</c:v>
                </c:pt>
                <c:pt idx="235">
                  <c:v>-1.1880336470610256E-2</c:v>
                </c:pt>
                <c:pt idx="236">
                  <c:v>7.5973186237436856E-3</c:v>
                </c:pt>
                <c:pt idx="237">
                  <c:v>5.5225132980486411E-3</c:v>
                </c:pt>
                <c:pt idx="238">
                  <c:v>-5.7860640707154817E-3</c:v>
                </c:pt>
                <c:pt idx="239">
                  <c:v>-1.1099877836011933E-2</c:v>
                </c:pt>
                <c:pt idx="240">
                  <c:v>8.7195637014936545E-3</c:v>
                </c:pt>
                <c:pt idx="241">
                  <c:v>-7.9710808382412596E-3</c:v>
                </c:pt>
                <c:pt idx="242">
                  <c:v>-5.6606399803302001E-3</c:v>
                </c:pt>
                <c:pt idx="243">
                  <c:v>-1.8896297090531654E-3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293248"/>
        <c:axId val="85293824"/>
      </c:scatterChart>
      <c:valAx>
        <c:axId val="85293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293824"/>
        <c:crosses val="autoZero"/>
        <c:crossBetween val="midCat"/>
      </c:valAx>
      <c:valAx>
        <c:axId val="85293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5293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CAPM - Max Alpha</c:v>
          </c:tx>
          <c:spPr>
            <a:ln w="28575">
              <a:solidFill>
                <a:schemeClr val="accent3"/>
              </a:solidFill>
            </a:ln>
          </c:spPr>
          <c:marker>
            <c:symbol val="diamond"/>
            <c:size val="7"/>
            <c:spPr>
              <a:solidFill>
                <a:schemeClr val="accent3"/>
              </a:solidFill>
              <a:ln>
                <a:noFill/>
              </a:ln>
            </c:spPr>
          </c:marker>
          <c:xVal>
            <c:numRef>
              <c:f>'FE CAPM'!$I$44:$I$52</c:f>
              <c:numCache>
                <c:formatCode>_-* #.##0000000_-;\-* #.##0000000_-;_-* "-"??_-;_-@_-</c:formatCode>
                <c:ptCount val="9"/>
                <c:pt idx="0">
                  <c:v>0.23920070156309683</c:v>
                </c:pt>
                <c:pt idx="1">
                  <c:v>0.24707416471572158</c:v>
                </c:pt>
                <c:pt idx="2">
                  <c:v>0.26928831444656381</c:v>
                </c:pt>
                <c:pt idx="3">
                  <c:v>0.30271266322118434</c:v>
                </c:pt>
                <c:pt idx="4">
                  <c:v>0.34409540865708932</c:v>
                </c:pt>
                <c:pt idx="5">
                  <c:v>0.36108300178916436</c:v>
                </c:pt>
                <c:pt idx="6">
                  <c:v>0.39094452559763554</c:v>
                </c:pt>
                <c:pt idx="7">
                  <c:v>0.4487142030052097</c:v>
                </c:pt>
                <c:pt idx="8">
                  <c:v>0.51840739117786738</c:v>
                </c:pt>
              </c:numCache>
            </c:numRef>
          </c:xVal>
          <c:yVal>
            <c:numRef>
              <c:f>'FE CAPM'!$F$44:$F$52</c:f>
              <c:numCache>
                <c:formatCode>_-* #.##0000000_-;\-* #.##0000000_-;_-* "-"??_-;_-@_-</c:formatCode>
                <c:ptCount val="9"/>
                <c:pt idx="0">
                  <c:v>0.75179964857488768</c:v>
                </c:pt>
                <c:pt idx="1">
                  <c:v>0.95847755588335071</c:v>
                </c:pt>
                <c:pt idx="2">
                  <c:v>1.1650776109466696</c:v>
                </c:pt>
                <c:pt idx="3">
                  <c:v>1.3716849177624484</c:v>
                </c:pt>
                <c:pt idx="4">
                  <c:v>1.5782965301292271</c:v>
                </c:pt>
                <c:pt idx="5">
                  <c:v>1.6555917276776411</c:v>
                </c:pt>
                <c:pt idx="6">
                  <c:v>1.7846272205214693</c:v>
                </c:pt>
                <c:pt idx="7">
                  <c:v>1.9887087768628213</c:v>
                </c:pt>
                <c:pt idx="8">
                  <c:v>2.1927903400381634</c:v>
                </c:pt>
              </c:numCache>
            </c:numRef>
          </c:yVal>
          <c:smooth val="0"/>
        </c:ser>
        <c:ser>
          <c:idx val="1"/>
          <c:order val="1"/>
          <c:tx>
            <c:v>Markowitz</c:v>
          </c:tx>
          <c:spPr>
            <a:ln w="28575">
              <a:solidFill>
                <a:schemeClr val="accent1"/>
              </a:solidFill>
            </a:ln>
          </c:spPr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xVal>
            <c:numRef>
              <c:f>'FE CAPM'!$L$57:$L$64</c:f>
              <c:numCache>
                <c:formatCode>_-* #.##000000_-;\-* #.##000000_-;_-* "-"??_-;_-@_-</c:formatCode>
                <c:ptCount val="8"/>
                <c:pt idx="0">
                  <c:v>0.23920070163070084</c:v>
                </c:pt>
                <c:pt idx="1">
                  <c:v>0.25549604853242508</c:v>
                </c:pt>
                <c:pt idx="2">
                  <c:v>0.29910198061190335</c:v>
                </c:pt>
                <c:pt idx="3">
                  <c:v>0.3602336292345012</c:v>
                </c:pt>
                <c:pt idx="4">
                  <c:v>0.3610829767803399</c:v>
                </c:pt>
                <c:pt idx="5">
                  <c:v>0.43723235760802215</c:v>
                </c:pt>
                <c:pt idx="6">
                  <c:v>0.54014546470540026</c:v>
                </c:pt>
                <c:pt idx="7">
                  <c:v>0.59306138982445933</c:v>
                </c:pt>
              </c:numCache>
            </c:numRef>
          </c:xVal>
          <c:yVal>
            <c:numRef>
              <c:f>'FE CAPM'!$F$57:$F$64</c:f>
              <c:numCache>
                <c:formatCode>_-* #.##000000_-;\-* #.##000000_-;_-* "-"??_-;_-@_-</c:formatCode>
                <c:ptCount val="8"/>
                <c:pt idx="0">
                  <c:v>0.75179964622822637</c:v>
                </c:pt>
                <c:pt idx="1">
                  <c:v>1.0517996462282264</c:v>
                </c:pt>
                <c:pt idx="2">
                  <c:v>1.3517996462282265</c:v>
                </c:pt>
                <c:pt idx="3">
                  <c:v>1.6517996462282265</c:v>
                </c:pt>
                <c:pt idx="4">
                  <c:v>1.6555916163359834</c:v>
                </c:pt>
                <c:pt idx="5">
                  <c:v>1.9517996462282265</c:v>
                </c:pt>
                <c:pt idx="6">
                  <c:v>2.2517996462282266</c:v>
                </c:pt>
                <c:pt idx="7">
                  <c:v>2.3897683331133734</c:v>
                </c:pt>
              </c:numCache>
            </c:numRef>
          </c:yVal>
          <c:smooth val="0"/>
        </c:ser>
        <c:ser>
          <c:idx val="2"/>
          <c:order val="2"/>
          <c:tx>
            <c:v>Ibovespa</c:v>
          </c:tx>
          <c:spPr>
            <a:ln>
              <a:noFill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'FE CAPM'!$H$6</c:f>
              <c:numCache>
                <c:formatCode>_-* #.##000000_-;\-* #.##000000_-;_-* "-"??_-;_-@_-</c:formatCode>
                <c:ptCount val="1"/>
                <c:pt idx="0">
                  <c:v>0.1789475593367153</c:v>
                </c:pt>
              </c:numCache>
            </c:numRef>
          </c:xVal>
          <c:yVal>
            <c:numRef>
              <c:f>'FE CAPM'!$F$6</c:f>
              <c:numCache>
                <c:formatCode>_-* #.##0000000_-;\-* #.##0000000_-;_-* "-"??_-;_-@_-</c:formatCode>
                <c:ptCount val="1"/>
                <c:pt idx="0">
                  <c:v>0.27281353929457475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68000"/>
        <c:axId val="144168576"/>
      </c:scatterChart>
      <c:valAx>
        <c:axId val="144168000"/>
        <c:scaling>
          <c:orientation val="minMax"/>
        </c:scaling>
        <c:delete val="0"/>
        <c:axPos val="b"/>
        <c:numFmt formatCode="#,##0.00" sourceLinked="0"/>
        <c:majorTickMark val="out"/>
        <c:minorTickMark val="none"/>
        <c:tickLblPos val="nextTo"/>
        <c:crossAx val="144168576"/>
        <c:crosses val="autoZero"/>
        <c:crossBetween val="midCat"/>
      </c:valAx>
      <c:valAx>
        <c:axId val="14416857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44168000"/>
        <c:crosses val="autoZero"/>
        <c:crossBetween val="midCat"/>
      </c:valAx>
    </c:plotArea>
    <c:legend>
      <c:legendPos val="b"/>
      <c:layout/>
      <c:overlay val="0"/>
      <c:txPr>
        <a:bodyPr/>
        <a:lstStyle/>
        <a:p>
          <a:pPr>
            <a:defRPr sz="1200" b="1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ajuste de linha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Acoes!$D$3:$D$246</c:f>
              <c:numCache>
                <c:formatCode>General</c:formatCode>
                <c:ptCount val="244"/>
                <c:pt idx="0">
                  <c:v>2.835691647715851E-3</c:v>
                </c:pt>
                <c:pt idx="1">
                  <c:v>1.5653620857849028E-2</c:v>
                </c:pt>
                <c:pt idx="2">
                  <c:v>-5.9917095571403777E-3</c:v>
                </c:pt>
                <c:pt idx="3">
                  <c:v>2.0619327266839002E-2</c:v>
                </c:pt>
                <c:pt idx="4">
                  <c:v>-8.6717137816175478E-3</c:v>
                </c:pt>
                <c:pt idx="5">
                  <c:v>-1.0746372075484185E-2</c:v>
                </c:pt>
                <c:pt idx="6">
                  <c:v>-5.6179923042231489E-3</c:v>
                </c:pt>
                <c:pt idx="7">
                  <c:v>-8.0515302256258631E-4</c:v>
                </c:pt>
                <c:pt idx="8">
                  <c:v>-4.0281974361402648E-4</c:v>
                </c:pt>
                <c:pt idx="9">
                  <c:v>1.3605652055778678E-2</c:v>
                </c:pt>
                <c:pt idx="10">
                  <c:v>9.4937421922511433E-3</c:v>
                </c:pt>
                <c:pt idx="11">
                  <c:v>5.1050963985052721E-3</c:v>
                </c:pt>
                <c:pt idx="12">
                  <c:v>-1.5791958660571995E-2</c:v>
                </c:pt>
                <c:pt idx="13">
                  <c:v>1.1867267671604283E-2</c:v>
                </c:pt>
                <c:pt idx="14">
                  <c:v>4.3163103246320568E-3</c:v>
                </c:pt>
                <c:pt idx="15">
                  <c:v>-3.0612646257392122E-2</c:v>
                </c:pt>
                <c:pt idx="16">
                  <c:v>2.3934169526555363E-2</c:v>
                </c:pt>
                <c:pt idx="17">
                  <c:v>9.8059224727700886E-3</c:v>
                </c:pt>
                <c:pt idx="18">
                  <c:v>-1.5625393498970364E-3</c:v>
                </c:pt>
                <c:pt idx="19">
                  <c:v>8.5636570171845061E-3</c:v>
                </c:pt>
                <c:pt idx="20">
                  <c:v>8.8753042558030182E-3</c:v>
                </c:pt>
                <c:pt idx="21">
                  <c:v>1.9189796347679866E-3</c:v>
                </c:pt>
                <c:pt idx="22">
                  <c:v>-2.2882518670428138E-2</c:v>
                </c:pt>
                <c:pt idx="23">
                  <c:v>-1.5816858009693065E-2</c:v>
                </c:pt>
                <c:pt idx="24">
                  <c:v>1.5929513840930911E-3</c:v>
                </c:pt>
                <c:pt idx="25">
                  <c:v>-1.1607054697146053E-2</c:v>
                </c:pt>
                <c:pt idx="26">
                  <c:v>3.481360342389115E-2</c:v>
                </c:pt>
                <c:pt idx="27">
                  <c:v>1.2748869322490138E-2</c:v>
                </c:pt>
                <c:pt idx="28">
                  <c:v>3.3965604649097543E-2</c:v>
                </c:pt>
                <c:pt idx="29">
                  <c:v>-4.0900223572758508E-3</c:v>
                </c:pt>
                <c:pt idx="30">
                  <c:v>-2.9850768434532852E-3</c:v>
                </c:pt>
                <c:pt idx="31">
                  <c:v>2.2904548077264896E-2</c:v>
                </c:pt>
                <c:pt idx="32">
                  <c:v>-1.2495495180281511E-2</c:v>
                </c:pt>
                <c:pt idx="33">
                  <c:v>1.3225725237013312E-2</c:v>
                </c:pt>
                <c:pt idx="34">
                  <c:v>-9.9029235827498494E-3</c:v>
                </c:pt>
                <c:pt idx="35">
                  <c:v>-1.5976486951888035E-2</c:v>
                </c:pt>
                <c:pt idx="36">
                  <c:v>-4.5045495742874675E-3</c:v>
                </c:pt>
                <c:pt idx="37">
                  <c:v>1.8636394758974915E-2</c:v>
                </c:pt>
                <c:pt idx="38">
                  <c:v>-7.3886225634787854E-4</c:v>
                </c:pt>
                <c:pt idx="39">
                  <c:v>-1.3392982928339715E-2</c:v>
                </c:pt>
                <c:pt idx="40">
                  <c:v>-1.1242646654636933E-3</c:v>
                </c:pt>
                <c:pt idx="41">
                  <c:v>3.9696501998520518E-2</c:v>
                </c:pt>
                <c:pt idx="42">
                  <c:v>-9.0498355199179273E-3</c:v>
                </c:pt>
                <c:pt idx="43">
                  <c:v>2.158357166717461E-2</c:v>
                </c:pt>
                <c:pt idx="44">
                  <c:v>3.1977642598924895E-3</c:v>
                </c:pt>
                <c:pt idx="45">
                  <c:v>2.1261169928573492E-3</c:v>
                </c:pt>
                <c:pt idx="46">
                  <c:v>1.7196423058428778E-2</c:v>
                </c:pt>
                <c:pt idx="47">
                  <c:v>1.5878862869932099E-2</c:v>
                </c:pt>
                <c:pt idx="48">
                  <c:v>-7.9079662580197226E-3</c:v>
                </c:pt>
                <c:pt idx="49">
                  <c:v>-1.4253674805413674E-2</c:v>
                </c:pt>
                <c:pt idx="50">
                  <c:v>-5.6170236453048417E-2</c:v>
                </c:pt>
                <c:pt idx="51">
                  <c:v>1.2513965291474326E-2</c:v>
                </c:pt>
                <c:pt idx="52">
                  <c:v>4.6104252885822823E-2</c:v>
                </c:pt>
                <c:pt idx="53">
                  <c:v>-4.6104252885822858E-2</c:v>
                </c:pt>
                <c:pt idx="54">
                  <c:v>2.5994207740592145E-2</c:v>
                </c:pt>
                <c:pt idx="55">
                  <c:v>0</c:v>
                </c:pt>
                <c:pt idx="56">
                  <c:v>-2.1405288611915959E-3</c:v>
                </c:pt>
                <c:pt idx="57">
                  <c:v>1.0303910486450751E-2</c:v>
                </c:pt>
                <c:pt idx="58">
                  <c:v>-2.6868891050325971E-2</c:v>
                </c:pt>
                <c:pt idx="59">
                  <c:v>3.3211336553924109E-2</c:v>
                </c:pt>
                <c:pt idx="60">
                  <c:v>1.0829870040319885E-2</c:v>
                </c:pt>
                <c:pt idx="61">
                  <c:v>1.6198837472292688E-2</c:v>
                </c:pt>
                <c:pt idx="62">
                  <c:v>-3.0816665374081122E-3</c:v>
                </c:pt>
                <c:pt idx="63">
                  <c:v>-1.3117170934884683E-2</c:v>
                </c:pt>
                <c:pt idx="64">
                  <c:v>-2.7476226030368797E-2</c:v>
                </c:pt>
                <c:pt idx="65">
                  <c:v>-8.0667903067454819E-2</c:v>
                </c:pt>
                <c:pt idx="66">
                  <c:v>3.8639924428240089E-3</c:v>
                </c:pt>
                <c:pt idx="67">
                  <c:v>3.0011711692721644E-2</c:v>
                </c:pt>
                <c:pt idx="68">
                  <c:v>1.1221620987208641E-3</c:v>
                </c:pt>
                <c:pt idx="69">
                  <c:v>3.1281299381088916E-2</c:v>
                </c:pt>
                <c:pt idx="70">
                  <c:v>-5.8139334222719425E-3</c:v>
                </c:pt>
                <c:pt idx="71">
                  <c:v>8.7082914486362826E-3</c:v>
                </c:pt>
                <c:pt idx="72">
                  <c:v>-2.8943580263644146E-3</c:v>
                </c:pt>
                <c:pt idx="73">
                  <c:v>7.2202120022633277E-3</c:v>
                </c:pt>
                <c:pt idx="74">
                  <c:v>-1.9982463616114644E-2</c:v>
                </c:pt>
                <c:pt idx="75">
                  <c:v>4.3940384796876545E-3</c:v>
                </c:pt>
                <c:pt idx="76">
                  <c:v>-9.54485919160954E-3</c:v>
                </c:pt>
                <c:pt idx="77">
                  <c:v>-1.4116170246503554E-2</c:v>
                </c:pt>
                <c:pt idx="78">
                  <c:v>4.479290804046041E-3</c:v>
                </c:pt>
                <c:pt idx="79">
                  <c:v>-2.9839634226126624E-3</c:v>
                </c:pt>
                <c:pt idx="80">
                  <c:v>-1.5813582544889741E-2</c:v>
                </c:pt>
                <c:pt idx="81">
                  <c:v>3.7979284601569289E-2</c:v>
                </c:pt>
                <c:pt idx="82">
                  <c:v>-1.9926895151407987E-2</c:v>
                </c:pt>
                <c:pt idx="83">
                  <c:v>-5.6064433901097492E-3</c:v>
                </c:pt>
                <c:pt idx="84">
                  <c:v>-2.967125234193092E-2</c:v>
                </c:pt>
                <c:pt idx="85">
                  <c:v>3.8535693159899723E-3</c:v>
                </c:pt>
                <c:pt idx="86">
                  <c:v>-4.6261070286592269E-3</c:v>
                </c:pt>
                <c:pt idx="87">
                  <c:v>-2.3852509592719947E-2</c:v>
                </c:pt>
                <c:pt idx="88">
                  <c:v>-2.3624722362915823E-2</c:v>
                </c:pt>
                <c:pt idx="89">
                  <c:v>3.3469259439402009E-2</c:v>
                </c:pt>
                <c:pt idx="90">
                  <c:v>3.7304844807389166E-2</c:v>
                </c:pt>
                <c:pt idx="91">
                  <c:v>-7.5786265049126271E-3</c:v>
                </c:pt>
                <c:pt idx="92">
                  <c:v>-1.7264997864664546E-2</c:v>
                </c:pt>
                <c:pt idx="93">
                  <c:v>9.6284202342359643E-3</c:v>
                </c:pt>
                <c:pt idx="94">
                  <c:v>5.7328649272511342E-3</c:v>
                </c:pt>
                <c:pt idx="95">
                  <c:v>2.1116886127489159E-2</c:v>
                </c:pt>
                <c:pt idx="96">
                  <c:v>-1.1257117211200877E-2</c:v>
                </c:pt>
                <c:pt idx="97">
                  <c:v>-1.3295542481244727E-2</c:v>
                </c:pt>
                <c:pt idx="98">
                  <c:v>-2.3211913000162482E-2</c:v>
                </c:pt>
                <c:pt idx="99">
                  <c:v>1.7074571142629315E-2</c:v>
                </c:pt>
                <c:pt idx="100">
                  <c:v>8.0476002815905705E-3</c:v>
                </c:pt>
                <c:pt idx="101">
                  <c:v>-1.306203692151847E-2</c:v>
                </c:pt>
                <c:pt idx="102">
                  <c:v>1.6110819654688385E-2</c:v>
                </c:pt>
                <c:pt idx="103">
                  <c:v>1.8100003591868301E-2</c:v>
                </c:pt>
                <c:pt idx="104">
                  <c:v>-4.1190846481742593E-3</c:v>
                </c:pt>
                <c:pt idx="105">
                  <c:v>1.8956152078641882E-2</c:v>
                </c:pt>
                <c:pt idx="106">
                  <c:v>-1.1479481735621643E-2</c:v>
                </c:pt>
                <c:pt idx="107">
                  <c:v>1.2215587768123891E-2</c:v>
                </c:pt>
                <c:pt idx="108">
                  <c:v>-4.4248229352712633E-3</c:v>
                </c:pt>
                <c:pt idx="109">
                  <c:v>1.8461146096047602E-3</c:v>
                </c:pt>
                <c:pt idx="110">
                  <c:v>1.2463503988080259E-2</c:v>
                </c:pt>
                <c:pt idx="111">
                  <c:v>2.5468086797314575E-3</c:v>
                </c:pt>
                <c:pt idx="112">
                  <c:v>2.7241863323907274E-2</c:v>
                </c:pt>
                <c:pt idx="113">
                  <c:v>-1.0614187966003546E-3</c:v>
                </c:pt>
                <c:pt idx="114">
                  <c:v>-2.6543882655966761E-2</c:v>
                </c:pt>
                <c:pt idx="115">
                  <c:v>5.7992188623512912E-3</c:v>
                </c:pt>
                <c:pt idx="116">
                  <c:v>-1.6029487113166301E-2</c:v>
                </c:pt>
                <c:pt idx="117">
                  <c:v>6.5886036290262271E-3</c:v>
                </c:pt>
                <c:pt idx="118">
                  <c:v>-5.4874840463077727E-3</c:v>
                </c:pt>
                <c:pt idx="119">
                  <c:v>-1.6272548414854187E-2</c:v>
                </c:pt>
                <c:pt idx="120">
                  <c:v>1.3333530869465168E-2</c:v>
                </c:pt>
                <c:pt idx="121">
                  <c:v>7.6965380423134533E-3</c:v>
                </c:pt>
                <c:pt idx="122">
                  <c:v>3.6506662871333534E-4</c:v>
                </c:pt>
                <c:pt idx="123">
                  <c:v>9.0827145743192263E-3</c:v>
                </c:pt>
                <c:pt idx="124">
                  <c:v>1.5075662405447396E-2</c:v>
                </c:pt>
                <c:pt idx="125">
                  <c:v>1.1687754793369216E-2</c:v>
                </c:pt>
                <c:pt idx="126">
                  <c:v>4.5670551090712542E-3</c:v>
                </c:pt>
                <c:pt idx="127">
                  <c:v>-1.2343693805697468E-2</c:v>
                </c:pt>
                <c:pt idx="128">
                  <c:v>-1.2497930932734854E-2</c:v>
                </c:pt>
                <c:pt idx="129">
                  <c:v>-5.4044447883305324E-3</c:v>
                </c:pt>
                <c:pt idx="130">
                  <c:v>-6.1605558129856301E-3</c:v>
                </c:pt>
                <c:pt idx="131">
                  <c:v>-2.5477356356507722E-3</c:v>
                </c:pt>
                <c:pt idx="132">
                  <c:v>1.820462876321926E-3</c:v>
                </c:pt>
                <c:pt idx="133">
                  <c:v>1.0907108879885381E-3</c:v>
                </c:pt>
                <c:pt idx="134">
                  <c:v>-6.1964841971526271E-3</c:v>
                </c:pt>
                <c:pt idx="135">
                  <c:v>-1.6962095775763613E-2</c:v>
                </c:pt>
                <c:pt idx="136">
                  <c:v>-2.8287763151698623E-2</c:v>
                </c:pt>
                <c:pt idx="137">
                  <c:v>9.1394394411340486E-3</c:v>
                </c:pt>
                <c:pt idx="138">
                  <c:v>-5.3211453057739784E-3</c:v>
                </c:pt>
                <c:pt idx="139">
                  <c:v>-6.1162270174360944E-3</c:v>
                </c:pt>
                <c:pt idx="140">
                  <c:v>6.4972519791807043E-3</c:v>
                </c:pt>
                <c:pt idx="141">
                  <c:v>1.0233176280028953E-2</c:v>
                </c:pt>
                <c:pt idx="142">
                  <c:v>-3.7261887806892317E-2</c:v>
                </c:pt>
                <c:pt idx="143">
                  <c:v>1.2833153482053364E-2</c:v>
                </c:pt>
                <c:pt idx="144">
                  <c:v>-1.0878079507305943E-2</c:v>
                </c:pt>
                <c:pt idx="145">
                  <c:v>2.8875923501854542E-2</c:v>
                </c:pt>
                <c:pt idx="146">
                  <c:v>-2.6600433192120209E-3</c:v>
                </c:pt>
                <c:pt idx="147">
                  <c:v>-2.4264660051380827E-2</c:v>
                </c:pt>
                <c:pt idx="148">
                  <c:v>5.4432870511931016E-3</c:v>
                </c:pt>
                <c:pt idx="149">
                  <c:v>-3.4316164748719125E-2</c:v>
                </c:pt>
                <c:pt idx="150">
                  <c:v>-2.8079159090818075E-2</c:v>
                </c:pt>
                <c:pt idx="151">
                  <c:v>-1.3294753358201001E-2</c:v>
                </c:pt>
                <c:pt idx="152">
                  <c:v>5.0063098927915625E-3</c:v>
                </c:pt>
                <c:pt idx="153">
                  <c:v>-4.1627471118755856E-4</c:v>
                </c:pt>
                <c:pt idx="154">
                  <c:v>5.7828965637424408E-2</c:v>
                </c:pt>
                <c:pt idx="155">
                  <c:v>-9.0784914035596988E-3</c:v>
                </c:pt>
                <c:pt idx="156">
                  <c:v>-3.7984283508244156E-2</c:v>
                </c:pt>
                <c:pt idx="157">
                  <c:v>-1.326727586643737E-2</c:v>
                </c:pt>
                <c:pt idx="158">
                  <c:v>1.5735356048360401E-2</c:v>
                </c:pt>
                <c:pt idx="159">
                  <c:v>1.0218768668720095E-2</c:v>
                </c:pt>
                <c:pt idx="160">
                  <c:v>3.6338595936279368E-2</c:v>
                </c:pt>
                <c:pt idx="161">
                  <c:v>0</c:v>
                </c:pt>
                <c:pt idx="162">
                  <c:v>-7.8740959565984543E-3</c:v>
                </c:pt>
                <c:pt idx="163">
                  <c:v>1.1787995277734867E-2</c:v>
                </c:pt>
                <c:pt idx="164">
                  <c:v>2.5454517389133423E-2</c:v>
                </c:pt>
                <c:pt idx="165">
                  <c:v>4.9382437474404326E-3</c:v>
                </c:pt>
                <c:pt idx="166">
                  <c:v>4.9140526955711349E-3</c:v>
                </c:pt>
                <c:pt idx="167">
                  <c:v>1.5341741505845729E-2</c:v>
                </c:pt>
                <c:pt idx="168">
                  <c:v>6.2928210621476851E-3</c:v>
                </c:pt>
                <c:pt idx="169">
                  <c:v>-8.5232680420299061E-3</c:v>
                </c:pt>
                <c:pt idx="170">
                  <c:v>7.0461259441009757E-3</c:v>
                </c:pt>
                <c:pt idx="171">
                  <c:v>-6.6741073351591672E-3</c:v>
                </c:pt>
                <c:pt idx="172">
                  <c:v>4.2962560583828358E-2</c:v>
                </c:pt>
                <c:pt idx="173">
                  <c:v>-1.3273665739405133E-2</c:v>
                </c:pt>
                <c:pt idx="174">
                  <c:v>-1.7119412811363872E-2</c:v>
                </c:pt>
                <c:pt idx="175">
                  <c:v>2.568410878078979E-3</c:v>
                </c:pt>
                <c:pt idx="176">
                  <c:v>-1.068350535937646E-2</c:v>
                </c:pt>
                <c:pt idx="177">
                  <c:v>1.7621601349819629E-2</c:v>
                </c:pt>
                <c:pt idx="178">
                  <c:v>-7.6712704966514795E-3</c:v>
                </c:pt>
                <c:pt idx="179">
                  <c:v>2.5636344383064371E-3</c:v>
                </c:pt>
                <c:pt idx="180">
                  <c:v>1.3081617998571759E-2</c:v>
                </c:pt>
                <c:pt idx="181">
                  <c:v>-1.4451230577630211E-3</c:v>
                </c:pt>
                <c:pt idx="182">
                  <c:v>-3.9848269353300152E-3</c:v>
                </c:pt>
                <c:pt idx="183">
                  <c:v>-1.4529243647989441E-3</c:v>
                </c:pt>
                <c:pt idx="184">
                  <c:v>-2.9137263693188652E-2</c:v>
                </c:pt>
                <c:pt idx="185">
                  <c:v>7.4826043050250013E-4</c:v>
                </c:pt>
                <c:pt idx="186">
                  <c:v>-8.6385513728628495E-3</c:v>
                </c:pt>
                <c:pt idx="187">
                  <c:v>-1.2908303758879728E-2</c:v>
                </c:pt>
                <c:pt idx="188">
                  <c:v>-5.7482434576953201E-3</c:v>
                </c:pt>
                <c:pt idx="189">
                  <c:v>1.9033692233302583E-2</c:v>
                </c:pt>
                <c:pt idx="190">
                  <c:v>8.2614063561353319E-3</c:v>
                </c:pt>
                <c:pt idx="191">
                  <c:v>1.9259854594589502E-2</c:v>
                </c:pt>
                <c:pt idx="192">
                  <c:v>1.8324726006023447E-3</c:v>
                </c:pt>
                <c:pt idx="193">
                  <c:v>1.0562873854115321E-2</c:v>
                </c:pt>
                <c:pt idx="194">
                  <c:v>1.1885607233981063E-2</c:v>
                </c:pt>
                <c:pt idx="195">
                  <c:v>-9.7140537204732178E-3</c:v>
                </c:pt>
                <c:pt idx="196">
                  <c:v>-2.1715535135077954E-3</c:v>
                </c:pt>
                <c:pt idx="197">
                  <c:v>6.1405285956037357E-3</c:v>
                </c:pt>
                <c:pt idx="198">
                  <c:v>2.8400914923973498E-2</c:v>
                </c:pt>
                <c:pt idx="199">
                  <c:v>1.3213022318636367E-2</c:v>
                </c:pt>
                <c:pt idx="200">
                  <c:v>-2.2001969735798935E-2</c:v>
                </c:pt>
                <c:pt idx="201">
                  <c:v>3.2311304852346567E-2</c:v>
                </c:pt>
                <c:pt idx="202">
                  <c:v>1.1894787652149146E-2</c:v>
                </c:pt>
                <c:pt idx="203">
                  <c:v>7.4049480065776505E-3</c:v>
                </c:pt>
                <c:pt idx="204">
                  <c:v>8.6811897450465893E-3</c:v>
                </c:pt>
                <c:pt idx="205">
                  <c:v>1.0253074941501187E-2</c:v>
                </c:pt>
                <c:pt idx="206">
                  <c:v>1.3153898857395539E-3</c:v>
                </c:pt>
                <c:pt idx="207">
                  <c:v>-2.302978443374599E-3</c:v>
                </c:pt>
                <c:pt idx="208">
                  <c:v>-2.366386002177067E-2</c:v>
                </c:pt>
                <c:pt idx="209">
                  <c:v>2.0215303720806229E-3</c:v>
                </c:pt>
                <c:pt idx="210">
                  <c:v>3.9272528087884812E-2</c:v>
                </c:pt>
                <c:pt idx="211">
                  <c:v>-2.8892357698383875E-2</c:v>
                </c:pt>
                <c:pt idx="212">
                  <c:v>1.4222200791312086E-2</c:v>
                </c:pt>
                <c:pt idx="213">
                  <c:v>-1.42222007913121E-2</c:v>
                </c:pt>
                <c:pt idx="214">
                  <c:v>-4.005345808675162E-3</c:v>
                </c:pt>
                <c:pt idx="215">
                  <c:v>-2.0270998503312498E-2</c:v>
                </c:pt>
                <c:pt idx="216">
                  <c:v>-7.5368292280096807E-3</c:v>
                </c:pt>
                <c:pt idx="217">
                  <c:v>-1.0369916459745788E-2</c:v>
                </c:pt>
                <c:pt idx="218">
                  <c:v>3.6504103633038402E-2</c:v>
                </c:pt>
                <c:pt idx="219">
                  <c:v>4.3456528358404457E-3</c:v>
                </c:pt>
                <c:pt idx="220">
                  <c:v>-8.3738556644453298E-3</c:v>
                </c:pt>
                <c:pt idx="221">
                  <c:v>-1.8330417885675937E-2</c:v>
                </c:pt>
                <c:pt idx="222">
                  <c:v>4.7846638650291097E-3</c:v>
                </c:pt>
                <c:pt idx="223">
                  <c:v>6.7958466303383652E-3</c:v>
                </c:pt>
                <c:pt idx="224">
                  <c:v>-1.2951816823196559E-2</c:v>
                </c:pt>
                <c:pt idx="225">
                  <c:v>-2.7481982257167884E-3</c:v>
                </c:pt>
                <c:pt idx="226">
                  <c:v>-3.1007776782482708E-3</c:v>
                </c:pt>
                <c:pt idx="227">
                  <c:v>2.3193399817249664E-2</c:v>
                </c:pt>
                <c:pt idx="228">
                  <c:v>1.3063290993559677E-2</c:v>
                </c:pt>
                <c:pt idx="229">
                  <c:v>9.9338898021615971E-3</c:v>
                </c:pt>
                <c:pt idx="230">
                  <c:v>-4.6235552085492808E-3</c:v>
                </c:pt>
                <c:pt idx="231">
                  <c:v>7.584603548037484E-3</c:v>
                </c:pt>
                <c:pt idx="232">
                  <c:v>-1.3149574328197044E-3</c:v>
                </c:pt>
                <c:pt idx="233">
                  <c:v>1.8576353283622823E-2</c:v>
                </c:pt>
                <c:pt idx="234">
                  <c:v>-3.2488469021347062E-2</c:v>
                </c:pt>
                <c:pt idx="235">
                  <c:v>-1.9195740108548028E-2</c:v>
                </c:pt>
                <c:pt idx="236">
                  <c:v>1.485008727270753E-2</c:v>
                </c:pt>
                <c:pt idx="237">
                  <c:v>2.2852492695816982E-2</c:v>
                </c:pt>
                <c:pt idx="238">
                  <c:v>2.2894530919547332E-3</c:v>
                </c:pt>
                <c:pt idx="239">
                  <c:v>-1.1500077266173055E-2</c:v>
                </c:pt>
                <c:pt idx="240">
                  <c:v>7.8999752531559303E-3</c:v>
                </c:pt>
                <c:pt idx="241">
                  <c:v>1.3353072530659101E-2</c:v>
                </c:pt>
                <c:pt idx="242">
                  <c:v>-1.2697549727768745E-2</c:v>
                </c:pt>
                <c:pt idx="243">
                  <c:v>-1.1202753076553398E-2</c:v>
                </c:pt>
              </c:numCache>
            </c:numRef>
          </c:yVal>
          <c:smooth val="0"/>
        </c:ser>
        <c:ser>
          <c:idx val="1"/>
          <c:order val="1"/>
          <c:tx>
            <c:v>Y previsto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PETR4!$B$25:$B$268</c:f>
              <c:numCache>
                <c:formatCode>General</c:formatCode>
                <c:ptCount val="244"/>
                <c:pt idx="0">
                  <c:v>3.4895103798464489E-3</c:v>
                </c:pt>
                <c:pt idx="1">
                  <c:v>-2.1195353862207755E-3</c:v>
                </c:pt>
                <c:pt idx="2">
                  <c:v>3.9693820308994631E-3</c:v>
                </c:pt>
                <c:pt idx="3">
                  <c:v>1.975382062764626E-2</c:v>
                </c:pt>
                <c:pt idx="4">
                  <c:v>2.0764414870033834E-3</c:v>
                </c:pt>
                <c:pt idx="5">
                  <c:v>-2.1065635611121317E-3</c:v>
                </c:pt>
                <c:pt idx="6">
                  <c:v>9.9143595016774385E-3</c:v>
                </c:pt>
                <c:pt idx="7">
                  <c:v>-5.5181773937959576E-3</c:v>
                </c:pt>
                <c:pt idx="8">
                  <c:v>3.91252120280749E-3</c:v>
                </c:pt>
                <c:pt idx="9">
                  <c:v>1.1589668662731136E-2</c:v>
                </c:pt>
                <c:pt idx="10">
                  <c:v>8.8765833437138911E-3</c:v>
                </c:pt>
                <c:pt idx="11">
                  <c:v>-1.3642189500255556E-3</c:v>
                </c:pt>
                <c:pt idx="12">
                  <c:v>-1.1472074801339141E-2</c:v>
                </c:pt>
                <c:pt idx="13">
                  <c:v>1.7576439614875681E-2</c:v>
                </c:pt>
                <c:pt idx="14">
                  <c:v>1.3266465605598549E-2</c:v>
                </c:pt>
                <c:pt idx="15">
                  <c:v>-2.7523203622224407E-2</c:v>
                </c:pt>
                <c:pt idx="16">
                  <c:v>2.1047935417265948E-3</c:v>
                </c:pt>
                <c:pt idx="17">
                  <c:v>1.628819587666408E-2</c:v>
                </c:pt>
                <c:pt idx="18">
                  <c:v>4.5226805010481728E-3</c:v>
                </c:pt>
                <c:pt idx="19">
                  <c:v>5.3333613647330545E-3</c:v>
                </c:pt>
                <c:pt idx="20">
                  <c:v>8.4272450147961954E-3</c:v>
                </c:pt>
                <c:pt idx="21">
                  <c:v>-3.622186686183537E-3</c:v>
                </c:pt>
                <c:pt idx="22">
                  <c:v>-4.5148238255454873E-2</c:v>
                </c:pt>
                <c:pt idx="23">
                  <c:v>-6.8093992290854744E-3</c:v>
                </c:pt>
                <c:pt idx="24">
                  <c:v>1.4975634802249062E-2</c:v>
                </c:pt>
                <c:pt idx="25">
                  <c:v>-1.183737362605628E-2</c:v>
                </c:pt>
                <c:pt idx="26">
                  <c:v>2.1384252691717971E-2</c:v>
                </c:pt>
                <c:pt idx="27">
                  <c:v>-8.6118458364636418E-4</c:v>
                </c:pt>
                <c:pt idx="28">
                  <c:v>2.2660875169938834E-2</c:v>
                </c:pt>
                <c:pt idx="29">
                  <c:v>-6.1859105679629078E-3</c:v>
                </c:pt>
                <c:pt idx="30">
                  <c:v>-1.2626403136170469E-2</c:v>
                </c:pt>
                <c:pt idx="31">
                  <c:v>1.3634865452880033E-2</c:v>
                </c:pt>
                <c:pt idx="32">
                  <c:v>-1.3803896634761319E-2</c:v>
                </c:pt>
                <c:pt idx="33">
                  <c:v>4.4115662443384579E-3</c:v>
                </c:pt>
                <c:pt idx="34">
                  <c:v>1.1231709741820367E-2</c:v>
                </c:pt>
                <c:pt idx="35">
                  <c:v>-8.0928769047857764E-3</c:v>
                </c:pt>
                <c:pt idx="36">
                  <c:v>4.0885331565571536E-3</c:v>
                </c:pt>
                <c:pt idx="37">
                  <c:v>-3.8735634001664057E-3</c:v>
                </c:pt>
                <c:pt idx="38">
                  <c:v>-2.1329834535807609E-2</c:v>
                </c:pt>
                <c:pt idx="39">
                  <c:v>-1.2430163067562878E-2</c:v>
                </c:pt>
                <c:pt idx="40">
                  <c:v>9.1339247737482789E-3</c:v>
                </c:pt>
                <c:pt idx="41">
                  <c:v>3.2112908571748776E-2</c:v>
                </c:pt>
                <c:pt idx="42">
                  <c:v>-2.6902232437965401E-3</c:v>
                </c:pt>
                <c:pt idx="43">
                  <c:v>1.2579660732042542E-2</c:v>
                </c:pt>
                <c:pt idx="44">
                  <c:v>-3.8622746989737133E-3</c:v>
                </c:pt>
                <c:pt idx="45">
                  <c:v>6.0364822437062584E-3</c:v>
                </c:pt>
                <c:pt idx="46">
                  <c:v>9.8350580911109702E-3</c:v>
                </c:pt>
                <c:pt idx="47">
                  <c:v>-5.0875374414244712E-3</c:v>
                </c:pt>
                <c:pt idx="48">
                  <c:v>-1.8728649404141599E-2</c:v>
                </c:pt>
                <c:pt idx="49">
                  <c:v>-1.6158258054316726E-2</c:v>
                </c:pt>
                <c:pt idx="50">
                  <c:v>-3.7312123543991868E-2</c:v>
                </c:pt>
                <c:pt idx="51">
                  <c:v>-1.2151213155703316E-3</c:v>
                </c:pt>
                <c:pt idx="52">
                  <c:v>2.0198560061539413E-2</c:v>
                </c:pt>
                <c:pt idx="53">
                  <c:v>-4.3113524250786246E-2</c:v>
                </c:pt>
                <c:pt idx="54">
                  <c:v>3.1123502875037543E-2</c:v>
                </c:pt>
                <c:pt idx="55">
                  <c:v>1.2441794958889857E-2</c:v>
                </c:pt>
                <c:pt idx="56">
                  <c:v>7.5474554974769101E-3</c:v>
                </c:pt>
                <c:pt idx="57">
                  <c:v>-8.5011960904317063E-3</c:v>
                </c:pt>
                <c:pt idx="58">
                  <c:v>-1.1408352252185767E-2</c:v>
                </c:pt>
                <c:pt idx="59">
                  <c:v>2.2185745645197076E-2</c:v>
                </c:pt>
                <c:pt idx="60">
                  <c:v>9.3794730059440223E-3</c:v>
                </c:pt>
                <c:pt idx="61">
                  <c:v>2.8619033829106375E-3</c:v>
                </c:pt>
                <c:pt idx="62">
                  <c:v>-1.3391917222515475E-2</c:v>
                </c:pt>
                <c:pt idx="63">
                  <c:v>-4.4497635652971119E-3</c:v>
                </c:pt>
                <c:pt idx="64">
                  <c:v>-1.4318551283257864E-2</c:v>
                </c:pt>
                <c:pt idx="65">
                  <c:v>-2.4659914513683719E-2</c:v>
                </c:pt>
                <c:pt idx="66">
                  <c:v>2.322962957252392E-3</c:v>
                </c:pt>
                <c:pt idx="67">
                  <c:v>1.5418449836272542E-2</c:v>
                </c:pt>
                <c:pt idx="68">
                  <c:v>-1.3449730058124916E-2</c:v>
                </c:pt>
                <c:pt idx="69">
                  <c:v>1.5907376294534301E-2</c:v>
                </c:pt>
                <c:pt idx="70">
                  <c:v>-1.7347723379895888E-4</c:v>
                </c:pt>
                <c:pt idx="71">
                  <c:v>1.6201214978379473E-2</c:v>
                </c:pt>
                <c:pt idx="72">
                  <c:v>-1.112300639136676E-2</c:v>
                </c:pt>
                <c:pt idx="73">
                  <c:v>1.6195718487643288E-2</c:v>
                </c:pt>
                <c:pt idx="74">
                  <c:v>-2.1314347388429189E-3</c:v>
                </c:pt>
                <c:pt idx="75">
                  <c:v>-8.8526406040633084E-4</c:v>
                </c:pt>
                <c:pt idx="76">
                  <c:v>1.7197461801966305E-3</c:v>
                </c:pt>
                <c:pt idx="77">
                  <c:v>-1.0421150152097007E-2</c:v>
                </c:pt>
                <c:pt idx="78">
                  <c:v>5.6025077510121722E-3</c:v>
                </c:pt>
                <c:pt idx="79">
                  <c:v>-1.2611709080528688E-2</c:v>
                </c:pt>
                <c:pt idx="80">
                  <c:v>-1.2566571211391953E-2</c:v>
                </c:pt>
                <c:pt idx="81">
                  <c:v>1.9234012043636461E-2</c:v>
                </c:pt>
                <c:pt idx="82">
                  <c:v>-1.005445567112778E-2</c:v>
                </c:pt>
                <c:pt idx="83">
                  <c:v>-7.1472077496824845E-3</c:v>
                </c:pt>
                <c:pt idx="84">
                  <c:v>-3.2341041616076441E-2</c:v>
                </c:pt>
                <c:pt idx="85">
                  <c:v>4.3772171259611825E-3</c:v>
                </c:pt>
                <c:pt idx="86">
                  <c:v>-6.3086096862813986E-3</c:v>
                </c:pt>
                <c:pt idx="87">
                  <c:v>-2.1024392931208367E-2</c:v>
                </c:pt>
                <c:pt idx="88">
                  <c:v>-7.0339718645067426E-4</c:v>
                </c:pt>
                <c:pt idx="89">
                  <c:v>2.4976790547751749E-2</c:v>
                </c:pt>
                <c:pt idx="90">
                  <c:v>3.1769541185024924E-2</c:v>
                </c:pt>
                <c:pt idx="91">
                  <c:v>-1.8439357810094655E-3</c:v>
                </c:pt>
                <c:pt idx="92">
                  <c:v>-5.9380510004217648E-3</c:v>
                </c:pt>
                <c:pt idx="93">
                  <c:v>-3.8383536510455045E-3</c:v>
                </c:pt>
                <c:pt idx="94">
                  <c:v>1.5141272737407983E-2</c:v>
                </c:pt>
                <c:pt idx="95">
                  <c:v>1.8525231226819844E-2</c:v>
                </c:pt>
                <c:pt idx="96">
                  <c:v>1.8251817576425845E-3</c:v>
                </c:pt>
                <c:pt idx="97">
                  <c:v>1.050223865317053E-2</c:v>
                </c:pt>
                <c:pt idx="98">
                  <c:v>-5.4672398614787595E-3</c:v>
                </c:pt>
                <c:pt idx="99">
                  <c:v>-4.1927638156297252E-4</c:v>
                </c:pt>
                <c:pt idx="100">
                  <c:v>4.062194546038421E-3</c:v>
                </c:pt>
                <c:pt idx="101">
                  <c:v>-1.7112491945337406E-2</c:v>
                </c:pt>
                <c:pt idx="102">
                  <c:v>1.4399111260408904E-2</c:v>
                </c:pt>
                <c:pt idx="103">
                  <c:v>7.1388056235857601E-3</c:v>
                </c:pt>
                <c:pt idx="104">
                  <c:v>-1.3454185128022947E-3</c:v>
                </c:pt>
                <c:pt idx="105">
                  <c:v>1.4377744141733265E-2</c:v>
                </c:pt>
                <c:pt idx="106">
                  <c:v>-7.9241851431694991E-3</c:v>
                </c:pt>
                <c:pt idx="107">
                  <c:v>5.1135464430321822E-3</c:v>
                </c:pt>
                <c:pt idx="108">
                  <c:v>-9.0787727897860757E-3</c:v>
                </c:pt>
                <c:pt idx="109">
                  <c:v>-5.315836998398684E-3</c:v>
                </c:pt>
                <c:pt idx="110">
                  <c:v>2.0985577587305668E-2</c:v>
                </c:pt>
                <c:pt idx="111">
                  <c:v>1.0301005908980251E-2</c:v>
                </c:pt>
                <c:pt idx="112">
                  <c:v>1.9602818099505707E-2</c:v>
                </c:pt>
                <c:pt idx="113">
                  <c:v>2.6738389405940545E-4</c:v>
                </c:pt>
                <c:pt idx="114">
                  <c:v>-2.3243103744452473E-2</c:v>
                </c:pt>
                <c:pt idx="115">
                  <c:v>6.702837422765044E-3</c:v>
                </c:pt>
                <c:pt idx="116">
                  <c:v>1.1119882148470769E-4</c:v>
                </c:pt>
                <c:pt idx="117">
                  <c:v>2.5387570120029503E-3</c:v>
                </c:pt>
                <c:pt idx="118">
                  <c:v>4.0430778031349205E-3</c:v>
                </c:pt>
                <c:pt idx="119">
                  <c:v>-8.8673274153752198E-3</c:v>
                </c:pt>
                <c:pt idx="120">
                  <c:v>1.6409781942407241E-2</c:v>
                </c:pt>
                <c:pt idx="121">
                  <c:v>1.7937989299445067E-2</c:v>
                </c:pt>
                <c:pt idx="122">
                  <c:v>4.8366210777223001E-3</c:v>
                </c:pt>
                <c:pt idx="123">
                  <c:v>4.6791852523190456E-3</c:v>
                </c:pt>
                <c:pt idx="124">
                  <c:v>1.4107980575802063E-2</c:v>
                </c:pt>
                <c:pt idx="125">
                  <c:v>-7.9098892831449934E-3</c:v>
                </c:pt>
                <c:pt idx="126">
                  <c:v>-1.4174571626230691E-2</c:v>
                </c:pt>
                <c:pt idx="127">
                  <c:v>-1.4315029922365753E-3</c:v>
                </c:pt>
                <c:pt idx="128">
                  <c:v>-6.1553559025966141E-4</c:v>
                </c:pt>
                <c:pt idx="129">
                  <c:v>6.2057198995260404E-4</c:v>
                </c:pt>
                <c:pt idx="130">
                  <c:v>9.4214913609918915E-3</c:v>
                </c:pt>
                <c:pt idx="131">
                  <c:v>-1.4605757013521287E-2</c:v>
                </c:pt>
                <c:pt idx="132">
                  <c:v>5.3441446708602782E-3</c:v>
                </c:pt>
                <c:pt idx="133">
                  <c:v>-3.0758747002227788E-3</c:v>
                </c:pt>
                <c:pt idx="134">
                  <c:v>4.4149943370081881E-3</c:v>
                </c:pt>
                <c:pt idx="135">
                  <c:v>-1.6979643982979863E-2</c:v>
                </c:pt>
                <c:pt idx="136">
                  <c:v>1.581289437895185E-3</c:v>
                </c:pt>
                <c:pt idx="137">
                  <c:v>7.2801442234136692E-3</c:v>
                </c:pt>
                <c:pt idx="138">
                  <c:v>-6.5714998135594288E-3</c:v>
                </c:pt>
                <c:pt idx="139">
                  <c:v>-1.3189047191367103E-2</c:v>
                </c:pt>
                <c:pt idx="140">
                  <c:v>3.3272011946663287E-3</c:v>
                </c:pt>
                <c:pt idx="141">
                  <c:v>6.0021230122051742E-3</c:v>
                </c:pt>
                <c:pt idx="142">
                  <c:v>-3.0210580481812903E-2</c:v>
                </c:pt>
                <c:pt idx="143">
                  <c:v>2.3741060483872502E-2</c:v>
                </c:pt>
                <c:pt idx="144">
                  <c:v>6.8133422679975998E-3</c:v>
                </c:pt>
                <c:pt idx="145">
                  <c:v>1.4781242312250701E-2</c:v>
                </c:pt>
                <c:pt idx="146">
                  <c:v>-2.5277178881296164E-3</c:v>
                </c:pt>
                <c:pt idx="147">
                  <c:v>-2.3119845524697199E-2</c:v>
                </c:pt>
                <c:pt idx="148">
                  <c:v>1.7437424222325824E-2</c:v>
                </c:pt>
                <c:pt idx="149">
                  <c:v>-3.7330876901278745E-2</c:v>
                </c:pt>
                <c:pt idx="150">
                  <c:v>-1.4485308274881179E-2</c:v>
                </c:pt>
                <c:pt idx="151">
                  <c:v>8.5700092215352693E-3</c:v>
                </c:pt>
                <c:pt idx="152">
                  <c:v>-4.2796654003053446E-3</c:v>
                </c:pt>
                <c:pt idx="153">
                  <c:v>-3.2248738894812695E-3</c:v>
                </c:pt>
                <c:pt idx="154">
                  <c:v>2.2962771884411114E-2</c:v>
                </c:pt>
                <c:pt idx="155">
                  <c:v>-1.4234460615420629E-2</c:v>
                </c:pt>
                <c:pt idx="156">
                  <c:v>-2.8217793816570698E-2</c:v>
                </c:pt>
                <c:pt idx="157">
                  <c:v>-1.5303434569560362E-2</c:v>
                </c:pt>
                <c:pt idx="158">
                  <c:v>9.9851440488583649E-3</c:v>
                </c:pt>
                <c:pt idx="159">
                  <c:v>1.07596149105556E-2</c:v>
                </c:pt>
                <c:pt idx="160">
                  <c:v>2.7309874876704544E-2</c:v>
                </c:pt>
                <c:pt idx="161">
                  <c:v>6.835815259533611E-3</c:v>
                </c:pt>
                <c:pt idx="162">
                  <c:v>-6.2377858960149715E-3</c:v>
                </c:pt>
                <c:pt idx="163">
                  <c:v>-1.1405853604419982E-2</c:v>
                </c:pt>
                <c:pt idx="164">
                  <c:v>1.4501097141844154E-2</c:v>
                </c:pt>
                <c:pt idx="165">
                  <c:v>1.488164191037137E-2</c:v>
                </c:pt>
                <c:pt idx="166">
                  <c:v>7.5393471442170863E-3</c:v>
                </c:pt>
                <c:pt idx="167">
                  <c:v>2.5121264496019932E-3</c:v>
                </c:pt>
                <c:pt idx="168">
                  <c:v>-1.9991760238852853E-3</c:v>
                </c:pt>
                <c:pt idx="169">
                  <c:v>4.4229112512211158E-3</c:v>
                </c:pt>
                <c:pt idx="170">
                  <c:v>9.7419770260145505E-3</c:v>
                </c:pt>
                <c:pt idx="171">
                  <c:v>-9.7121188091816094E-3</c:v>
                </c:pt>
                <c:pt idx="172">
                  <c:v>-3.053710212121555E-3</c:v>
                </c:pt>
                <c:pt idx="173">
                  <c:v>1.5083428426143609E-2</c:v>
                </c:pt>
                <c:pt idx="174">
                  <c:v>-1.2548212539106203E-3</c:v>
                </c:pt>
                <c:pt idx="175">
                  <c:v>-2.473511590442018E-3</c:v>
                </c:pt>
                <c:pt idx="176">
                  <c:v>5.0829180933062972E-3</c:v>
                </c:pt>
                <c:pt idx="177">
                  <c:v>-2.3100723701353922E-3</c:v>
                </c:pt>
                <c:pt idx="178">
                  <c:v>-8.9022353580096216E-3</c:v>
                </c:pt>
                <c:pt idx="179">
                  <c:v>6.5386851298312914E-3</c:v>
                </c:pt>
                <c:pt idx="180">
                  <c:v>9.1065265543755578E-3</c:v>
                </c:pt>
                <c:pt idx="181">
                  <c:v>-2.9948823365487927E-3</c:v>
                </c:pt>
                <c:pt idx="182">
                  <c:v>-4.0346150901386744E-3</c:v>
                </c:pt>
                <c:pt idx="183">
                  <c:v>-8.1011804807943621E-3</c:v>
                </c:pt>
                <c:pt idx="184">
                  <c:v>-3.5006248464306951E-2</c:v>
                </c:pt>
                <c:pt idx="185">
                  <c:v>5.3515163505343296E-3</c:v>
                </c:pt>
                <c:pt idx="186">
                  <c:v>1.1643718474704997E-2</c:v>
                </c:pt>
                <c:pt idx="187">
                  <c:v>-2.3226263525737641E-2</c:v>
                </c:pt>
                <c:pt idx="188">
                  <c:v>-7.2479479648591182E-3</c:v>
                </c:pt>
                <c:pt idx="189">
                  <c:v>1.4526734270667642E-2</c:v>
                </c:pt>
                <c:pt idx="190">
                  <c:v>6.2994413410605733E-3</c:v>
                </c:pt>
                <c:pt idx="191">
                  <c:v>2.279516905050669E-2</c:v>
                </c:pt>
                <c:pt idx="192">
                  <c:v>4.9961654870364757E-3</c:v>
                </c:pt>
                <c:pt idx="193">
                  <c:v>1.8333316904624499E-3</c:v>
                </c:pt>
                <c:pt idx="194">
                  <c:v>1.0155776020428397E-2</c:v>
                </c:pt>
                <c:pt idx="195">
                  <c:v>-4.8516197764663944E-3</c:v>
                </c:pt>
                <c:pt idx="196">
                  <c:v>-3.5196351273304523E-3</c:v>
                </c:pt>
                <c:pt idx="197">
                  <c:v>1.4147397808556991E-2</c:v>
                </c:pt>
                <c:pt idx="198">
                  <c:v>1.4696083359844453E-2</c:v>
                </c:pt>
                <c:pt idx="199">
                  <c:v>1.4876981520345937E-3</c:v>
                </c:pt>
                <c:pt idx="200">
                  <c:v>-6.4220197060279307E-3</c:v>
                </c:pt>
                <c:pt idx="201">
                  <c:v>3.8541035581009342E-3</c:v>
                </c:pt>
                <c:pt idx="202">
                  <c:v>8.6917604119131665E-3</c:v>
                </c:pt>
                <c:pt idx="203">
                  <c:v>-7.184265524191563E-3</c:v>
                </c:pt>
                <c:pt idx="204">
                  <c:v>8.9907358033165866E-3</c:v>
                </c:pt>
                <c:pt idx="205">
                  <c:v>-1.3270009051546855E-2</c:v>
                </c:pt>
                <c:pt idx="206">
                  <c:v>1.0369695576689974E-2</c:v>
                </c:pt>
                <c:pt idx="207">
                  <c:v>4.6423427614384755E-3</c:v>
                </c:pt>
                <c:pt idx="208">
                  <c:v>4.3860780548089112E-4</c:v>
                </c:pt>
                <c:pt idx="209">
                  <c:v>-4.2677662472667324E-3</c:v>
                </c:pt>
                <c:pt idx="210">
                  <c:v>1.2969017477167643E-2</c:v>
                </c:pt>
                <c:pt idx="211">
                  <c:v>-2.1457431197284282E-2</c:v>
                </c:pt>
                <c:pt idx="212">
                  <c:v>7.7466819688600582E-3</c:v>
                </c:pt>
                <c:pt idx="213">
                  <c:v>-1.7985434514078778E-2</c:v>
                </c:pt>
                <c:pt idx="214">
                  <c:v>-7.9429691531502315E-3</c:v>
                </c:pt>
                <c:pt idx="215">
                  <c:v>5.2057303458362672E-3</c:v>
                </c:pt>
                <c:pt idx="216">
                  <c:v>-3.484058791736141E-3</c:v>
                </c:pt>
                <c:pt idx="217">
                  <c:v>-4.7930578940672403E-3</c:v>
                </c:pt>
                <c:pt idx="218">
                  <c:v>1.7722816483814054E-2</c:v>
                </c:pt>
                <c:pt idx="219">
                  <c:v>1.2716698151935676E-2</c:v>
                </c:pt>
                <c:pt idx="220">
                  <c:v>-3.2042177725504746E-3</c:v>
                </c:pt>
                <c:pt idx="221">
                  <c:v>-1.52127939546745E-2</c:v>
                </c:pt>
                <c:pt idx="222">
                  <c:v>6.8170082131129052E-3</c:v>
                </c:pt>
                <c:pt idx="223">
                  <c:v>6.0461240330010003E-3</c:v>
                </c:pt>
                <c:pt idx="224">
                  <c:v>-9.1776129473576478E-4</c:v>
                </c:pt>
                <c:pt idx="225">
                  <c:v>7.2373112978915462E-3</c:v>
                </c:pt>
                <c:pt idx="226">
                  <c:v>4.6270713007537617E-6</c:v>
                </c:pt>
                <c:pt idx="227">
                  <c:v>1.4145400067313031E-2</c:v>
                </c:pt>
                <c:pt idx="228">
                  <c:v>3.1230946635493187E-3</c:v>
                </c:pt>
                <c:pt idx="229">
                  <c:v>5.0534276017125635E-3</c:v>
                </c:pt>
                <c:pt idx="230">
                  <c:v>-1.8774640297444878E-3</c:v>
                </c:pt>
                <c:pt idx="231">
                  <c:v>-3.5378147710452452E-3</c:v>
                </c:pt>
                <c:pt idx="232">
                  <c:v>2.8040173833738238E-3</c:v>
                </c:pt>
                <c:pt idx="233">
                  <c:v>1.2144283790786099E-2</c:v>
                </c:pt>
                <c:pt idx="234">
                  <c:v>4.1237428176399598E-3</c:v>
                </c:pt>
                <c:pt idx="235">
                  <c:v>-7.3154036379377719E-3</c:v>
                </c:pt>
                <c:pt idx="236">
                  <c:v>7.2527686489638442E-3</c:v>
                </c:pt>
                <c:pt idx="237">
                  <c:v>1.7329979397768341E-2</c:v>
                </c:pt>
                <c:pt idx="238">
                  <c:v>8.0755171626702149E-3</c:v>
                </c:pt>
                <c:pt idx="239">
                  <c:v>-4.001994301611226E-4</c:v>
                </c:pt>
                <c:pt idx="240">
                  <c:v>-8.1958844833772404E-4</c:v>
                </c:pt>
                <c:pt idx="241">
                  <c:v>2.132415336890036E-2</c:v>
                </c:pt>
                <c:pt idx="242">
                  <c:v>-7.0369097474385451E-3</c:v>
                </c:pt>
                <c:pt idx="243">
                  <c:v>-9.3131233675002329E-3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67136"/>
        <c:axId val="60867712"/>
      </c:scatterChart>
      <c:valAx>
        <c:axId val="60867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67712"/>
        <c:crosses val="autoZero"/>
        <c:crossBetween val="midCat"/>
      </c:valAx>
      <c:valAx>
        <c:axId val="60867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671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Plotagem de probabilidade normal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PETR4!$F$25:$F$268</c:f>
              <c:numCache>
                <c:formatCode>General</c:formatCode>
                <c:ptCount val="244"/>
                <c:pt idx="0">
                  <c:v>0.20491803278688525</c:v>
                </c:pt>
                <c:pt idx="1">
                  <c:v>0.61475409836065575</c:v>
                </c:pt>
                <c:pt idx="2">
                  <c:v>1.0245901639344264</c:v>
                </c:pt>
                <c:pt idx="3">
                  <c:v>1.4344262295081966</c:v>
                </c:pt>
                <c:pt idx="4">
                  <c:v>1.8442622950819674</c:v>
                </c:pt>
                <c:pt idx="5">
                  <c:v>2.2540983606557381</c:v>
                </c:pt>
                <c:pt idx="6">
                  <c:v>2.6639344262295084</c:v>
                </c:pt>
                <c:pt idx="7">
                  <c:v>3.0737704918032787</c:v>
                </c:pt>
                <c:pt idx="8">
                  <c:v>3.4836065573770494</c:v>
                </c:pt>
                <c:pt idx="9">
                  <c:v>3.8934426229508201</c:v>
                </c:pt>
                <c:pt idx="10">
                  <c:v>4.3032786885245908</c:v>
                </c:pt>
                <c:pt idx="11">
                  <c:v>4.7131147540983607</c:v>
                </c:pt>
                <c:pt idx="12">
                  <c:v>5.1229508196721314</c:v>
                </c:pt>
                <c:pt idx="13">
                  <c:v>5.5327868852459021</c:v>
                </c:pt>
                <c:pt idx="14">
                  <c:v>5.942622950819672</c:v>
                </c:pt>
                <c:pt idx="15">
                  <c:v>6.3524590163934427</c:v>
                </c:pt>
                <c:pt idx="16">
                  <c:v>6.7622950819672134</c:v>
                </c:pt>
                <c:pt idx="17">
                  <c:v>7.1721311475409841</c:v>
                </c:pt>
                <c:pt idx="18">
                  <c:v>7.5819672131147549</c:v>
                </c:pt>
                <c:pt idx="19">
                  <c:v>7.9918032786885247</c:v>
                </c:pt>
                <c:pt idx="20">
                  <c:v>8.4016393442622963</c:v>
                </c:pt>
                <c:pt idx="21">
                  <c:v>8.8114754098360653</c:v>
                </c:pt>
                <c:pt idx="22">
                  <c:v>9.221311475409836</c:v>
                </c:pt>
                <c:pt idx="23">
                  <c:v>9.6311475409836067</c:v>
                </c:pt>
                <c:pt idx="24">
                  <c:v>10.040983606557377</c:v>
                </c:pt>
                <c:pt idx="25">
                  <c:v>10.450819672131148</c:v>
                </c:pt>
                <c:pt idx="26">
                  <c:v>10.860655737704919</c:v>
                </c:pt>
                <c:pt idx="27">
                  <c:v>11.27049180327869</c:v>
                </c:pt>
                <c:pt idx="28">
                  <c:v>11.680327868852459</c:v>
                </c:pt>
                <c:pt idx="29">
                  <c:v>12.090163934426229</c:v>
                </c:pt>
                <c:pt idx="30">
                  <c:v>12.5</c:v>
                </c:pt>
                <c:pt idx="31">
                  <c:v>12.909836065573771</c:v>
                </c:pt>
                <c:pt idx="32">
                  <c:v>13.319672131147541</c:v>
                </c:pt>
                <c:pt idx="33">
                  <c:v>13.729508196721312</c:v>
                </c:pt>
                <c:pt idx="34">
                  <c:v>14.139344262295083</c:v>
                </c:pt>
                <c:pt idx="35">
                  <c:v>14.549180327868854</c:v>
                </c:pt>
                <c:pt idx="36">
                  <c:v>14.959016393442624</c:v>
                </c:pt>
                <c:pt idx="37">
                  <c:v>15.368852459016393</c:v>
                </c:pt>
                <c:pt idx="38">
                  <c:v>15.778688524590164</c:v>
                </c:pt>
                <c:pt idx="39">
                  <c:v>16.188524590163933</c:v>
                </c:pt>
                <c:pt idx="40">
                  <c:v>16.598360655737707</c:v>
                </c:pt>
                <c:pt idx="41">
                  <c:v>17.008196721311474</c:v>
                </c:pt>
                <c:pt idx="42">
                  <c:v>17.418032786885245</c:v>
                </c:pt>
                <c:pt idx="43">
                  <c:v>17.827868852459016</c:v>
                </c:pt>
                <c:pt idx="44">
                  <c:v>18.237704918032787</c:v>
                </c:pt>
                <c:pt idx="45">
                  <c:v>18.647540983606557</c:v>
                </c:pt>
                <c:pt idx="46">
                  <c:v>19.057377049180328</c:v>
                </c:pt>
                <c:pt idx="47">
                  <c:v>19.467213114754099</c:v>
                </c:pt>
                <c:pt idx="48">
                  <c:v>19.877049180327869</c:v>
                </c:pt>
                <c:pt idx="49">
                  <c:v>20.28688524590164</c:v>
                </c:pt>
                <c:pt idx="50">
                  <c:v>20.696721311475411</c:v>
                </c:pt>
                <c:pt idx="51">
                  <c:v>21.106557377049182</c:v>
                </c:pt>
                <c:pt idx="52">
                  <c:v>21.516393442622952</c:v>
                </c:pt>
                <c:pt idx="53">
                  <c:v>21.926229508196723</c:v>
                </c:pt>
                <c:pt idx="54">
                  <c:v>22.336065573770494</c:v>
                </c:pt>
                <c:pt idx="55">
                  <c:v>22.745901639344265</c:v>
                </c:pt>
                <c:pt idx="56">
                  <c:v>23.155737704918032</c:v>
                </c:pt>
                <c:pt idx="57">
                  <c:v>23.565573770491802</c:v>
                </c:pt>
                <c:pt idx="58">
                  <c:v>23.975409836065573</c:v>
                </c:pt>
                <c:pt idx="59">
                  <c:v>24.385245901639344</c:v>
                </c:pt>
                <c:pt idx="60">
                  <c:v>24.795081967213115</c:v>
                </c:pt>
                <c:pt idx="61">
                  <c:v>25.204918032786885</c:v>
                </c:pt>
                <c:pt idx="62">
                  <c:v>25.614754098360656</c:v>
                </c:pt>
                <c:pt idx="63">
                  <c:v>26.024590163934427</c:v>
                </c:pt>
                <c:pt idx="64">
                  <c:v>26.434426229508198</c:v>
                </c:pt>
                <c:pt idx="65">
                  <c:v>26.844262295081968</c:v>
                </c:pt>
                <c:pt idx="66">
                  <c:v>27.254098360655739</c:v>
                </c:pt>
                <c:pt idx="67">
                  <c:v>27.66393442622951</c:v>
                </c:pt>
                <c:pt idx="68">
                  <c:v>28.07377049180328</c:v>
                </c:pt>
                <c:pt idx="69">
                  <c:v>28.483606557377051</c:v>
                </c:pt>
                <c:pt idx="70">
                  <c:v>28.893442622950822</c:v>
                </c:pt>
                <c:pt idx="71">
                  <c:v>29.303278688524593</c:v>
                </c:pt>
                <c:pt idx="72">
                  <c:v>29.713114754098363</c:v>
                </c:pt>
                <c:pt idx="73">
                  <c:v>30.122950819672131</c:v>
                </c:pt>
                <c:pt idx="74">
                  <c:v>30.532786885245901</c:v>
                </c:pt>
                <c:pt idx="75">
                  <c:v>30.942622950819672</c:v>
                </c:pt>
                <c:pt idx="76">
                  <c:v>31.352459016393443</c:v>
                </c:pt>
                <c:pt idx="77">
                  <c:v>31.762295081967213</c:v>
                </c:pt>
                <c:pt idx="78">
                  <c:v>32.172131147540981</c:v>
                </c:pt>
                <c:pt idx="79">
                  <c:v>32.581967213114758</c:v>
                </c:pt>
                <c:pt idx="80">
                  <c:v>32.991803278688529</c:v>
                </c:pt>
                <c:pt idx="81">
                  <c:v>33.401639344262293</c:v>
                </c:pt>
                <c:pt idx="82">
                  <c:v>33.811475409836063</c:v>
                </c:pt>
                <c:pt idx="83">
                  <c:v>34.221311475409834</c:v>
                </c:pt>
                <c:pt idx="84">
                  <c:v>34.631147540983605</c:v>
                </c:pt>
                <c:pt idx="85">
                  <c:v>35.040983606557376</c:v>
                </c:pt>
                <c:pt idx="86">
                  <c:v>35.450819672131146</c:v>
                </c:pt>
                <c:pt idx="87">
                  <c:v>35.860655737704917</c:v>
                </c:pt>
                <c:pt idx="88">
                  <c:v>36.270491803278688</c:v>
                </c:pt>
                <c:pt idx="89">
                  <c:v>36.680327868852459</c:v>
                </c:pt>
                <c:pt idx="90">
                  <c:v>37.090163934426229</c:v>
                </c:pt>
                <c:pt idx="91">
                  <c:v>37.5</c:v>
                </c:pt>
                <c:pt idx="92">
                  <c:v>37.909836065573771</c:v>
                </c:pt>
                <c:pt idx="93">
                  <c:v>38.319672131147541</c:v>
                </c:pt>
                <c:pt idx="94">
                  <c:v>38.729508196721312</c:v>
                </c:pt>
                <c:pt idx="95">
                  <c:v>39.139344262295083</c:v>
                </c:pt>
                <c:pt idx="96">
                  <c:v>39.549180327868854</c:v>
                </c:pt>
                <c:pt idx="97">
                  <c:v>39.959016393442624</c:v>
                </c:pt>
                <c:pt idx="98">
                  <c:v>40.368852459016395</c:v>
                </c:pt>
                <c:pt idx="99">
                  <c:v>40.778688524590166</c:v>
                </c:pt>
                <c:pt idx="100">
                  <c:v>41.188524590163937</c:v>
                </c:pt>
                <c:pt idx="101">
                  <c:v>41.598360655737707</c:v>
                </c:pt>
                <c:pt idx="102">
                  <c:v>42.008196721311478</c:v>
                </c:pt>
                <c:pt idx="103">
                  <c:v>42.418032786885249</c:v>
                </c:pt>
                <c:pt idx="104">
                  <c:v>42.827868852459019</c:v>
                </c:pt>
                <c:pt idx="105">
                  <c:v>43.23770491803279</c:v>
                </c:pt>
                <c:pt idx="106">
                  <c:v>43.647540983606561</c:v>
                </c:pt>
                <c:pt idx="107">
                  <c:v>44.057377049180332</c:v>
                </c:pt>
                <c:pt idx="108">
                  <c:v>44.467213114754102</c:v>
                </c:pt>
                <c:pt idx="109">
                  <c:v>44.877049180327873</c:v>
                </c:pt>
                <c:pt idx="110">
                  <c:v>45.286885245901644</c:v>
                </c:pt>
                <c:pt idx="111">
                  <c:v>45.696721311475414</c:v>
                </c:pt>
                <c:pt idx="112">
                  <c:v>46.106557377049178</c:v>
                </c:pt>
                <c:pt idx="113">
                  <c:v>46.516393442622949</c:v>
                </c:pt>
                <c:pt idx="114">
                  <c:v>46.92622950819672</c:v>
                </c:pt>
                <c:pt idx="115">
                  <c:v>47.33606557377049</c:v>
                </c:pt>
                <c:pt idx="116">
                  <c:v>47.745901639344261</c:v>
                </c:pt>
                <c:pt idx="117">
                  <c:v>48.155737704918032</c:v>
                </c:pt>
                <c:pt idx="118">
                  <c:v>48.565573770491802</c:v>
                </c:pt>
                <c:pt idx="119">
                  <c:v>48.975409836065573</c:v>
                </c:pt>
                <c:pt idx="120">
                  <c:v>49.385245901639344</c:v>
                </c:pt>
                <c:pt idx="121">
                  <c:v>49.795081967213115</c:v>
                </c:pt>
                <c:pt idx="122">
                  <c:v>50.204918032786885</c:v>
                </c:pt>
                <c:pt idx="123">
                  <c:v>50.614754098360656</c:v>
                </c:pt>
                <c:pt idx="124">
                  <c:v>51.024590163934427</c:v>
                </c:pt>
                <c:pt idx="125">
                  <c:v>51.434426229508198</c:v>
                </c:pt>
                <c:pt idx="126">
                  <c:v>51.844262295081968</c:v>
                </c:pt>
                <c:pt idx="127">
                  <c:v>52.254098360655739</c:v>
                </c:pt>
                <c:pt idx="128">
                  <c:v>52.66393442622951</c:v>
                </c:pt>
                <c:pt idx="129">
                  <c:v>53.07377049180328</c:v>
                </c:pt>
                <c:pt idx="130">
                  <c:v>53.483606557377051</c:v>
                </c:pt>
                <c:pt idx="131">
                  <c:v>53.893442622950822</c:v>
                </c:pt>
                <c:pt idx="132">
                  <c:v>54.303278688524593</c:v>
                </c:pt>
                <c:pt idx="133">
                  <c:v>54.713114754098363</c:v>
                </c:pt>
                <c:pt idx="134">
                  <c:v>55.122950819672134</c:v>
                </c:pt>
                <c:pt idx="135">
                  <c:v>55.532786885245905</c:v>
                </c:pt>
                <c:pt idx="136">
                  <c:v>55.942622950819676</c:v>
                </c:pt>
                <c:pt idx="137">
                  <c:v>56.352459016393446</c:v>
                </c:pt>
                <c:pt idx="138">
                  <c:v>56.762295081967217</c:v>
                </c:pt>
                <c:pt idx="139">
                  <c:v>57.172131147540988</c:v>
                </c:pt>
                <c:pt idx="140">
                  <c:v>57.581967213114758</c:v>
                </c:pt>
                <c:pt idx="141">
                  <c:v>57.991803278688529</c:v>
                </c:pt>
                <c:pt idx="142">
                  <c:v>58.4016393442623</c:v>
                </c:pt>
                <c:pt idx="143">
                  <c:v>58.811475409836071</c:v>
                </c:pt>
                <c:pt idx="144">
                  <c:v>59.221311475409841</c:v>
                </c:pt>
                <c:pt idx="145">
                  <c:v>59.631147540983605</c:v>
                </c:pt>
                <c:pt idx="146">
                  <c:v>60.040983606557376</c:v>
                </c:pt>
                <c:pt idx="147">
                  <c:v>60.450819672131146</c:v>
                </c:pt>
                <c:pt idx="148">
                  <c:v>60.860655737704917</c:v>
                </c:pt>
                <c:pt idx="149">
                  <c:v>61.270491803278688</c:v>
                </c:pt>
                <c:pt idx="150">
                  <c:v>61.680327868852459</c:v>
                </c:pt>
                <c:pt idx="151">
                  <c:v>62.090163934426229</c:v>
                </c:pt>
                <c:pt idx="152">
                  <c:v>62.5</c:v>
                </c:pt>
                <c:pt idx="153">
                  <c:v>62.909836065573771</c:v>
                </c:pt>
                <c:pt idx="154">
                  <c:v>63.319672131147541</c:v>
                </c:pt>
                <c:pt idx="155">
                  <c:v>63.729508196721312</c:v>
                </c:pt>
                <c:pt idx="156">
                  <c:v>64.139344262295083</c:v>
                </c:pt>
                <c:pt idx="157">
                  <c:v>64.549180327868854</c:v>
                </c:pt>
                <c:pt idx="158">
                  <c:v>64.959016393442624</c:v>
                </c:pt>
                <c:pt idx="159">
                  <c:v>65.368852459016395</c:v>
                </c:pt>
                <c:pt idx="160">
                  <c:v>65.778688524590166</c:v>
                </c:pt>
                <c:pt idx="161">
                  <c:v>66.188524590163922</c:v>
                </c:pt>
                <c:pt idx="162">
                  <c:v>66.598360655737693</c:v>
                </c:pt>
                <c:pt idx="163">
                  <c:v>67.008196721311464</c:v>
                </c:pt>
                <c:pt idx="164">
                  <c:v>67.418032786885234</c:v>
                </c:pt>
                <c:pt idx="165">
                  <c:v>67.827868852459005</c:v>
                </c:pt>
                <c:pt idx="166">
                  <c:v>68.237704918032776</c:v>
                </c:pt>
                <c:pt idx="167">
                  <c:v>68.647540983606547</c:v>
                </c:pt>
                <c:pt idx="168">
                  <c:v>69.057377049180317</c:v>
                </c:pt>
                <c:pt idx="169">
                  <c:v>69.467213114754088</c:v>
                </c:pt>
                <c:pt idx="170">
                  <c:v>69.877049180327859</c:v>
                </c:pt>
                <c:pt idx="171">
                  <c:v>70.28688524590163</c:v>
                </c:pt>
                <c:pt idx="172">
                  <c:v>70.6967213114754</c:v>
                </c:pt>
                <c:pt idx="173">
                  <c:v>71.106557377049171</c:v>
                </c:pt>
                <c:pt idx="174">
                  <c:v>71.516393442622942</c:v>
                </c:pt>
                <c:pt idx="175">
                  <c:v>71.926229508196712</c:v>
                </c:pt>
                <c:pt idx="176">
                  <c:v>72.336065573770483</c:v>
                </c:pt>
                <c:pt idx="177">
                  <c:v>72.745901639344254</c:v>
                </c:pt>
                <c:pt idx="178">
                  <c:v>73.155737704918025</c:v>
                </c:pt>
                <c:pt idx="179">
                  <c:v>73.565573770491795</c:v>
                </c:pt>
                <c:pt idx="180">
                  <c:v>73.975409836065566</c:v>
                </c:pt>
                <c:pt idx="181">
                  <c:v>74.385245901639337</c:v>
                </c:pt>
                <c:pt idx="182">
                  <c:v>74.795081967213108</c:v>
                </c:pt>
                <c:pt idx="183">
                  <c:v>75.204918032786878</c:v>
                </c:pt>
                <c:pt idx="184">
                  <c:v>75.614754098360649</c:v>
                </c:pt>
                <c:pt idx="185">
                  <c:v>76.02459016393442</c:v>
                </c:pt>
                <c:pt idx="186">
                  <c:v>76.43442622950819</c:v>
                </c:pt>
                <c:pt idx="187">
                  <c:v>76.844262295081961</c:v>
                </c:pt>
                <c:pt idx="188">
                  <c:v>77.254098360655732</c:v>
                </c:pt>
                <c:pt idx="189">
                  <c:v>77.663934426229503</c:v>
                </c:pt>
                <c:pt idx="190">
                  <c:v>78.073770491803273</c:v>
                </c:pt>
                <c:pt idx="191">
                  <c:v>78.483606557377044</c:v>
                </c:pt>
                <c:pt idx="192">
                  <c:v>78.893442622950815</c:v>
                </c:pt>
                <c:pt idx="193">
                  <c:v>79.303278688524586</c:v>
                </c:pt>
                <c:pt idx="194">
                  <c:v>79.713114754098356</c:v>
                </c:pt>
                <c:pt idx="195">
                  <c:v>80.122950819672127</c:v>
                </c:pt>
                <c:pt idx="196">
                  <c:v>80.532786885245898</c:v>
                </c:pt>
                <c:pt idx="197">
                  <c:v>80.942622950819668</c:v>
                </c:pt>
                <c:pt idx="198">
                  <c:v>81.352459016393439</c:v>
                </c:pt>
                <c:pt idx="199">
                  <c:v>81.76229508196721</c:v>
                </c:pt>
                <c:pt idx="200">
                  <c:v>82.172131147540981</c:v>
                </c:pt>
                <c:pt idx="201">
                  <c:v>82.581967213114751</c:v>
                </c:pt>
                <c:pt idx="202">
                  <c:v>82.991803278688522</c:v>
                </c:pt>
                <c:pt idx="203">
                  <c:v>83.401639344262293</c:v>
                </c:pt>
                <c:pt idx="204">
                  <c:v>83.811475409836063</c:v>
                </c:pt>
                <c:pt idx="205">
                  <c:v>84.221311475409834</c:v>
                </c:pt>
                <c:pt idx="206">
                  <c:v>84.631147540983605</c:v>
                </c:pt>
                <c:pt idx="207">
                  <c:v>85.040983606557376</c:v>
                </c:pt>
                <c:pt idx="208">
                  <c:v>85.450819672131146</c:v>
                </c:pt>
                <c:pt idx="209">
                  <c:v>85.860655737704917</c:v>
                </c:pt>
                <c:pt idx="210">
                  <c:v>86.270491803278688</c:v>
                </c:pt>
                <c:pt idx="211">
                  <c:v>86.680327868852459</c:v>
                </c:pt>
                <c:pt idx="212">
                  <c:v>87.090163934426229</c:v>
                </c:pt>
                <c:pt idx="213">
                  <c:v>87.5</c:v>
                </c:pt>
                <c:pt idx="214">
                  <c:v>87.909836065573771</c:v>
                </c:pt>
                <c:pt idx="215">
                  <c:v>88.319672131147541</c:v>
                </c:pt>
                <c:pt idx="216">
                  <c:v>88.729508196721312</c:v>
                </c:pt>
                <c:pt idx="217">
                  <c:v>89.139344262295083</c:v>
                </c:pt>
                <c:pt idx="218">
                  <c:v>89.549180327868854</c:v>
                </c:pt>
                <c:pt idx="219">
                  <c:v>89.959016393442624</c:v>
                </c:pt>
                <c:pt idx="220">
                  <c:v>90.368852459016395</c:v>
                </c:pt>
                <c:pt idx="221">
                  <c:v>90.778688524590166</c:v>
                </c:pt>
                <c:pt idx="222">
                  <c:v>91.188524590163937</c:v>
                </c:pt>
                <c:pt idx="223">
                  <c:v>91.598360655737707</c:v>
                </c:pt>
                <c:pt idx="224">
                  <c:v>92.008196721311464</c:v>
                </c:pt>
                <c:pt idx="225">
                  <c:v>92.418032786885234</c:v>
                </c:pt>
                <c:pt idx="226">
                  <c:v>92.827868852459005</c:v>
                </c:pt>
                <c:pt idx="227">
                  <c:v>93.237704918032776</c:v>
                </c:pt>
                <c:pt idx="228">
                  <c:v>93.647540983606547</c:v>
                </c:pt>
                <c:pt idx="229">
                  <c:v>94.057377049180317</c:v>
                </c:pt>
                <c:pt idx="230">
                  <c:v>94.467213114754088</c:v>
                </c:pt>
                <c:pt idx="231">
                  <c:v>94.877049180327859</c:v>
                </c:pt>
                <c:pt idx="232">
                  <c:v>95.28688524590163</c:v>
                </c:pt>
                <c:pt idx="233">
                  <c:v>95.6967213114754</c:v>
                </c:pt>
                <c:pt idx="234">
                  <c:v>96.106557377049171</c:v>
                </c:pt>
                <c:pt idx="235">
                  <c:v>96.516393442622942</c:v>
                </c:pt>
                <c:pt idx="236">
                  <c:v>96.926229508196712</c:v>
                </c:pt>
                <c:pt idx="237">
                  <c:v>97.336065573770483</c:v>
                </c:pt>
                <c:pt idx="238">
                  <c:v>97.745901639344254</c:v>
                </c:pt>
                <c:pt idx="239">
                  <c:v>98.155737704918025</c:v>
                </c:pt>
                <c:pt idx="240">
                  <c:v>98.565573770491795</c:v>
                </c:pt>
                <c:pt idx="241">
                  <c:v>98.975409836065566</c:v>
                </c:pt>
                <c:pt idx="242">
                  <c:v>99.385245901639337</c:v>
                </c:pt>
                <c:pt idx="243">
                  <c:v>99.795081967213108</c:v>
                </c:pt>
              </c:numCache>
            </c:numRef>
          </c:xVal>
          <c:yVal>
            <c:numRef>
              <c:f>PETR4!$G$25:$G$268</c:f>
              <c:numCache>
                <c:formatCode>General</c:formatCode>
                <c:ptCount val="244"/>
                <c:pt idx="0">
                  <c:v>-8.0667903067454819E-2</c:v>
                </c:pt>
                <c:pt idx="1">
                  <c:v>-5.6170236453048417E-2</c:v>
                </c:pt>
                <c:pt idx="2">
                  <c:v>-4.6104252885822858E-2</c:v>
                </c:pt>
                <c:pt idx="3">
                  <c:v>-3.7984283508244156E-2</c:v>
                </c:pt>
                <c:pt idx="4">
                  <c:v>-3.7261887806892317E-2</c:v>
                </c:pt>
                <c:pt idx="5">
                  <c:v>-3.4316164748719125E-2</c:v>
                </c:pt>
                <c:pt idx="6">
                  <c:v>-3.2488469021347062E-2</c:v>
                </c:pt>
                <c:pt idx="7">
                  <c:v>-3.0612646257392122E-2</c:v>
                </c:pt>
                <c:pt idx="8">
                  <c:v>-2.967125234193092E-2</c:v>
                </c:pt>
                <c:pt idx="9">
                  <c:v>-2.9137263693188652E-2</c:v>
                </c:pt>
                <c:pt idx="10">
                  <c:v>-2.8892357698383875E-2</c:v>
                </c:pt>
                <c:pt idx="11">
                  <c:v>-2.8287763151698623E-2</c:v>
                </c:pt>
                <c:pt idx="12">
                  <c:v>-2.8079159090818075E-2</c:v>
                </c:pt>
                <c:pt idx="13">
                  <c:v>-2.7476226030368797E-2</c:v>
                </c:pt>
                <c:pt idx="14">
                  <c:v>-2.6868891050325971E-2</c:v>
                </c:pt>
                <c:pt idx="15">
                  <c:v>-2.6543882655966761E-2</c:v>
                </c:pt>
                <c:pt idx="16">
                  <c:v>-2.4264660051380827E-2</c:v>
                </c:pt>
                <c:pt idx="17">
                  <c:v>-2.3852509592719947E-2</c:v>
                </c:pt>
                <c:pt idx="18">
                  <c:v>-2.366386002177067E-2</c:v>
                </c:pt>
                <c:pt idx="19">
                  <c:v>-2.3624722362915823E-2</c:v>
                </c:pt>
                <c:pt idx="20">
                  <c:v>-2.3211913000162482E-2</c:v>
                </c:pt>
                <c:pt idx="21">
                  <c:v>-2.2882518670428138E-2</c:v>
                </c:pt>
                <c:pt idx="22">
                  <c:v>-2.2001969735798935E-2</c:v>
                </c:pt>
                <c:pt idx="23">
                  <c:v>-2.0270998503312498E-2</c:v>
                </c:pt>
                <c:pt idx="24">
                  <c:v>-1.9982463616114644E-2</c:v>
                </c:pt>
                <c:pt idx="25">
                  <c:v>-1.9926895151407987E-2</c:v>
                </c:pt>
                <c:pt idx="26">
                  <c:v>-1.9195740108548028E-2</c:v>
                </c:pt>
                <c:pt idx="27">
                  <c:v>-1.8330417885675937E-2</c:v>
                </c:pt>
                <c:pt idx="28">
                  <c:v>-1.7264997864664546E-2</c:v>
                </c:pt>
                <c:pt idx="29">
                  <c:v>-1.7119412811363872E-2</c:v>
                </c:pt>
                <c:pt idx="30">
                  <c:v>-1.6962095775763613E-2</c:v>
                </c:pt>
                <c:pt idx="31">
                  <c:v>-1.6272548414854187E-2</c:v>
                </c:pt>
                <c:pt idx="32">
                  <c:v>-1.6029487113166301E-2</c:v>
                </c:pt>
                <c:pt idx="33">
                  <c:v>-1.5976486951888035E-2</c:v>
                </c:pt>
                <c:pt idx="34">
                  <c:v>-1.5816858009693065E-2</c:v>
                </c:pt>
                <c:pt idx="35">
                  <c:v>-1.5813582544889741E-2</c:v>
                </c:pt>
                <c:pt idx="36">
                  <c:v>-1.5791958660571995E-2</c:v>
                </c:pt>
                <c:pt idx="37">
                  <c:v>-1.4253674805413674E-2</c:v>
                </c:pt>
                <c:pt idx="38">
                  <c:v>-1.42222007913121E-2</c:v>
                </c:pt>
                <c:pt idx="39">
                  <c:v>-1.4116170246503554E-2</c:v>
                </c:pt>
                <c:pt idx="40">
                  <c:v>-1.3392982928339715E-2</c:v>
                </c:pt>
                <c:pt idx="41">
                  <c:v>-1.3295542481244727E-2</c:v>
                </c:pt>
                <c:pt idx="42">
                  <c:v>-1.3294753358201001E-2</c:v>
                </c:pt>
                <c:pt idx="43">
                  <c:v>-1.3273665739405133E-2</c:v>
                </c:pt>
                <c:pt idx="44">
                  <c:v>-1.326727586643737E-2</c:v>
                </c:pt>
                <c:pt idx="45">
                  <c:v>-1.3117170934884683E-2</c:v>
                </c:pt>
                <c:pt idx="46">
                  <c:v>-1.306203692151847E-2</c:v>
                </c:pt>
                <c:pt idx="47">
                  <c:v>-1.2951816823196559E-2</c:v>
                </c:pt>
                <c:pt idx="48">
                  <c:v>-1.2908303758879728E-2</c:v>
                </c:pt>
                <c:pt idx="49">
                  <c:v>-1.2697549727768745E-2</c:v>
                </c:pt>
                <c:pt idx="50">
                  <c:v>-1.2497930932734854E-2</c:v>
                </c:pt>
                <c:pt idx="51">
                  <c:v>-1.2495495180281511E-2</c:v>
                </c:pt>
                <c:pt idx="52">
                  <c:v>-1.2343693805697468E-2</c:v>
                </c:pt>
                <c:pt idx="53">
                  <c:v>-1.1607054697146053E-2</c:v>
                </c:pt>
                <c:pt idx="54">
                  <c:v>-1.1500077266173055E-2</c:v>
                </c:pt>
                <c:pt idx="55">
                  <c:v>-1.1479481735621643E-2</c:v>
                </c:pt>
                <c:pt idx="56">
                  <c:v>-1.1257117211200877E-2</c:v>
                </c:pt>
                <c:pt idx="57">
                  <c:v>-1.1202753076553398E-2</c:v>
                </c:pt>
                <c:pt idx="58">
                  <c:v>-1.0878079507305943E-2</c:v>
                </c:pt>
                <c:pt idx="59">
                  <c:v>-1.0746372075484185E-2</c:v>
                </c:pt>
                <c:pt idx="60">
                  <c:v>-1.068350535937646E-2</c:v>
                </c:pt>
                <c:pt idx="61">
                  <c:v>-1.0369916459745788E-2</c:v>
                </c:pt>
                <c:pt idx="62">
                  <c:v>-9.9029235827498494E-3</c:v>
                </c:pt>
                <c:pt idx="63">
                  <c:v>-9.7140537204732178E-3</c:v>
                </c:pt>
                <c:pt idx="64">
                  <c:v>-9.54485919160954E-3</c:v>
                </c:pt>
                <c:pt idx="65">
                  <c:v>-9.0784914035596988E-3</c:v>
                </c:pt>
                <c:pt idx="66">
                  <c:v>-9.0498355199179273E-3</c:v>
                </c:pt>
                <c:pt idx="67">
                  <c:v>-8.6717137816175478E-3</c:v>
                </c:pt>
                <c:pt idx="68">
                  <c:v>-8.6385513728628495E-3</c:v>
                </c:pt>
                <c:pt idx="69">
                  <c:v>-8.5232680420299061E-3</c:v>
                </c:pt>
                <c:pt idx="70">
                  <c:v>-8.3738556644453298E-3</c:v>
                </c:pt>
                <c:pt idx="71">
                  <c:v>-7.9079662580197226E-3</c:v>
                </c:pt>
                <c:pt idx="72">
                  <c:v>-7.8740959565984543E-3</c:v>
                </c:pt>
                <c:pt idx="73">
                  <c:v>-7.6712704966514795E-3</c:v>
                </c:pt>
                <c:pt idx="74">
                  <c:v>-7.5786265049126271E-3</c:v>
                </c:pt>
                <c:pt idx="75">
                  <c:v>-7.5368292280096807E-3</c:v>
                </c:pt>
                <c:pt idx="76">
                  <c:v>-6.6741073351591672E-3</c:v>
                </c:pt>
                <c:pt idx="77">
                  <c:v>-6.1964841971526271E-3</c:v>
                </c:pt>
                <c:pt idx="78">
                  <c:v>-6.1605558129856301E-3</c:v>
                </c:pt>
                <c:pt idx="79">
                  <c:v>-6.1162270174360944E-3</c:v>
                </c:pt>
                <c:pt idx="80">
                  <c:v>-5.9917095571403777E-3</c:v>
                </c:pt>
                <c:pt idx="81">
                  <c:v>-5.8139334222719425E-3</c:v>
                </c:pt>
                <c:pt idx="82">
                  <c:v>-5.7482434576953201E-3</c:v>
                </c:pt>
                <c:pt idx="83">
                  <c:v>-5.6179923042231489E-3</c:v>
                </c:pt>
                <c:pt idx="84">
                  <c:v>-5.6064433901097492E-3</c:v>
                </c:pt>
                <c:pt idx="85">
                  <c:v>-5.4874840463077727E-3</c:v>
                </c:pt>
                <c:pt idx="86">
                  <c:v>-5.4044447883305324E-3</c:v>
                </c:pt>
                <c:pt idx="87">
                  <c:v>-5.3211453057739784E-3</c:v>
                </c:pt>
                <c:pt idx="88">
                  <c:v>-4.6261070286592269E-3</c:v>
                </c:pt>
                <c:pt idx="89">
                  <c:v>-4.6235552085492808E-3</c:v>
                </c:pt>
                <c:pt idx="90">
                  <c:v>-4.5045495742874675E-3</c:v>
                </c:pt>
                <c:pt idx="91">
                  <c:v>-4.4248229352712633E-3</c:v>
                </c:pt>
                <c:pt idx="92">
                  <c:v>-4.1190846481742593E-3</c:v>
                </c:pt>
                <c:pt idx="93">
                  <c:v>-4.0900223572758508E-3</c:v>
                </c:pt>
                <c:pt idx="94">
                  <c:v>-4.005345808675162E-3</c:v>
                </c:pt>
                <c:pt idx="95">
                  <c:v>-3.9848269353300152E-3</c:v>
                </c:pt>
                <c:pt idx="96">
                  <c:v>-3.1007776782482708E-3</c:v>
                </c:pt>
                <c:pt idx="97">
                  <c:v>-3.0816665374081122E-3</c:v>
                </c:pt>
                <c:pt idx="98">
                  <c:v>-2.9850768434532852E-3</c:v>
                </c:pt>
                <c:pt idx="99">
                  <c:v>-2.9839634226126624E-3</c:v>
                </c:pt>
                <c:pt idx="100">
                  <c:v>-2.8943580263644146E-3</c:v>
                </c:pt>
                <c:pt idx="101">
                  <c:v>-2.7481982257167884E-3</c:v>
                </c:pt>
                <c:pt idx="102">
                  <c:v>-2.6600433192120209E-3</c:v>
                </c:pt>
                <c:pt idx="103">
                  <c:v>-2.5477356356507722E-3</c:v>
                </c:pt>
                <c:pt idx="104">
                  <c:v>-2.302978443374599E-3</c:v>
                </c:pt>
                <c:pt idx="105">
                  <c:v>-2.1715535135077954E-3</c:v>
                </c:pt>
                <c:pt idx="106">
                  <c:v>-2.1405288611915959E-3</c:v>
                </c:pt>
                <c:pt idx="107">
                  <c:v>-1.5625393498970364E-3</c:v>
                </c:pt>
                <c:pt idx="108">
                  <c:v>-1.4529243647989441E-3</c:v>
                </c:pt>
                <c:pt idx="109">
                  <c:v>-1.4451230577630211E-3</c:v>
                </c:pt>
                <c:pt idx="110">
                  <c:v>-1.3149574328197044E-3</c:v>
                </c:pt>
                <c:pt idx="111">
                  <c:v>-1.1242646654636933E-3</c:v>
                </c:pt>
                <c:pt idx="112">
                  <c:v>-1.0614187966003546E-3</c:v>
                </c:pt>
                <c:pt idx="113">
                  <c:v>-8.0515302256258631E-4</c:v>
                </c:pt>
                <c:pt idx="114">
                  <c:v>-7.3886225634787854E-4</c:v>
                </c:pt>
                <c:pt idx="115">
                  <c:v>-4.1627471118755856E-4</c:v>
                </c:pt>
                <c:pt idx="116">
                  <c:v>-4.0281974361402648E-4</c:v>
                </c:pt>
                <c:pt idx="117">
                  <c:v>0</c:v>
                </c:pt>
                <c:pt idx="118">
                  <c:v>0</c:v>
                </c:pt>
                <c:pt idx="119">
                  <c:v>3.6506662871333534E-4</c:v>
                </c:pt>
                <c:pt idx="120">
                  <c:v>7.4826043050250013E-4</c:v>
                </c:pt>
                <c:pt idx="121">
                  <c:v>1.0907108879885381E-3</c:v>
                </c:pt>
                <c:pt idx="122">
                  <c:v>1.1221620987208641E-3</c:v>
                </c:pt>
                <c:pt idx="123">
                  <c:v>1.3153898857395539E-3</c:v>
                </c:pt>
                <c:pt idx="124">
                  <c:v>1.5929513840930911E-3</c:v>
                </c:pt>
                <c:pt idx="125">
                  <c:v>1.820462876321926E-3</c:v>
                </c:pt>
                <c:pt idx="126">
                  <c:v>1.8324726006023447E-3</c:v>
                </c:pt>
                <c:pt idx="127">
                  <c:v>1.8461146096047602E-3</c:v>
                </c:pt>
                <c:pt idx="128">
                  <c:v>1.9189796347679866E-3</c:v>
                </c:pt>
                <c:pt idx="129">
                  <c:v>2.0215303720806229E-3</c:v>
                </c:pt>
                <c:pt idx="130">
                  <c:v>2.1261169928573492E-3</c:v>
                </c:pt>
                <c:pt idx="131">
                  <c:v>2.2894530919547332E-3</c:v>
                </c:pt>
                <c:pt idx="132">
                  <c:v>2.5468086797314575E-3</c:v>
                </c:pt>
                <c:pt idx="133">
                  <c:v>2.5636344383064371E-3</c:v>
                </c:pt>
                <c:pt idx="134">
                  <c:v>2.568410878078979E-3</c:v>
                </c:pt>
                <c:pt idx="135">
                  <c:v>2.835691647715851E-3</c:v>
                </c:pt>
                <c:pt idx="136">
                  <c:v>3.1977642598924895E-3</c:v>
                </c:pt>
                <c:pt idx="137">
                  <c:v>3.8535693159899723E-3</c:v>
                </c:pt>
                <c:pt idx="138">
                  <c:v>3.8639924428240089E-3</c:v>
                </c:pt>
                <c:pt idx="139">
                  <c:v>4.3163103246320568E-3</c:v>
                </c:pt>
                <c:pt idx="140">
                  <c:v>4.3456528358404457E-3</c:v>
                </c:pt>
                <c:pt idx="141">
                  <c:v>4.3940384796876545E-3</c:v>
                </c:pt>
                <c:pt idx="142">
                  <c:v>4.479290804046041E-3</c:v>
                </c:pt>
                <c:pt idx="143">
                  <c:v>4.5670551090712542E-3</c:v>
                </c:pt>
                <c:pt idx="144">
                  <c:v>4.7846638650291097E-3</c:v>
                </c:pt>
                <c:pt idx="145">
                  <c:v>4.9140526955711349E-3</c:v>
                </c:pt>
                <c:pt idx="146">
                  <c:v>4.9382437474404326E-3</c:v>
                </c:pt>
                <c:pt idx="147">
                  <c:v>5.0063098927915625E-3</c:v>
                </c:pt>
                <c:pt idx="148">
                  <c:v>5.1050963985052721E-3</c:v>
                </c:pt>
                <c:pt idx="149">
                  <c:v>5.4432870511931016E-3</c:v>
                </c:pt>
                <c:pt idx="150">
                  <c:v>5.7328649272511342E-3</c:v>
                </c:pt>
                <c:pt idx="151">
                  <c:v>5.7992188623512912E-3</c:v>
                </c:pt>
                <c:pt idx="152">
                  <c:v>6.1405285956037357E-3</c:v>
                </c:pt>
                <c:pt idx="153">
                  <c:v>6.2928210621476851E-3</c:v>
                </c:pt>
                <c:pt idx="154">
                  <c:v>6.4972519791807043E-3</c:v>
                </c:pt>
                <c:pt idx="155">
                  <c:v>6.5886036290262271E-3</c:v>
                </c:pt>
                <c:pt idx="156">
                  <c:v>6.7958466303383652E-3</c:v>
                </c:pt>
                <c:pt idx="157">
                  <c:v>7.0461259441009757E-3</c:v>
                </c:pt>
                <c:pt idx="158">
                  <c:v>7.2202120022633277E-3</c:v>
                </c:pt>
                <c:pt idx="159">
                  <c:v>7.4049480065776505E-3</c:v>
                </c:pt>
                <c:pt idx="160">
                  <c:v>7.584603548037484E-3</c:v>
                </c:pt>
                <c:pt idx="161">
                  <c:v>7.6965380423134533E-3</c:v>
                </c:pt>
                <c:pt idx="162">
                  <c:v>7.8999752531559303E-3</c:v>
                </c:pt>
                <c:pt idx="163">
                  <c:v>8.0476002815905705E-3</c:v>
                </c:pt>
                <c:pt idx="164">
                  <c:v>8.2614063561353319E-3</c:v>
                </c:pt>
                <c:pt idx="165">
                  <c:v>8.5636570171845061E-3</c:v>
                </c:pt>
                <c:pt idx="166">
                  <c:v>8.6811897450465893E-3</c:v>
                </c:pt>
                <c:pt idx="167">
                  <c:v>8.7082914486362826E-3</c:v>
                </c:pt>
                <c:pt idx="168">
                  <c:v>8.8753042558030182E-3</c:v>
                </c:pt>
                <c:pt idx="169">
                  <c:v>9.0827145743192263E-3</c:v>
                </c:pt>
                <c:pt idx="170">
                  <c:v>9.1394394411340486E-3</c:v>
                </c:pt>
                <c:pt idx="171">
                  <c:v>9.4937421922511433E-3</c:v>
                </c:pt>
                <c:pt idx="172">
                  <c:v>9.6284202342359643E-3</c:v>
                </c:pt>
                <c:pt idx="173">
                  <c:v>9.8059224727700886E-3</c:v>
                </c:pt>
                <c:pt idx="174">
                  <c:v>9.9338898021615971E-3</c:v>
                </c:pt>
                <c:pt idx="175">
                  <c:v>1.0218768668720095E-2</c:v>
                </c:pt>
                <c:pt idx="176">
                  <c:v>1.0233176280028953E-2</c:v>
                </c:pt>
                <c:pt idx="177">
                  <c:v>1.0253074941501187E-2</c:v>
                </c:pt>
                <c:pt idx="178">
                  <c:v>1.0303910486450751E-2</c:v>
                </c:pt>
                <c:pt idx="179">
                  <c:v>1.0562873854115321E-2</c:v>
                </c:pt>
                <c:pt idx="180">
                  <c:v>1.0829870040319885E-2</c:v>
                </c:pt>
                <c:pt idx="181">
                  <c:v>1.1687754793369216E-2</c:v>
                </c:pt>
                <c:pt idx="182">
                  <c:v>1.1787995277734867E-2</c:v>
                </c:pt>
                <c:pt idx="183">
                  <c:v>1.1867267671604283E-2</c:v>
                </c:pt>
                <c:pt idx="184">
                  <c:v>1.1885607233981063E-2</c:v>
                </c:pt>
                <c:pt idx="185">
                  <c:v>1.1894787652149146E-2</c:v>
                </c:pt>
                <c:pt idx="186">
                  <c:v>1.2215587768123891E-2</c:v>
                </c:pt>
                <c:pt idx="187">
                  <c:v>1.2463503988080259E-2</c:v>
                </c:pt>
                <c:pt idx="188">
                  <c:v>1.2513965291474326E-2</c:v>
                </c:pt>
                <c:pt idx="189">
                  <c:v>1.2748869322490138E-2</c:v>
                </c:pt>
                <c:pt idx="190">
                  <c:v>1.2833153482053364E-2</c:v>
                </c:pt>
                <c:pt idx="191">
                  <c:v>1.3063290993559677E-2</c:v>
                </c:pt>
                <c:pt idx="192">
                  <c:v>1.3081617998571759E-2</c:v>
                </c:pt>
                <c:pt idx="193">
                  <c:v>1.3213022318636367E-2</c:v>
                </c:pt>
                <c:pt idx="194">
                  <c:v>1.3225725237013312E-2</c:v>
                </c:pt>
                <c:pt idx="195">
                  <c:v>1.3333530869465168E-2</c:v>
                </c:pt>
                <c:pt idx="196">
                  <c:v>1.3353072530659101E-2</c:v>
                </c:pt>
                <c:pt idx="197">
                  <c:v>1.3605652055778678E-2</c:v>
                </c:pt>
                <c:pt idx="198">
                  <c:v>1.4222200791312086E-2</c:v>
                </c:pt>
                <c:pt idx="199">
                  <c:v>1.485008727270753E-2</c:v>
                </c:pt>
                <c:pt idx="200">
                  <c:v>1.5075662405447396E-2</c:v>
                </c:pt>
                <c:pt idx="201">
                  <c:v>1.5341741505845729E-2</c:v>
                </c:pt>
                <c:pt idx="202">
                  <c:v>1.5653620857849028E-2</c:v>
                </c:pt>
                <c:pt idx="203">
                  <c:v>1.5735356048360401E-2</c:v>
                </c:pt>
                <c:pt idx="204">
                  <c:v>1.5878862869932099E-2</c:v>
                </c:pt>
                <c:pt idx="205">
                  <c:v>1.6110819654688385E-2</c:v>
                </c:pt>
                <c:pt idx="206">
                  <c:v>1.6198837472292688E-2</c:v>
                </c:pt>
                <c:pt idx="207">
                  <c:v>1.7074571142629315E-2</c:v>
                </c:pt>
                <c:pt idx="208">
                  <c:v>1.7196423058428778E-2</c:v>
                </c:pt>
                <c:pt idx="209">
                  <c:v>1.7621601349819629E-2</c:v>
                </c:pt>
                <c:pt idx="210">
                  <c:v>1.8100003591868301E-2</c:v>
                </c:pt>
                <c:pt idx="211">
                  <c:v>1.8576353283622823E-2</c:v>
                </c:pt>
                <c:pt idx="212">
                  <c:v>1.8636394758974915E-2</c:v>
                </c:pt>
                <c:pt idx="213">
                  <c:v>1.8956152078641882E-2</c:v>
                </c:pt>
                <c:pt idx="214">
                  <c:v>1.9033692233302583E-2</c:v>
                </c:pt>
                <c:pt idx="215">
                  <c:v>1.9259854594589502E-2</c:v>
                </c:pt>
                <c:pt idx="216">
                  <c:v>2.0619327266839002E-2</c:v>
                </c:pt>
                <c:pt idx="217">
                  <c:v>2.1116886127489159E-2</c:v>
                </c:pt>
                <c:pt idx="218">
                  <c:v>2.158357166717461E-2</c:v>
                </c:pt>
                <c:pt idx="219">
                  <c:v>2.2852492695816982E-2</c:v>
                </c:pt>
                <c:pt idx="220">
                  <c:v>2.2904548077264896E-2</c:v>
                </c:pt>
                <c:pt idx="221">
                  <c:v>2.3193399817249664E-2</c:v>
                </c:pt>
                <c:pt idx="222">
                  <c:v>2.3934169526555363E-2</c:v>
                </c:pt>
                <c:pt idx="223">
                  <c:v>2.5454517389133423E-2</c:v>
                </c:pt>
                <c:pt idx="224">
                  <c:v>2.5994207740592145E-2</c:v>
                </c:pt>
                <c:pt idx="225">
                  <c:v>2.7241863323907274E-2</c:v>
                </c:pt>
                <c:pt idx="226">
                  <c:v>2.8400914923973498E-2</c:v>
                </c:pt>
                <c:pt idx="227">
                  <c:v>2.8875923501854542E-2</c:v>
                </c:pt>
                <c:pt idx="228">
                  <c:v>3.0011711692721644E-2</c:v>
                </c:pt>
                <c:pt idx="229">
                  <c:v>3.1281299381088916E-2</c:v>
                </c:pt>
                <c:pt idx="230">
                  <c:v>3.2311304852346567E-2</c:v>
                </c:pt>
                <c:pt idx="231">
                  <c:v>3.3211336553924109E-2</c:v>
                </c:pt>
                <c:pt idx="232">
                  <c:v>3.3469259439402009E-2</c:v>
                </c:pt>
                <c:pt idx="233">
                  <c:v>3.3965604649097543E-2</c:v>
                </c:pt>
                <c:pt idx="234">
                  <c:v>3.481360342389115E-2</c:v>
                </c:pt>
                <c:pt idx="235">
                  <c:v>3.6338595936279368E-2</c:v>
                </c:pt>
                <c:pt idx="236">
                  <c:v>3.6504103633038402E-2</c:v>
                </c:pt>
                <c:pt idx="237">
                  <c:v>3.7304844807389166E-2</c:v>
                </c:pt>
                <c:pt idx="238">
                  <c:v>3.7979284601569289E-2</c:v>
                </c:pt>
                <c:pt idx="239">
                  <c:v>3.9272528087884812E-2</c:v>
                </c:pt>
                <c:pt idx="240">
                  <c:v>3.9696501998520518E-2</c:v>
                </c:pt>
                <c:pt idx="241">
                  <c:v>4.2962560583828358E-2</c:v>
                </c:pt>
                <c:pt idx="242">
                  <c:v>4.6104252885822823E-2</c:v>
                </c:pt>
                <c:pt idx="243">
                  <c:v>5.7828965637424408E-2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69440"/>
        <c:axId val="60870016"/>
      </c:scatterChart>
      <c:valAx>
        <c:axId val="60869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Percentil da amostra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70016"/>
        <c:crosses val="autoZero"/>
        <c:crossBetween val="midCat"/>
      </c:valAx>
      <c:valAx>
        <c:axId val="608700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69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resíduos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MGLU3!$C$25:$C$268</c:f>
              <c:numCache>
                <c:formatCode>General</c:formatCode>
                <c:ptCount val="244"/>
                <c:pt idx="0">
                  <c:v>-3.6502524227585965E-2</c:v>
                </c:pt>
                <c:pt idx="1">
                  <c:v>1.530451699851774E-2</c:v>
                </c:pt>
                <c:pt idx="2">
                  <c:v>-1.4151915955251429E-2</c:v>
                </c:pt>
                <c:pt idx="3">
                  <c:v>-2.4870022535399796E-2</c:v>
                </c:pt>
                <c:pt idx="4">
                  <c:v>5.4569448605875535E-3</c:v>
                </c:pt>
                <c:pt idx="5">
                  <c:v>-1.8249917204552244E-2</c:v>
                </c:pt>
                <c:pt idx="6">
                  <c:v>-4.0361110567360987E-3</c:v>
                </c:pt>
                <c:pt idx="7">
                  <c:v>-8.1752871969641289E-3</c:v>
                </c:pt>
                <c:pt idx="8">
                  <c:v>-1.7205791393572853E-2</c:v>
                </c:pt>
                <c:pt idx="9">
                  <c:v>-1.6504893978957026E-2</c:v>
                </c:pt>
                <c:pt idx="10">
                  <c:v>-1.2477557688338022E-2</c:v>
                </c:pt>
                <c:pt idx="11">
                  <c:v>-4.305099652128018E-2</c:v>
                </c:pt>
                <c:pt idx="12">
                  <c:v>-2.1026577639236738E-2</c:v>
                </c:pt>
                <c:pt idx="13">
                  <c:v>2.614237191443294E-2</c:v>
                </c:pt>
                <c:pt idx="14">
                  <c:v>-2.7750285318712889E-2</c:v>
                </c:pt>
                <c:pt idx="15">
                  <c:v>2.4184647729469471E-2</c:v>
                </c:pt>
                <c:pt idx="16">
                  <c:v>5.7839890340818059E-2</c:v>
                </c:pt>
                <c:pt idx="17">
                  <c:v>-2.9142775223543534E-2</c:v>
                </c:pt>
                <c:pt idx="18">
                  <c:v>9.8385097240876671E-3</c:v>
                </c:pt>
                <c:pt idx="19">
                  <c:v>-8.9121889287906726E-3</c:v>
                </c:pt>
                <c:pt idx="20">
                  <c:v>-2.0151845942587888E-2</c:v>
                </c:pt>
                <c:pt idx="21">
                  <c:v>-7.5374751829875818E-3</c:v>
                </c:pt>
                <c:pt idx="22">
                  <c:v>8.4385568024795965E-3</c:v>
                </c:pt>
                <c:pt idx="23">
                  <c:v>-1.2743906942358295E-2</c:v>
                </c:pt>
                <c:pt idx="24">
                  <c:v>2.1574184543019584E-3</c:v>
                </c:pt>
                <c:pt idx="25">
                  <c:v>-1.8434896362185337E-2</c:v>
                </c:pt>
                <c:pt idx="26">
                  <c:v>-2.633600814262229E-2</c:v>
                </c:pt>
                <c:pt idx="27">
                  <c:v>-2.2800095867134187E-2</c:v>
                </c:pt>
                <c:pt idx="28">
                  <c:v>3.2212230716444364E-2</c:v>
                </c:pt>
                <c:pt idx="29">
                  <c:v>-3.6283393329149115E-2</c:v>
                </c:pt>
                <c:pt idx="30">
                  <c:v>3.7677633323230673E-2</c:v>
                </c:pt>
                <c:pt idx="31">
                  <c:v>-8.9088820104978334E-3</c:v>
                </c:pt>
                <c:pt idx="32">
                  <c:v>-3.1774590946523337E-2</c:v>
                </c:pt>
                <c:pt idx="33">
                  <c:v>-1.5150751779366388E-2</c:v>
                </c:pt>
                <c:pt idx="34">
                  <c:v>8.601783227828376E-2</c:v>
                </c:pt>
                <c:pt idx="35">
                  <c:v>-1.814194275813498E-2</c:v>
                </c:pt>
                <c:pt idx="36">
                  <c:v>2.10772470026784E-2</c:v>
                </c:pt>
                <c:pt idx="37">
                  <c:v>-1.2487463568547906E-2</c:v>
                </c:pt>
                <c:pt idx="38">
                  <c:v>4.1785269199470648E-3</c:v>
                </c:pt>
                <c:pt idx="39">
                  <c:v>2.0093534121703033E-2</c:v>
                </c:pt>
                <c:pt idx="40">
                  <c:v>2.0336167935139818E-2</c:v>
                </c:pt>
                <c:pt idx="41">
                  <c:v>-2.3997590392750574E-2</c:v>
                </c:pt>
                <c:pt idx="42">
                  <c:v>-2.0128125308548052E-2</c:v>
                </c:pt>
                <c:pt idx="43">
                  <c:v>-2.3317985768623962E-2</c:v>
                </c:pt>
                <c:pt idx="44">
                  <c:v>-2.8034417845094351E-3</c:v>
                </c:pt>
                <c:pt idx="45">
                  <c:v>-4.1857006117414254E-3</c:v>
                </c:pt>
                <c:pt idx="46">
                  <c:v>6.252239536658457E-3</c:v>
                </c:pt>
                <c:pt idx="47">
                  <c:v>4.3569539334992018E-3</c:v>
                </c:pt>
                <c:pt idx="48">
                  <c:v>2.1303261518241745E-2</c:v>
                </c:pt>
                <c:pt idx="49">
                  <c:v>1.7053246951279737E-2</c:v>
                </c:pt>
                <c:pt idx="50">
                  <c:v>-1.5982977065762211E-2</c:v>
                </c:pt>
                <c:pt idx="51">
                  <c:v>-2.0814401824664859E-3</c:v>
                </c:pt>
                <c:pt idx="52">
                  <c:v>-2.0624961347504196E-3</c:v>
                </c:pt>
                <c:pt idx="53">
                  <c:v>-9.8119790085756803E-3</c:v>
                </c:pt>
                <c:pt idx="54">
                  <c:v>-1.6193853887822473E-2</c:v>
                </c:pt>
                <c:pt idx="55">
                  <c:v>-2.3695575155281215E-3</c:v>
                </c:pt>
                <c:pt idx="56">
                  <c:v>-1.8640462908130928E-2</c:v>
                </c:pt>
                <c:pt idx="57">
                  <c:v>-2.4317224175630942E-2</c:v>
                </c:pt>
                <c:pt idx="58">
                  <c:v>2.6424077195296949E-2</c:v>
                </c:pt>
                <c:pt idx="59">
                  <c:v>-2.4324315593894575E-2</c:v>
                </c:pt>
                <c:pt idx="60">
                  <c:v>-5.5208733859535382E-3</c:v>
                </c:pt>
                <c:pt idx="61">
                  <c:v>-2.428640871488006E-2</c:v>
                </c:pt>
                <c:pt idx="62">
                  <c:v>8.3556609866016294E-3</c:v>
                </c:pt>
                <c:pt idx="63">
                  <c:v>1.645240507653398E-2</c:v>
                </c:pt>
                <c:pt idx="64">
                  <c:v>-4.2862585354433245E-3</c:v>
                </c:pt>
                <c:pt idx="65">
                  <c:v>1.4906521136737277E-2</c:v>
                </c:pt>
                <c:pt idx="66">
                  <c:v>-1.2556392191548103E-2</c:v>
                </c:pt>
                <c:pt idx="67">
                  <c:v>-2.2184239328999943E-2</c:v>
                </c:pt>
                <c:pt idx="68">
                  <c:v>-6.8628444970776064E-3</c:v>
                </c:pt>
                <c:pt idx="69">
                  <c:v>4.8686885739280525E-2</c:v>
                </c:pt>
                <c:pt idx="70">
                  <c:v>-2.3309649257824725E-2</c:v>
                </c:pt>
                <c:pt idx="71">
                  <c:v>4.4268790936982799E-3</c:v>
                </c:pt>
                <c:pt idx="72">
                  <c:v>1.721974191238345E-2</c:v>
                </c:pt>
                <c:pt idx="73">
                  <c:v>-3.4199909684282104E-3</c:v>
                </c:pt>
                <c:pt idx="74">
                  <c:v>2.2228966552907847E-2</c:v>
                </c:pt>
                <c:pt idx="75">
                  <c:v>-3.7716984888011037E-3</c:v>
                </c:pt>
                <c:pt idx="76">
                  <c:v>6.512986680706187E-2</c:v>
                </c:pt>
                <c:pt idx="77">
                  <c:v>5.3080317230783138E-3</c:v>
                </c:pt>
                <c:pt idx="78">
                  <c:v>2.0811422772293479E-2</c:v>
                </c:pt>
                <c:pt idx="79">
                  <c:v>3.0157596579636188E-2</c:v>
                </c:pt>
                <c:pt idx="80">
                  <c:v>-3.0962689101823891E-2</c:v>
                </c:pt>
                <c:pt idx="81">
                  <c:v>-1.401330527256103E-2</c:v>
                </c:pt>
                <c:pt idx="82">
                  <c:v>-3.2397372994026653E-2</c:v>
                </c:pt>
                <c:pt idx="83">
                  <c:v>8.0460440883476838E-3</c:v>
                </c:pt>
                <c:pt idx="84">
                  <c:v>-5.8623800385165133E-3</c:v>
                </c:pt>
                <c:pt idx="85">
                  <c:v>-1.6347630121156125E-2</c:v>
                </c:pt>
                <c:pt idx="86">
                  <c:v>-2.5890965594358675E-2</c:v>
                </c:pt>
                <c:pt idx="87">
                  <c:v>-1.688150963319995E-2</c:v>
                </c:pt>
                <c:pt idx="88">
                  <c:v>9.3512782388428372E-3</c:v>
                </c:pt>
                <c:pt idx="89">
                  <c:v>-2.1831093718729863E-3</c:v>
                </c:pt>
                <c:pt idx="90">
                  <c:v>3.0892699376023E-3</c:v>
                </c:pt>
                <c:pt idx="91">
                  <c:v>4.2957731677311034E-3</c:v>
                </c:pt>
                <c:pt idx="92">
                  <c:v>4.7482526377412076E-3</c:v>
                </c:pt>
                <c:pt idx="93">
                  <c:v>-1.8564682068285834E-2</c:v>
                </c:pt>
                <c:pt idx="94">
                  <c:v>-1.0528397149388739E-2</c:v>
                </c:pt>
                <c:pt idx="95">
                  <c:v>3.9641128686451602E-2</c:v>
                </c:pt>
                <c:pt idx="96">
                  <c:v>-2.5350771144541204E-3</c:v>
                </c:pt>
                <c:pt idx="97">
                  <c:v>6.4774588496874456E-3</c:v>
                </c:pt>
                <c:pt idx="98">
                  <c:v>1.9174793417375737E-2</c:v>
                </c:pt>
                <c:pt idx="99">
                  <c:v>-8.215592431598355E-3</c:v>
                </c:pt>
                <c:pt idx="100">
                  <c:v>-7.2862324348981116E-3</c:v>
                </c:pt>
                <c:pt idx="101">
                  <c:v>-2.6806465155403171E-3</c:v>
                </c:pt>
                <c:pt idx="102">
                  <c:v>-2.2476020433989295E-2</c:v>
                </c:pt>
                <c:pt idx="103">
                  <c:v>3.4291162707501939E-2</c:v>
                </c:pt>
                <c:pt idx="104">
                  <c:v>1.9345563510769652E-2</c:v>
                </c:pt>
                <c:pt idx="105">
                  <c:v>6.6383921955195033E-3</c:v>
                </c:pt>
                <c:pt idx="106">
                  <c:v>-1.4256578078565757E-2</c:v>
                </c:pt>
                <c:pt idx="107">
                  <c:v>2.4267996477757989E-2</c:v>
                </c:pt>
                <c:pt idx="108">
                  <c:v>1.6022884422960685E-2</c:v>
                </c:pt>
                <c:pt idx="109">
                  <c:v>-1.6396661216011344E-2</c:v>
                </c:pt>
                <c:pt idx="110">
                  <c:v>-1.9844797720685474E-2</c:v>
                </c:pt>
                <c:pt idx="111">
                  <c:v>-3.178000147735862E-3</c:v>
                </c:pt>
                <c:pt idx="112">
                  <c:v>-8.8396157014392508E-3</c:v>
                </c:pt>
                <c:pt idx="113">
                  <c:v>-1.5072379945293516E-2</c:v>
                </c:pt>
                <c:pt idx="114">
                  <c:v>3.9241361947028389E-3</c:v>
                </c:pt>
                <c:pt idx="115">
                  <c:v>6.0800939157070084E-4</c:v>
                </c:pt>
                <c:pt idx="116">
                  <c:v>-1.3269024124812896E-3</c:v>
                </c:pt>
                <c:pt idx="117">
                  <c:v>7.1066793847526424E-3</c:v>
                </c:pt>
                <c:pt idx="118">
                  <c:v>-1.0504353595771251E-2</c:v>
                </c:pt>
                <c:pt idx="119">
                  <c:v>1.720281767298595E-2</c:v>
                </c:pt>
                <c:pt idx="120">
                  <c:v>2.0481509428919339E-2</c:v>
                </c:pt>
                <c:pt idx="121">
                  <c:v>-1.8617561479394522E-2</c:v>
                </c:pt>
                <c:pt idx="122">
                  <c:v>1.5359366498634527E-2</c:v>
                </c:pt>
                <c:pt idx="123">
                  <c:v>7.8180298964449085E-3</c:v>
                </c:pt>
                <c:pt idx="124">
                  <c:v>1.719240482717356E-3</c:v>
                </c:pt>
                <c:pt idx="125">
                  <c:v>-6.188101795310038E-3</c:v>
                </c:pt>
                <c:pt idx="126">
                  <c:v>1.7238228099520241E-2</c:v>
                </c:pt>
                <c:pt idx="127">
                  <c:v>-6.8297539019215384E-3</c:v>
                </c:pt>
                <c:pt idx="128">
                  <c:v>1.2847364415220233E-2</c:v>
                </c:pt>
                <c:pt idx="129">
                  <c:v>4.0657723060086318E-2</c:v>
                </c:pt>
                <c:pt idx="130">
                  <c:v>-7.8061661787806082E-4</c:v>
                </c:pt>
                <c:pt idx="131">
                  <c:v>-2.4776661800249126E-2</c:v>
                </c:pt>
                <c:pt idx="132">
                  <c:v>3.0911994291560115E-2</c:v>
                </c:pt>
                <c:pt idx="133">
                  <c:v>-2.1032417117303456E-2</c:v>
                </c:pt>
                <c:pt idx="134">
                  <c:v>9.1180787094389502E-3</c:v>
                </c:pt>
                <c:pt idx="135">
                  <c:v>9.0306869933667131E-3</c:v>
                </c:pt>
                <c:pt idx="136">
                  <c:v>2.6569762765158777E-2</c:v>
                </c:pt>
                <c:pt idx="137">
                  <c:v>3.6454248150106332E-2</c:v>
                </c:pt>
                <c:pt idx="138">
                  <c:v>7.0973018656551156E-3</c:v>
                </c:pt>
                <c:pt idx="139">
                  <c:v>7.6008076318254732E-3</c:v>
                </c:pt>
                <c:pt idx="140">
                  <c:v>4.1886925623568765E-2</c:v>
                </c:pt>
                <c:pt idx="141">
                  <c:v>1.7120184378900269E-2</c:v>
                </c:pt>
                <c:pt idx="142">
                  <c:v>4.2791563097154331E-4</c:v>
                </c:pt>
                <c:pt idx="143">
                  <c:v>3.3657653637232651E-2</c:v>
                </c:pt>
                <c:pt idx="144">
                  <c:v>-1.6805587181057756E-2</c:v>
                </c:pt>
                <c:pt idx="145">
                  <c:v>5.9461935845859584E-3</c:v>
                </c:pt>
                <c:pt idx="146">
                  <c:v>1.7384201989498648E-2</c:v>
                </c:pt>
                <c:pt idx="147">
                  <c:v>-1.6193061114047724E-2</c:v>
                </c:pt>
                <c:pt idx="148">
                  <c:v>1.925607170812689E-2</c:v>
                </c:pt>
                <c:pt idx="149">
                  <c:v>1.0323118521877665E-2</c:v>
                </c:pt>
                <c:pt idx="150">
                  <c:v>-5.461181404787005E-3</c:v>
                </c:pt>
                <c:pt idx="151">
                  <c:v>2.3275209361049865E-2</c:v>
                </c:pt>
                <c:pt idx="152">
                  <c:v>9.1777275210981838E-3</c:v>
                </c:pt>
                <c:pt idx="153">
                  <c:v>-3.3986922770171957E-2</c:v>
                </c:pt>
                <c:pt idx="154">
                  <c:v>-2.439511440700139E-2</c:v>
                </c:pt>
                <c:pt idx="155">
                  <c:v>-4.7713724587898056E-2</c:v>
                </c:pt>
                <c:pt idx="156">
                  <c:v>6.4027678732558289E-3</c:v>
                </c:pt>
                <c:pt idx="157">
                  <c:v>1.0441614910311339E-2</c:v>
                </c:pt>
                <c:pt idx="158">
                  <c:v>3.0627284125061896E-3</c:v>
                </c:pt>
                <c:pt idx="159">
                  <c:v>7.5393876986734523E-3</c:v>
                </c:pt>
                <c:pt idx="160">
                  <c:v>3.6220151002633851E-2</c:v>
                </c:pt>
                <c:pt idx="161">
                  <c:v>-3.5250689255311329E-2</c:v>
                </c:pt>
                <c:pt idx="162">
                  <c:v>1.271208936892558E-2</c:v>
                </c:pt>
                <c:pt idx="163">
                  <c:v>-1.1146415813337369E-2</c:v>
                </c:pt>
                <c:pt idx="164">
                  <c:v>1.9748001086956016E-2</c:v>
                </c:pt>
                <c:pt idx="165">
                  <c:v>-3.0285469076245002E-2</c:v>
                </c:pt>
                <c:pt idx="166">
                  <c:v>-2.8819575455424441E-2</c:v>
                </c:pt>
                <c:pt idx="167">
                  <c:v>-5.5930865646606771E-2</c:v>
                </c:pt>
                <c:pt idx="168">
                  <c:v>-5.1204392025344526E-2</c:v>
                </c:pt>
                <c:pt idx="169">
                  <c:v>5.610433271041227E-2</c:v>
                </c:pt>
                <c:pt idx="170">
                  <c:v>-2.2475651265787058E-4</c:v>
                </c:pt>
                <c:pt idx="171">
                  <c:v>-1.8714764875396889E-2</c:v>
                </c:pt>
                <c:pt idx="172">
                  <c:v>2.3143607934368614E-2</c:v>
                </c:pt>
                <c:pt idx="173">
                  <c:v>-1.7524864040967751E-2</c:v>
                </c:pt>
                <c:pt idx="174">
                  <c:v>5.0599293218342341E-3</c:v>
                </c:pt>
                <c:pt idx="175">
                  <c:v>2.1412104576237712E-2</c:v>
                </c:pt>
                <c:pt idx="176">
                  <c:v>1.357188723103041E-2</c:v>
                </c:pt>
                <c:pt idx="177">
                  <c:v>-1.5627883310008077E-2</c:v>
                </c:pt>
                <c:pt idx="178">
                  <c:v>2.7983812871696379E-2</c:v>
                </c:pt>
                <c:pt idx="179">
                  <c:v>-9.9422917709402515E-3</c:v>
                </c:pt>
                <c:pt idx="180">
                  <c:v>-1.5190134819029439E-2</c:v>
                </c:pt>
                <c:pt idx="181">
                  <c:v>7.0260658681402296E-3</c:v>
                </c:pt>
                <c:pt idx="182">
                  <c:v>8.2755105069175217E-3</c:v>
                </c:pt>
                <c:pt idx="183">
                  <c:v>1.6766366887751877E-2</c:v>
                </c:pt>
                <c:pt idx="184">
                  <c:v>6.416936072745686E-3</c:v>
                </c:pt>
                <c:pt idx="185">
                  <c:v>1.4262274173543192E-2</c:v>
                </c:pt>
                <c:pt idx="186">
                  <c:v>2.5329386638163982E-2</c:v>
                </c:pt>
                <c:pt idx="187">
                  <c:v>1.0725878518517086E-2</c:v>
                </c:pt>
                <c:pt idx="188">
                  <c:v>-5.549020844428456E-3</c:v>
                </c:pt>
                <c:pt idx="189">
                  <c:v>2.6099005376536047E-2</c:v>
                </c:pt>
                <c:pt idx="190">
                  <c:v>-2.6416275912984503E-2</c:v>
                </c:pt>
                <c:pt idx="191">
                  <c:v>1.4775286480698001E-2</c:v>
                </c:pt>
                <c:pt idx="192">
                  <c:v>3.3336345080296308E-2</c:v>
                </c:pt>
                <c:pt idx="193">
                  <c:v>-1.2785430018548549E-2</c:v>
                </c:pt>
                <c:pt idx="194">
                  <c:v>1.05822165182644E-2</c:v>
                </c:pt>
                <c:pt idx="195">
                  <c:v>1.2117866547077551E-2</c:v>
                </c:pt>
                <c:pt idx="196">
                  <c:v>-2.6751754532711603E-3</c:v>
                </c:pt>
                <c:pt idx="197">
                  <c:v>-1.371144072410267E-2</c:v>
                </c:pt>
                <c:pt idx="198">
                  <c:v>-2.2889743136180144E-3</c:v>
                </c:pt>
                <c:pt idx="199">
                  <c:v>-8.9087929978211612E-3</c:v>
                </c:pt>
                <c:pt idx="200">
                  <c:v>-1.4204996565266598E-3</c:v>
                </c:pt>
                <c:pt idx="201">
                  <c:v>-3.5279673744782414E-2</c:v>
                </c:pt>
                <c:pt idx="202">
                  <c:v>5.1359188824933646E-3</c:v>
                </c:pt>
                <c:pt idx="203">
                  <c:v>-3.1412120047388553E-2</c:v>
                </c:pt>
                <c:pt idx="204">
                  <c:v>5.6436742691257452E-2</c:v>
                </c:pt>
                <c:pt idx="205">
                  <c:v>2.4807121701124639E-2</c:v>
                </c:pt>
                <c:pt idx="206">
                  <c:v>4.3217648754967398E-2</c:v>
                </c:pt>
                <c:pt idx="207">
                  <c:v>-5.4910495528245104E-2</c:v>
                </c:pt>
                <c:pt idx="208">
                  <c:v>-2.3503890465175137E-2</c:v>
                </c:pt>
                <c:pt idx="209">
                  <c:v>2.8002036227481351E-2</c:v>
                </c:pt>
                <c:pt idx="210">
                  <c:v>-3.7252356855028493E-2</c:v>
                </c:pt>
                <c:pt idx="211">
                  <c:v>9.977743653937679E-3</c:v>
                </c:pt>
                <c:pt idx="212">
                  <c:v>1.7479896065013722E-2</c:v>
                </c:pt>
                <c:pt idx="213">
                  <c:v>-2.1207716529277606E-2</c:v>
                </c:pt>
                <c:pt idx="214">
                  <c:v>-1.535231126287538E-2</c:v>
                </c:pt>
                <c:pt idx="215">
                  <c:v>3.3075326921643396E-2</c:v>
                </c:pt>
                <c:pt idx="216">
                  <c:v>1.7598200371984431E-2</c:v>
                </c:pt>
                <c:pt idx="217">
                  <c:v>-7.7616384276025796E-3</c:v>
                </c:pt>
                <c:pt idx="218">
                  <c:v>-8.8124125157539174E-3</c:v>
                </c:pt>
                <c:pt idx="219">
                  <c:v>-3.8028386289969043E-3</c:v>
                </c:pt>
                <c:pt idx="220">
                  <c:v>-2.5546388296296817E-2</c:v>
                </c:pt>
                <c:pt idx="221">
                  <c:v>-1.6130867648398023E-2</c:v>
                </c:pt>
                <c:pt idx="222">
                  <c:v>4.8923528417325127E-2</c:v>
                </c:pt>
                <c:pt idx="223">
                  <c:v>-8.0990872749646635E-3</c:v>
                </c:pt>
                <c:pt idx="224">
                  <c:v>-1.3856849210956932E-2</c:v>
                </c:pt>
                <c:pt idx="225">
                  <c:v>-1.1711716147493226E-2</c:v>
                </c:pt>
                <c:pt idx="226">
                  <c:v>-9.5549873097351343E-3</c:v>
                </c:pt>
                <c:pt idx="227">
                  <c:v>-2.7762658747014217E-2</c:v>
                </c:pt>
                <c:pt idx="228">
                  <c:v>1.3199711635182096E-2</c:v>
                </c:pt>
                <c:pt idx="229">
                  <c:v>4.170329562630009E-3</c:v>
                </c:pt>
                <c:pt idx="230">
                  <c:v>9.5249817950694877E-3</c:v>
                </c:pt>
                <c:pt idx="231">
                  <c:v>1.7513622070123563E-2</c:v>
                </c:pt>
                <c:pt idx="232">
                  <c:v>1.5888542860479572E-2</c:v>
                </c:pt>
                <c:pt idx="233">
                  <c:v>-8.8316855360786907E-3</c:v>
                </c:pt>
                <c:pt idx="234">
                  <c:v>1.9378581982942854E-2</c:v>
                </c:pt>
                <c:pt idx="235">
                  <c:v>9.6646141772788099E-3</c:v>
                </c:pt>
                <c:pt idx="236">
                  <c:v>-3.8507188955741622E-2</c:v>
                </c:pt>
                <c:pt idx="237">
                  <c:v>-5.6673531835950419E-3</c:v>
                </c:pt>
                <c:pt idx="238">
                  <c:v>-8.2341012604974125E-3</c:v>
                </c:pt>
                <c:pt idx="239">
                  <c:v>-2.402195488716191E-3</c:v>
                </c:pt>
                <c:pt idx="240">
                  <c:v>1.7081341370290249E-3</c:v>
                </c:pt>
                <c:pt idx="241">
                  <c:v>-1.5908603905872634E-2</c:v>
                </c:pt>
                <c:pt idx="242">
                  <c:v>-2.6448707171926157E-3</c:v>
                </c:pt>
                <c:pt idx="243">
                  <c:v>-1.4418280551001677E-2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71744"/>
        <c:axId val="60872320"/>
      </c:scatterChart>
      <c:valAx>
        <c:axId val="60871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72320"/>
        <c:crosses val="autoZero"/>
        <c:crossBetween val="midCat"/>
      </c:valAx>
      <c:valAx>
        <c:axId val="608723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71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ajuste de linha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Acoes!$I$3:$I$246</c:f>
              <c:numCache>
                <c:formatCode>General</c:formatCode>
                <c:ptCount val="244"/>
                <c:pt idx="0">
                  <c:v>-3.0907582306127009E-2</c:v>
                </c:pt>
                <c:pt idx="1">
                  <c:v>1.5405433811563101E-2</c:v>
                </c:pt>
                <c:pt idx="2">
                  <c:v>-8.086942764721607E-3</c:v>
                </c:pt>
                <c:pt idx="3">
                  <c:v>-3.3442908505524581E-3</c:v>
                </c:pt>
                <c:pt idx="4">
                  <c:v>9.6677946742295094E-3</c:v>
                </c:pt>
                <c:pt idx="5">
                  <c:v>-1.8136294570263636E-2</c:v>
                </c:pt>
                <c:pt idx="6">
                  <c:v>7.8519302376412973E-3</c:v>
                </c:pt>
                <c:pt idx="7">
                  <c:v>-1.1403318890113477E-2</c:v>
                </c:pt>
                <c:pt idx="8">
                  <c:v>-1.1196513027127437E-2</c:v>
                </c:pt>
                <c:pt idx="9">
                  <c:v>-2.9758978806686872E-3</c:v>
                </c:pt>
                <c:pt idx="10">
                  <c:v>-1.6060116244430052E-3</c:v>
                </c:pt>
                <c:pt idx="11">
                  <c:v>-4.221025200164729E-2</c:v>
                </c:pt>
                <c:pt idx="12">
                  <c:v>-3.0086414458286501E-2</c:v>
                </c:pt>
                <c:pt idx="13">
                  <c:v>4.5535372569144271E-2</c:v>
                </c:pt>
                <c:pt idx="14">
                  <c:v>-1.2578877143568928E-2</c:v>
                </c:pt>
                <c:pt idx="15">
                  <c:v>-5.9716898388159254E-4</c:v>
                </c:pt>
                <c:pt idx="16">
                  <c:v>6.2078510814037577E-2</c:v>
                </c:pt>
                <c:pt idx="17">
                  <c:v>-1.1011601221470414E-2</c:v>
                </c:pt>
                <c:pt idx="18">
                  <c:v>1.6445435291942308E-2</c:v>
                </c:pt>
                <c:pt idx="19">
                  <c:v>-1.5112065452580943E-3</c:v>
                </c:pt>
                <c:pt idx="20">
                  <c:v>-9.7204239504522869E-3</c:v>
                </c:pt>
                <c:pt idx="21">
                  <c:v>-8.9083958830410218E-3</c:v>
                </c:pt>
                <c:pt idx="22">
                  <c:v>-3.3606870665739898E-2</c:v>
                </c:pt>
                <c:pt idx="23">
                  <c:v>-1.7236682315534064E-2</c:v>
                </c:pt>
                <c:pt idx="24">
                  <c:v>1.9002947125615264E-2</c:v>
                </c:pt>
                <c:pt idx="25">
                  <c:v>-2.7852541086317878E-2</c:v>
                </c:pt>
                <c:pt idx="26">
                  <c:v>-3.2132784885725661E-3</c:v>
                </c:pt>
                <c:pt idx="27">
                  <c:v>-2.1466632344208165E-2</c:v>
                </c:pt>
                <c:pt idx="28">
                  <c:v>5.6585404071941778E-2</c:v>
                </c:pt>
                <c:pt idx="29">
                  <c:v>-4.0165465473668518E-2</c:v>
                </c:pt>
                <c:pt idx="30">
                  <c:v>2.7487139148292875E-2</c:v>
                </c:pt>
                <c:pt idx="31">
                  <c:v>6.6233715018592237E-3</c:v>
                </c:pt>
                <c:pt idx="32">
                  <c:v>-4.3118432609796531E-2</c:v>
                </c:pt>
                <c:pt idx="33">
                  <c:v>-8.6526619282675261E-3</c:v>
                </c:pt>
                <c:pt idx="34">
                  <c:v>9.9196209861180079E-2</c:v>
                </c:pt>
                <c:pt idx="35">
                  <c:v>-2.3891876455645462E-2</c:v>
                </c:pt>
                <c:pt idx="36">
                  <c:v>2.7258927972634683E-2</c:v>
                </c:pt>
                <c:pt idx="37">
                  <c:v>-1.4104606181541935E-2</c:v>
                </c:pt>
                <c:pt idx="38">
                  <c:v>-1.4536923661700261E-2</c:v>
                </c:pt>
                <c:pt idx="39">
                  <c:v>1.0095255861766196E-2</c:v>
                </c:pt>
                <c:pt idx="40">
                  <c:v>3.1459778313895168E-2</c:v>
                </c:pt>
                <c:pt idx="41">
                  <c:v>9.6337903300791703E-3</c:v>
                </c:pt>
                <c:pt idx="42">
                  <c:v>-2.0586193668623569E-2</c:v>
                </c:pt>
                <c:pt idx="43">
                  <c:v>-8.8192986546495843E-3</c:v>
                </c:pt>
                <c:pt idx="44">
                  <c:v>-4.4095271855674814E-3</c:v>
                </c:pt>
                <c:pt idx="45">
                  <c:v>3.9039842578179572E-3</c:v>
                </c:pt>
                <c:pt idx="46">
                  <c:v>1.8062605597323103E-2</c:v>
                </c:pt>
                <c:pt idx="47">
                  <c:v>1.550731369690203E-3</c:v>
                </c:pt>
                <c:pt idx="48">
                  <c:v>5.1356554401034843E-3</c:v>
                </c:pt>
                <c:pt idx="49">
                  <c:v>3.403323060692682E-3</c:v>
                </c:pt>
                <c:pt idx="50">
                  <c:v>-5.0352979377418464E-2</c:v>
                </c:pt>
                <c:pt idx="51">
                  <c:v>-1.0946554660754184E-3</c:v>
                </c:pt>
                <c:pt idx="52">
                  <c:v>1.9898855033056467E-2</c:v>
                </c:pt>
                <c:pt idx="53">
                  <c:v>-4.9864416885282502E-2</c:v>
                </c:pt>
                <c:pt idx="54">
                  <c:v>1.6468410167601252E-2</c:v>
                </c:pt>
                <c:pt idx="55">
                  <c:v>1.1994090939308553E-2</c:v>
                </c:pt>
                <c:pt idx="56">
                  <c:v>-9.0707892239718368E-3</c:v>
                </c:pt>
                <c:pt idx="57">
                  <c:v>-3.0467103951627182E-2</c:v>
                </c:pt>
                <c:pt idx="58">
                  <c:v>1.7426656213026182E-2</c:v>
                </c:pt>
                <c:pt idx="59">
                  <c:v>-4.1652862452217794E-4</c:v>
                </c:pt>
                <c:pt idx="60">
                  <c:v>5.8432499444292093E-3</c:v>
                </c:pt>
                <c:pt idx="61">
                  <c:v>-1.9306203906147328E-2</c:v>
                </c:pt>
                <c:pt idx="62">
                  <c:v>-2.5846494292139175E-3</c:v>
                </c:pt>
                <c:pt idx="63">
                  <c:v>1.4270878019781035E-2</c:v>
                </c:pt>
                <c:pt idx="64">
                  <c:v>-1.6134201195379325E-2</c:v>
                </c:pt>
                <c:pt idx="65">
                  <c:v>-7.0707218735185685E-3</c:v>
                </c:pt>
                <c:pt idx="66">
                  <c:v>-8.1040761457165812E-3</c:v>
                </c:pt>
                <c:pt idx="67">
                  <c:v>-4.9049761123160429E-3</c:v>
                </c:pt>
                <c:pt idx="68">
                  <c:v>-1.7859782222363219E-2</c:v>
                </c:pt>
                <c:pt idx="69">
                  <c:v>6.6445049351840715E-2</c:v>
                </c:pt>
                <c:pt idx="70">
                  <c:v>-2.1302580703868378E-2</c:v>
                </c:pt>
                <c:pt idx="71">
                  <c:v>2.2472855852058576E-2</c:v>
                </c:pt>
                <c:pt idx="72">
                  <c:v>8.5018154090854784E-3</c:v>
                </c:pt>
                <c:pt idx="73">
                  <c:v>1.4620602011768704E-2</c:v>
                </c:pt>
                <c:pt idx="74">
                  <c:v>2.2318228024776385E-2</c:v>
                </c:pt>
                <c:pt idx="75">
                  <c:v>-2.4618206621653568E-3</c:v>
                </c:pt>
                <c:pt idx="76">
                  <c:v>6.8991335807392404E-2</c:v>
                </c:pt>
                <c:pt idx="77">
                  <c:v>-2.7224310008416575E-3</c:v>
                </c:pt>
                <c:pt idx="78">
                  <c:v>2.8476032351204255E-2</c:v>
                </c:pt>
                <c:pt idx="79">
                  <c:v>1.9981495139934878E-2</c:v>
                </c:pt>
                <c:pt idx="80">
                  <c:v>-4.1094578282128466E-2</c:v>
                </c:pt>
                <c:pt idx="81">
                  <c:v>7.0032771681500629E-3</c:v>
                </c:pt>
                <c:pt idx="82">
                  <c:v>-4.0068660776328313E-2</c:v>
                </c:pt>
                <c:pt idx="83">
                  <c:v>3.2223873903619534E-3</c:v>
                </c:pt>
                <c:pt idx="84">
                  <c:v>-3.5363238815425385E-2</c:v>
                </c:pt>
                <c:pt idx="85">
                  <c:v>-9.8831850158281522E-3</c:v>
                </c:pt>
                <c:pt idx="86">
                  <c:v>-2.9893220754837795E-2</c:v>
                </c:pt>
                <c:pt idx="87">
                  <c:v>-3.5297782081023819E-2</c:v>
                </c:pt>
                <c:pt idx="88">
                  <c:v>1.0839293526567914E-2</c:v>
                </c:pt>
                <c:pt idx="89">
                  <c:v>2.4458488554455933E-2</c:v>
                </c:pt>
                <c:pt idx="90">
                  <c:v>3.6384324461155207E-2</c:v>
                </c:pt>
                <c:pt idx="91">
                  <c:v>4.6666380635786943E-3</c:v>
                </c:pt>
                <c:pt idx="92">
                  <c:v>1.1089573833070402E-3</c:v>
                </c:pt>
                <c:pt idx="93">
                  <c:v>-2.0147336953099528E-2</c:v>
                </c:pt>
                <c:pt idx="94">
                  <c:v>6.4793728393647285E-3</c:v>
                </c:pt>
                <c:pt idx="95">
                  <c:v>5.9963464767557269E-2</c:v>
                </c:pt>
                <c:pt idx="96">
                  <c:v>1.4296653719500121E-3</c:v>
                </c:pt>
                <c:pt idx="97">
                  <c:v>1.8941324081632838E-2</c:v>
                </c:pt>
                <c:pt idx="98">
                  <c:v>1.5996654717292041E-2</c:v>
                </c:pt>
                <c:pt idx="99">
                  <c:v>-6.4492825994930166E-3</c:v>
                </c:pt>
                <c:pt idx="100">
                  <c:v>-1.1303499685636146E-3</c:v>
                </c:pt>
                <c:pt idx="101">
                  <c:v>-1.7265236510704843E-2</c:v>
                </c:pt>
                <c:pt idx="102">
                  <c:v>-6.1951929518913162E-3</c:v>
                </c:pt>
                <c:pt idx="103">
                  <c:v>4.3460566406115488E-2</c:v>
                </c:pt>
                <c:pt idx="104">
                  <c:v>2.0204722940613942E-2</c:v>
                </c:pt>
                <c:pt idx="105">
                  <c:v>2.2898290719039788E-2</c:v>
                </c:pt>
                <c:pt idx="106">
                  <c:v>-1.9841279254796212E-2</c:v>
                </c:pt>
                <c:pt idx="107">
                  <c:v>3.1453671525712289E-2</c:v>
                </c:pt>
                <c:pt idx="108">
                  <c:v>9.3072718965767701E-3</c:v>
                </c:pt>
                <c:pt idx="109">
                  <c:v>-1.9426501762373455E-2</c:v>
                </c:pt>
                <c:pt idx="110">
                  <c:v>2.8874321718912106E-3</c:v>
                </c:pt>
                <c:pt idx="111">
                  <c:v>9.0887588748245537E-3</c:v>
                </c:pt>
                <c:pt idx="112">
                  <c:v>1.2538209955246045E-2</c:v>
                </c:pt>
                <c:pt idx="113">
                  <c:v>-1.2633490684786643E-2</c:v>
                </c:pt>
                <c:pt idx="114">
                  <c:v>-1.6665349563309194E-2</c:v>
                </c:pt>
                <c:pt idx="115">
                  <c:v>9.3503849749441894E-3</c:v>
                </c:pt>
                <c:pt idx="116">
                  <c:v>9.5900455013172355E-4</c:v>
                </c:pt>
                <c:pt idx="117">
                  <c:v>1.1770364352231813E-2</c:v>
                </c:pt>
                <c:pt idx="118">
                  <c:v>-4.3671958590758495E-3</c:v>
                </c:pt>
                <c:pt idx="119">
                  <c:v>1.0694314563162506E-2</c:v>
                </c:pt>
                <c:pt idx="120">
                  <c:v>3.8731776218943539E-2</c:v>
                </c:pt>
                <c:pt idx="121">
                  <c:v>1.1295748211658802E-3</c:v>
                </c:pt>
                <c:pt idx="122">
                  <c:v>2.2273794890094553E-2</c:v>
                </c:pt>
                <c:pt idx="123">
                  <c:v>1.4578250885469036E-2</c:v>
                </c:pt>
                <c:pt idx="124">
                  <c:v>1.7714907287265522E-2</c:v>
                </c:pt>
                <c:pt idx="125">
                  <c:v>-1.1758800266410834E-2</c:v>
                </c:pt>
                <c:pt idx="126">
                  <c:v>5.5313126095876486E-3</c:v>
                </c:pt>
                <c:pt idx="127">
                  <c:v>-6.0549136791548299E-3</c:v>
                </c:pt>
                <c:pt idx="128">
                  <c:v>1.4421439584727514E-2</c:v>
                </c:pt>
                <c:pt idx="129">
                  <c:v>4.3442557842836724E-2</c:v>
                </c:pt>
                <c:pt idx="130">
                  <c:v>1.0624663427438945E-2</c:v>
                </c:pt>
                <c:pt idx="131">
                  <c:v>-3.6905920669600523E-2</c:v>
                </c:pt>
                <c:pt idx="132">
                  <c:v>3.8323538855735445E-2</c:v>
                </c:pt>
                <c:pt idx="133">
                  <c:v>-2.1868228657425728E-2</c:v>
                </c:pt>
                <c:pt idx="134">
                  <c:v>1.5619526355782667E-2</c:v>
                </c:pt>
                <c:pt idx="135">
                  <c:v>-5.4237792568268949E-3</c:v>
                </c:pt>
                <c:pt idx="136">
                  <c:v>3.0295614255781117E-2</c:v>
                </c:pt>
                <c:pt idx="137">
                  <c:v>4.5762092119779926E-2</c:v>
                </c:pt>
                <c:pt idx="138">
                  <c:v>2.8375474762060361E-3</c:v>
                </c:pt>
                <c:pt idx="139">
                  <c:v>-3.1407928623102422E-3</c:v>
                </c:pt>
                <c:pt idx="140">
                  <c:v>4.7322886717290423E-2</c:v>
                </c:pt>
                <c:pt idx="141">
                  <c:v>2.517621459694749E-2</c:v>
                </c:pt>
                <c:pt idx="142">
                  <c:v>-2.6986169842186949E-2</c:v>
                </c:pt>
                <c:pt idx="143">
                  <c:v>5.9088861725196187E-2</c:v>
                </c:pt>
                <c:pt idx="144">
                  <c:v>-7.9549727956438436E-3</c:v>
                </c:pt>
                <c:pt idx="145">
                  <c:v>2.2601316032545008E-2</c:v>
                </c:pt>
                <c:pt idx="146">
                  <c:v>1.7085306604920487E-2</c:v>
                </c:pt>
                <c:pt idx="147">
                  <c:v>-3.666181621975334E-2</c:v>
                </c:pt>
                <c:pt idx="148">
                  <c:v>3.8512907658719502E-2</c:v>
                </c:pt>
                <c:pt idx="149">
                  <c:v>-2.4065252585487917E-2</c:v>
                </c:pt>
                <c:pt idx="150">
                  <c:v>-1.7472461490943433E-2</c:v>
                </c:pt>
                <c:pt idx="151">
                  <c:v>3.3846467997263548E-2</c:v>
                </c:pt>
                <c:pt idx="152">
                  <c:v>7.1628105489006874E-3</c:v>
                </c:pt>
                <c:pt idx="153">
                  <c:v>-3.4968678080600349E-2</c:v>
                </c:pt>
                <c:pt idx="154">
                  <c:v>2.7376488469865084E-4</c:v>
                </c:pt>
                <c:pt idx="155">
                  <c:v>-5.9479300966696548E-2</c:v>
                </c:pt>
                <c:pt idx="156">
                  <c:v>-1.9059395574094529E-2</c:v>
                </c:pt>
                <c:pt idx="157">
                  <c:v>-2.3710147444317509E-3</c:v>
                </c:pt>
                <c:pt idx="158">
                  <c:v>1.5020102726387966E-2</c:v>
                </c:pt>
                <c:pt idx="159">
                  <c:v>2.0255351358650489E-2</c:v>
                </c:pt>
                <c:pt idx="160">
                  <c:v>6.5146990379631176E-2</c:v>
                </c:pt>
                <c:pt idx="161">
                  <c:v>-2.6378062715796818E-2</c:v>
                </c:pt>
                <c:pt idx="162">
                  <c:v>8.7792056663066834E-3</c:v>
                </c:pt>
                <c:pt idx="163">
                  <c:v>-2.0141389385810671E-2</c:v>
                </c:pt>
                <c:pt idx="164">
                  <c:v>3.6128723099545908E-2</c:v>
                </c:pt>
                <c:pt idx="165">
                  <c:v>-1.3532005852340323E-2</c:v>
                </c:pt>
                <c:pt idx="166">
                  <c:v>-1.9257843852370636E-2</c:v>
                </c:pt>
                <c:pt idx="167">
                  <c:v>-5.1293265147784844E-2</c:v>
                </c:pt>
                <c:pt idx="168">
                  <c:v>-5.0985583972633371E-2</c:v>
                </c:pt>
                <c:pt idx="169">
                  <c:v>6.2613534924516892E-2</c:v>
                </c:pt>
                <c:pt idx="170">
                  <c:v>1.1494437229205004E-2</c:v>
                </c:pt>
                <c:pt idx="171">
                  <c:v>-2.6050735850970744E-2</c:v>
                </c:pt>
                <c:pt idx="172">
                  <c:v>2.2329506371169677E-2</c:v>
                </c:pt>
                <c:pt idx="173">
                  <c:v>-5.7375219189072138E-4</c:v>
                </c:pt>
                <c:pt idx="174">
                  <c:v>6.0078281978986773E-3</c:v>
                </c:pt>
                <c:pt idx="175">
                  <c:v>2.1166303919880784E-2</c:v>
                </c:pt>
                <c:pt idx="176">
                  <c:v>2.0727562002744983E-2</c:v>
                </c:pt>
                <c:pt idx="177">
                  <c:v>-1.5713596276316837E-2</c:v>
                </c:pt>
                <c:pt idx="178">
                  <c:v>2.144111765125107E-2</c:v>
                </c:pt>
                <c:pt idx="179">
                  <c:v>-1.3607023277757838E-3</c:v>
                </c:pt>
                <c:pt idx="180">
                  <c:v>-4.0933608241150244E-3</c:v>
                </c:pt>
                <c:pt idx="181">
                  <c:v>6.2695858396819518E-3</c:v>
                </c:pt>
                <c:pt idx="182">
                  <c:v>6.5006187748464211E-3</c:v>
                </c:pt>
                <c:pt idx="183">
                  <c:v>1.1008299889679513E-2</c:v>
                </c:pt>
                <c:pt idx="184">
                  <c:v>-2.5694476077051959E-2</c:v>
                </c:pt>
                <c:pt idx="185">
                  <c:v>2.1681039251672151E-2</c:v>
                </c:pt>
                <c:pt idx="186">
                  <c:v>3.8911324187899526E-2</c:v>
                </c:pt>
                <c:pt idx="187">
                  <c:v>-9.8471123510042533E-3</c:v>
                </c:pt>
                <c:pt idx="188">
                  <c:v>-1.0471351950627381E-2</c:v>
                </c:pt>
                <c:pt idx="189">
                  <c:v>4.2504838795831869E-2</c:v>
                </c:pt>
                <c:pt idx="190">
                  <c:v>-1.8069024258698503E-2</c:v>
                </c:pt>
                <c:pt idx="191">
                  <c:v>3.9279999848974345E-2</c:v>
                </c:pt>
                <c:pt idx="192">
                  <c:v>4.0407046218893086E-2</c:v>
                </c:pt>
                <c:pt idx="193">
                  <c:v>-8.8127047241211513E-3</c:v>
                </c:pt>
                <c:pt idx="194">
                  <c:v>2.2706723776893242E-2</c:v>
                </c:pt>
                <c:pt idx="195">
                  <c:v>9.5427238547574188E-3</c:v>
                </c:pt>
                <c:pt idx="196">
                  <c:v>-3.945647545353829E-3</c:v>
                </c:pt>
                <c:pt idx="197">
                  <c:v>2.3228350124263795E-3</c:v>
                </c:pt>
                <c:pt idx="198">
                  <c:v>1.4282735475175988E-2</c:v>
                </c:pt>
                <c:pt idx="199">
                  <c:v>-5.2746135840353999E-3</c:v>
                </c:pt>
                <c:pt idx="200">
                  <c:v>-5.5338392192409176E-3</c:v>
                </c:pt>
                <c:pt idx="201">
                  <c:v>-2.9327615094520063E-2</c:v>
                </c:pt>
                <c:pt idx="202">
                  <c:v>1.5826432045201028E-2</c:v>
                </c:pt>
                <c:pt idx="203">
                  <c:v>-3.6272074602818505E-2</c:v>
                </c:pt>
                <c:pt idx="204">
                  <c:v>6.7420100372564906E-2</c:v>
                </c:pt>
                <c:pt idx="205">
                  <c:v>1.3986219573306001E-2</c:v>
                </c:pt>
                <c:pt idx="206">
                  <c:v>5.5551688875743993E-2</c:v>
                </c:pt>
                <c:pt idx="207">
                  <c:v>-4.8186361527702844E-2</c:v>
                </c:pt>
                <c:pt idx="208">
                  <c:v>-2.0897288458553518E-2</c:v>
                </c:pt>
                <c:pt idx="209">
                  <c:v>2.599877440096986E-2</c:v>
                </c:pt>
                <c:pt idx="210">
                  <c:v>-2.23722972539925E-2</c:v>
                </c:pt>
                <c:pt idx="211">
                  <c:v>-8.8626870564409051E-3</c:v>
                </c:pt>
                <c:pt idx="212">
                  <c:v>2.7244710826940681E-2</c:v>
                </c:pt>
                <c:pt idx="213">
                  <c:v>-3.6647348289278868E-2</c:v>
                </c:pt>
                <c:pt idx="214">
                  <c:v>-2.0955411258936324E-2</c:v>
                </c:pt>
                <c:pt idx="215">
                  <c:v>4.0351295523567449E-2</c:v>
                </c:pt>
                <c:pt idx="216">
                  <c:v>1.636257507723099E-2</c:v>
                </c:pt>
                <c:pt idx="217">
                  <c:v>-1.0279420123825421E-2</c:v>
                </c:pt>
                <c:pt idx="218">
                  <c:v>1.0723963362975642E-2</c:v>
                </c:pt>
                <c:pt idx="219">
                  <c:v>1.0830075777298706E-2</c:v>
                </c:pt>
                <c:pt idx="220">
                  <c:v>-2.6507911069892174E-2</c:v>
                </c:pt>
                <c:pt idx="221">
                  <c:v>-2.8854715389996885E-2</c:v>
                </c:pt>
                <c:pt idx="222">
                  <c:v>5.7777733572960843E-2</c:v>
                </c:pt>
                <c:pt idx="223">
                  <c:v>4.166666769181428E-8</c:v>
                </c:pt>
                <c:pt idx="224">
                  <c:v>-1.2578802221295277E-2</c:v>
                </c:pt>
                <c:pt idx="225">
                  <c:v>-2.4458267594186975E-3</c:v>
                </c:pt>
                <c:pt idx="226">
                  <c:v>-7.3734667072585169E-3</c:v>
                </c:pt>
                <c:pt idx="227">
                  <c:v>-1.1730339785489716E-2</c:v>
                </c:pt>
                <c:pt idx="228">
                  <c:v>1.8435751663268683E-2</c:v>
                </c:pt>
                <c:pt idx="229">
                  <c:v>1.1297118583000636E-2</c:v>
                </c:pt>
                <c:pt idx="230">
                  <c:v>9.8630059818064966E-3</c:v>
                </c:pt>
                <c:pt idx="231">
                  <c:v>1.6225343131173051E-2</c:v>
                </c:pt>
                <c:pt idx="232">
                  <c:v>2.0812048696134778E-2</c:v>
                </c:pt>
                <c:pt idx="233">
                  <c:v>5.2405525976862849E-3</c:v>
                </c:pt>
                <c:pt idx="234">
                  <c:v>2.559475059484671E-2</c:v>
                </c:pt>
                <c:pt idx="235">
                  <c:v>4.6762106628565302E-3</c:v>
                </c:pt>
                <c:pt idx="236">
                  <c:v>-2.9226159189349173E-2</c:v>
                </c:pt>
                <c:pt idx="237">
                  <c:v>1.3484241235994374E-2</c:v>
                </c:pt>
                <c:pt idx="238">
                  <c:v>1.8528055089957042E-3</c:v>
                </c:pt>
                <c:pt idx="239">
                  <c:v>-6.1719990249777261E-4</c:v>
                </c:pt>
                <c:pt idx="240">
                  <c:v>3.0823408133058665E-3</c:v>
                </c:pt>
                <c:pt idx="241">
                  <c:v>7.1552588388435765E-3</c:v>
                </c:pt>
                <c:pt idx="242">
                  <c:v>-7.3604912145464963E-3</c:v>
                </c:pt>
                <c:pt idx="243">
                  <c:v>-2.1363437996758848E-2</c:v>
                </c:pt>
              </c:numCache>
            </c:numRef>
          </c:yVal>
          <c:smooth val="0"/>
        </c:ser>
        <c:ser>
          <c:idx val="1"/>
          <c:order val="1"/>
          <c:tx>
            <c:v>Y previsto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MGLU3!$B$25:$B$268</c:f>
              <c:numCache>
                <c:formatCode>General</c:formatCode>
                <c:ptCount val="244"/>
                <c:pt idx="0">
                  <c:v>5.5949419214589551E-3</c:v>
                </c:pt>
                <c:pt idx="1">
                  <c:v>1.0091681304536079E-4</c:v>
                </c:pt>
                <c:pt idx="2">
                  <c:v>6.0649731905298224E-3</c:v>
                </c:pt>
                <c:pt idx="3">
                  <c:v>2.1525731684847338E-2</c:v>
                </c:pt>
                <c:pt idx="4">
                  <c:v>4.2108498136419559E-3</c:v>
                </c:pt>
                <c:pt idx="5">
                  <c:v>1.1362263428860717E-4</c:v>
                </c:pt>
                <c:pt idx="6">
                  <c:v>1.1888041294377396E-2</c:v>
                </c:pt>
                <c:pt idx="7">
                  <c:v>-3.2280316931493475E-3</c:v>
                </c:pt>
                <c:pt idx="8">
                  <c:v>6.0092783664454173E-3</c:v>
                </c:pt>
                <c:pt idx="9">
                  <c:v>1.3528996098288337E-2</c:v>
                </c:pt>
                <c:pt idx="10">
                  <c:v>1.0871546063895017E-2</c:v>
                </c:pt>
                <c:pt idx="11">
                  <c:v>8.4074451963289123E-4</c:v>
                </c:pt>
                <c:pt idx="12">
                  <c:v>-9.059836819049762E-3</c:v>
                </c:pt>
                <c:pt idx="13">
                  <c:v>1.9393000654711331E-2</c:v>
                </c:pt>
                <c:pt idx="14">
                  <c:v>1.5171408175143961E-2</c:v>
                </c:pt>
                <c:pt idx="15">
                  <c:v>-2.4781816713351064E-2</c:v>
                </c:pt>
                <c:pt idx="16">
                  <c:v>4.2386204732195211E-3</c:v>
                </c:pt>
                <c:pt idx="17">
                  <c:v>1.8131174002073119E-2</c:v>
                </c:pt>
                <c:pt idx="18">
                  <c:v>6.6069255678546414E-3</c:v>
                </c:pt>
                <c:pt idx="19">
                  <c:v>7.4009823835325776E-3</c:v>
                </c:pt>
                <c:pt idx="20">
                  <c:v>1.0431421992135601E-2</c:v>
                </c:pt>
                <c:pt idx="21">
                  <c:v>-1.37092070005344E-3</c:v>
                </c:pt>
                <c:pt idx="22">
                  <c:v>-4.2045427468219494E-2</c:v>
                </c:pt>
                <c:pt idx="23">
                  <c:v>-4.492775373175769E-3</c:v>
                </c:pt>
                <c:pt idx="24">
                  <c:v>1.6845528671313306E-2</c:v>
                </c:pt>
                <c:pt idx="25">
                  <c:v>-9.4176447241325397E-3</c:v>
                </c:pt>
                <c:pt idx="26">
                  <c:v>2.3122729654049722E-2</c:v>
                </c:pt>
                <c:pt idx="27">
                  <c:v>1.3334635229260226E-3</c:v>
                </c:pt>
                <c:pt idx="28">
                  <c:v>2.4373173355497414E-2</c:v>
                </c:pt>
                <c:pt idx="29">
                  <c:v>-3.8820721445194067E-3</c:v>
                </c:pt>
                <c:pt idx="30">
                  <c:v>-1.01904941749378E-2</c:v>
                </c:pt>
                <c:pt idx="31">
                  <c:v>1.5532253512357057E-2</c:v>
                </c:pt>
                <c:pt idx="32">
                  <c:v>-1.1343841663273194E-2</c:v>
                </c:pt>
                <c:pt idx="33">
                  <c:v>6.4980898510988618E-3</c:v>
                </c:pt>
                <c:pt idx="34">
                  <c:v>1.3178377582896314E-2</c:v>
                </c:pt>
                <c:pt idx="35">
                  <c:v>-5.7499336975104821E-3</c:v>
                </c:pt>
                <c:pt idx="36">
                  <c:v>6.1816809699562821E-3</c:v>
                </c:pt>
                <c:pt idx="37">
                  <c:v>-1.617142612994029E-3</c:v>
                </c:pt>
                <c:pt idx="38">
                  <c:v>-1.8715450581647326E-2</c:v>
                </c:pt>
                <c:pt idx="39">
                  <c:v>-9.9982782599368353E-3</c:v>
                </c:pt>
                <c:pt idx="40">
                  <c:v>1.1123610378755349E-2</c:v>
                </c:pt>
                <c:pt idx="41">
                  <c:v>3.3631380722829743E-2</c:v>
                </c:pt>
                <c:pt idx="42">
                  <c:v>-4.5806836007551699E-4</c:v>
                </c:pt>
                <c:pt idx="43">
                  <c:v>1.4498687113974376E-2</c:v>
                </c:pt>
                <c:pt idx="44">
                  <c:v>-1.6060854010580463E-3</c:v>
                </c:pt>
                <c:pt idx="45">
                  <c:v>8.0896848695593826E-3</c:v>
                </c:pt>
                <c:pt idx="46">
                  <c:v>1.1810366060664646E-2</c:v>
                </c:pt>
                <c:pt idx="47">
                  <c:v>-2.8062225638089988E-3</c:v>
                </c:pt>
                <c:pt idx="48">
                  <c:v>-1.6167606078138261E-2</c:v>
                </c:pt>
                <c:pt idx="49">
                  <c:v>-1.3649923890587053E-2</c:v>
                </c:pt>
                <c:pt idx="50">
                  <c:v>-3.4370002311656253E-2</c:v>
                </c:pt>
                <c:pt idx="51">
                  <c:v>9.8678471639106744E-4</c:v>
                </c:pt>
                <c:pt idx="52">
                  <c:v>2.1961351167806887E-2</c:v>
                </c:pt>
                <c:pt idx="53">
                  <c:v>-4.0052437876706821E-2</c:v>
                </c:pt>
                <c:pt idx="54">
                  <c:v>3.2662264055423725E-2</c:v>
                </c:pt>
                <c:pt idx="55">
                  <c:v>1.4363648454836675E-2</c:v>
                </c:pt>
                <c:pt idx="56">
                  <c:v>9.5696736841590913E-3</c:v>
                </c:pt>
                <c:pt idx="57">
                  <c:v>-6.1498797759962399E-3</c:v>
                </c:pt>
                <c:pt idx="58">
                  <c:v>-8.997420982270769E-3</c:v>
                </c:pt>
                <c:pt idx="59">
                  <c:v>2.3907786969372399E-2</c:v>
                </c:pt>
                <c:pt idx="60">
                  <c:v>1.1364123330382747E-2</c:v>
                </c:pt>
                <c:pt idx="61">
                  <c:v>4.9802048087327338E-3</c:v>
                </c:pt>
                <c:pt idx="62">
                  <c:v>-1.0940310415815547E-2</c:v>
                </c:pt>
                <c:pt idx="63">
                  <c:v>-2.1815270567529447E-3</c:v>
                </c:pt>
                <c:pt idx="64">
                  <c:v>-1.1847942659936E-2</c:v>
                </c:pt>
                <c:pt idx="65">
                  <c:v>-2.1977243010255845E-2</c:v>
                </c:pt>
                <c:pt idx="66">
                  <c:v>4.4523160458315213E-3</c:v>
                </c:pt>
                <c:pt idx="67">
                  <c:v>1.72792632166839E-2</c:v>
                </c:pt>
                <c:pt idx="68">
                  <c:v>-1.0996937725285613E-2</c:v>
                </c:pt>
                <c:pt idx="69">
                  <c:v>1.775816361256019E-2</c:v>
                </c:pt>
                <c:pt idx="70">
                  <c:v>2.0070685539563459E-3</c:v>
                </c:pt>
                <c:pt idx="71">
                  <c:v>1.8045976758360296E-2</c:v>
                </c:pt>
                <c:pt idx="72">
                  <c:v>-8.7179265032979736E-3</c:v>
                </c:pt>
                <c:pt idx="73">
                  <c:v>1.8040592980196914E-2</c:v>
                </c:pt>
                <c:pt idx="74">
                  <c:v>8.9261471868538585E-5</c:v>
                </c:pt>
                <c:pt idx="75">
                  <c:v>1.3098778266357469E-3</c:v>
                </c:pt>
                <c:pt idx="76">
                  <c:v>3.8614690003305275E-3</c:v>
                </c:pt>
                <c:pt idx="77">
                  <c:v>-8.0304627239199712E-3</c:v>
                </c:pt>
                <c:pt idx="78">
                  <c:v>7.6646095789107763E-3</c:v>
                </c:pt>
                <c:pt idx="79">
                  <c:v>-1.017610143970131E-2</c:v>
                </c:pt>
                <c:pt idx="80">
                  <c:v>-1.0131889180304577E-2</c:v>
                </c:pt>
                <c:pt idx="81">
                  <c:v>2.1016582440711092E-2</c:v>
                </c:pt>
                <c:pt idx="82">
                  <c:v>-7.6712877823016615E-3</c:v>
                </c:pt>
                <c:pt idx="83">
                  <c:v>-4.8236566979857308E-3</c:v>
                </c:pt>
                <c:pt idx="84">
                  <c:v>-2.9500858776908872E-2</c:v>
                </c:pt>
                <c:pt idx="85">
                  <c:v>6.464445105327973E-3</c:v>
                </c:pt>
                <c:pt idx="86">
                  <c:v>-4.0022551604791175E-3</c:v>
                </c:pt>
                <c:pt idx="87">
                  <c:v>-1.8416272447823869E-2</c:v>
                </c:pt>
                <c:pt idx="88">
                  <c:v>1.4880152877250763E-3</c:v>
                </c:pt>
                <c:pt idx="89">
                  <c:v>2.6641597926328919E-2</c:v>
                </c:pt>
                <c:pt idx="90">
                  <c:v>3.3295054523552907E-2</c:v>
                </c:pt>
                <c:pt idx="91">
                  <c:v>3.708648958475906E-4</c:v>
                </c:pt>
                <c:pt idx="92">
                  <c:v>-3.6392952544341676E-3</c:v>
                </c:pt>
                <c:pt idx="93">
                  <c:v>-1.5826548848136956E-3</c:v>
                </c:pt>
                <c:pt idx="94">
                  <c:v>1.7007769988753467E-2</c:v>
                </c:pt>
                <c:pt idx="95">
                  <c:v>2.0322336081105667E-2</c:v>
                </c:pt>
                <c:pt idx="96">
                  <c:v>3.9647424864041325E-3</c:v>
                </c:pt>
                <c:pt idx="97">
                  <c:v>1.2463865231945393E-2</c:v>
                </c:pt>
                <c:pt idx="98">
                  <c:v>-3.1781387000836951E-3</c:v>
                </c:pt>
                <c:pt idx="99">
                  <c:v>1.7663098321053377E-3</c:v>
                </c:pt>
                <c:pt idx="100">
                  <c:v>6.1558824663344967E-3</c:v>
                </c:pt>
                <c:pt idx="101">
                  <c:v>-1.4584589995164526E-2</c:v>
                </c:pt>
                <c:pt idx="102">
                  <c:v>1.6280827482097977E-2</c:v>
                </c:pt>
                <c:pt idx="103">
                  <c:v>9.1694036986135468E-3</c:v>
                </c:pt>
                <c:pt idx="104">
                  <c:v>8.5915942984428925E-4</c:v>
                </c:pt>
                <c:pt idx="105">
                  <c:v>1.6259898523520284E-2</c:v>
                </c:pt>
                <c:pt idx="106">
                  <c:v>-5.5847011762304548E-3</c:v>
                </c:pt>
                <c:pt idx="107">
                  <c:v>7.1856750479542993E-3</c:v>
                </c:pt>
                <c:pt idx="108">
                  <c:v>-6.7156125263839149E-3</c:v>
                </c:pt>
                <c:pt idx="109">
                  <c:v>-3.0298405463621112E-3</c:v>
                </c:pt>
                <c:pt idx="110">
                  <c:v>2.2732229892576686E-2</c:v>
                </c:pt>
                <c:pt idx="111">
                  <c:v>1.2266759022560416E-2</c:v>
                </c:pt>
                <c:pt idx="112">
                  <c:v>2.1377825656685296E-2</c:v>
                </c:pt>
                <c:pt idx="113">
                  <c:v>2.4388892605068727E-3</c:v>
                </c:pt>
                <c:pt idx="114">
                  <c:v>-2.0589485758012033E-2</c:v>
                </c:pt>
                <c:pt idx="115">
                  <c:v>8.7423755833734886E-3</c:v>
                </c:pt>
                <c:pt idx="116">
                  <c:v>2.285906962613013E-3</c:v>
                </c:pt>
                <c:pt idx="117">
                  <c:v>4.663684967479171E-3</c:v>
                </c:pt>
                <c:pt idx="118">
                  <c:v>6.1371577366954016E-3</c:v>
                </c:pt>
                <c:pt idx="119">
                  <c:v>-6.5085031098234443E-3</c:v>
                </c:pt>
                <c:pt idx="120">
                  <c:v>1.82502667900242E-2</c:v>
                </c:pt>
                <c:pt idx="121">
                  <c:v>1.9747136300560401E-2</c:v>
                </c:pt>
                <c:pt idx="122">
                  <c:v>6.9144283914600261E-3</c:v>
                </c:pt>
                <c:pt idx="123">
                  <c:v>6.7602209890241273E-3</c:v>
                </c:pt>
                <c:pt idx="124">
                  <c:v>1.5995666804548166E-2</c:v>
                </c:pt>
                <c:pt idx="125">
                  <c:v>-5.5706984711007962E-3</c:v>
                </c:pt>
                <c:pt idx="126">
                  <c:v>-1.1706915489932593E-2</c:v>
                </c:pt>
                <c:pt idx="127">
                  <c:v>7.7484022276670802E-4</c:v>
                </c:pt>
                <c:pt idx="128">
                  <c:v>1.5740751695072809E-3</c:v>
                </c:pt>
                <c:pt idx="129">
                  <c:v>2.7848347827504091E-3</c:v>
                </c:pt>
                <c:pt idx="130">
                  <c:v>1.1405280045317006E-2</c:v>
                </c:pt>
                <c:pt idx="131">
                  <c:v>-1.2129258869351397E-2</c:v>
                </c:pt>
                <c:pt idx="132">
                  <c:v>7.4115445641753323E-3</c:v>
                </c:pt>
                <c:pt idx="133">
                  <c:v>-8.3581154012227297E-4</c:v>
                </c:pt>
                <c:pt idx="134">
                  <c:v>6.5014476463437169E-3</c:v>
                </c:pt>
                <c:pt idx="135">
                  <c:v>-1.4454466250193608E-2</c:v>
                </c:pt>
                <c:pt idx="136">
                  <c:v>3.7258514906223397E-3</c:v>
                </c:pt>
                <c:pt idx="137">
                  <c:v>9.3078439696735928E-3</c:v>
                </c:pt>
                <c:pt idx="138">
                  <c:v>-4.2597543894490799E-3</c:v>
                </c:pt>
                <c:pt idx="139">
                  <c:v>-1.0741600494135715E-2</c:v>
                </c:pt>
                <c:pt idx="140">
                  <c:v>5.4359610937216611E-3</c:v>
                </c:pt>
                <c:pt idx="141">
                  <c:v>8.0560302180472231E-3</c:v>
                </c:pt>
                <c:pt idx="142">
                  <c:v>-2.7414085473158493E-2</c:v>
                </c:pt>
                <c:pt idx="143">
                  <c:v>2.543120808796354E-2</c:v>
                </c:pt>
                <c:pt idx="144">
                  <c:v>8.8506143854139106E-3</c:v>
                </c:pt>
                <c:pt idx="145">
                  <c:v>1.665512244795905E-2</c:v>
                </c:pt>
                <c:pt idx="146">
                  <c:v>-2.9889538457816183E-4</c:v>
                </c:pt>
                <c:pt idx="147">
                  <c:v>-2.0468755105705616E-2</c:v>
                </c:pt>
                <c:pt idx="148">
                  <c:v>1.9256835950592611E-2</c:v>
                </c:pt>
                <c:pt idx="149">
                  <c:v>-3.4388371107365583E-2</c:v>
                </c:pt>
                <c:pt idx="150">
                  <c:v>-1.2011280086156428E-2</c:v>
                </c:pt>
                <c:pt idx="151">
                  <c:v>1.0571258636213682E-2</c:v>
                </c:pt>
                <c:pt idx="152">
                  <c:v>-2.014916972197496E-3</c:v>
                </c:pt>
                <c:pt idx="153">
                  <c:v>-9.8175531042839041E-4</c:v>
                </c:pt>
                <c:pt idx="154">
                  <c:v>2.466887929170004E-2</c:v>
                </c:pt>
                <c:pt idx="155">
                  <c:v>-1.1765576378798492E-2</c:v>
                </c:pt>
                <c:pt idx="156">
                  <c:v>-2.5462163447350358E-2</c:v>
                </c:pt>
                <c:pt idx="157">
                  <c:v>-1.281262965474309E-2</c:v>
                </c:pt>
                <c:pt idx="158">
                  <c:v>1.1957374313881776E-2</c:v>
                </c:pt>
                <c:pt idx="159">
                  <c:v>1.2715963659977037E-2</c:v>
                </c:pt>
                <c:pt idx="160">
                  <c:v>2.8926839376997325E-2</c:v>
                </c:pt>
                <c:pt idx="161">
                  <c:v>8.8726265395145144E-3</c:v>
                </c:pt>
                <c:pt idx="162">
                  <c:v>-3.932883702618897E-3</c:v>
                </c:pt>
                <c:pt idx="163">
                  <c:v>-8.9949735724733013E-3</c:v>
                </c:pt>
                <c:pt idx="164">
                  <c:v>1.6380722012589891E-2</c:v>
                </c:pt>
                <c:pt idx="165">
                  <c:v>1.6753463223904679E-2</c:v>
                </c:pt>
                <c:pt idx="166">
                  <c:v>9.5617316030538069E-3</c:v>
                </c:pt>
                <c:pt idx="167">
                  <c:v>4.637600498821926E-3</c:v>
                </c:pt>
                <c:pt idx="168">
                  <c:v>2.1880805271115382E-4</c:v>
                </c:pt>
                <c:pt idx="169">
                  <c:v>6.5092022141046216E-3</c:v>
                </c:pt>
                <c:pt idx="170">
                  <c:v>1.1719193741862874E-2</c:v>
                </c:pt>
                <c:pt idx="171">
                  <c:v>-7.335970975573855E-3</c:v>
                </c:pt>
                <c:pt idx="172">
                  <c:v>-8.1410156319893607E-4</c:v>
                </c:pt>
                <c:pt idx="173">
                  <c:v>1.6951111849077029E-2</c:v>
                </c:pt>
                <c:pt idx="174">
                  <c:v>9.4789887606444329E-4</c:v>
                </c:pt>
                <c:pt idx="175">
                  <c:v>-2.4580065635692715E-4</c:v>
                </c:pt>
                <c:pt idx="176">
                  <c:v>7.1556747717145732E-3</c:v>
                </c:pt>
                <c:pt idx="177">
                  <c:v>-8.5712966308761681E-5</c:v>
                </c:pt>
                <c:pt idx="178">
                  <c:v>-6.542695220445309E-3</c:v>
                </c:pt>
                <c:pt idx="179">
                  <c:v>8.5815894431644675E-3</c:v>
                </c:pt>
                <c:pt idx="180">
                  <c:v>1.1096773994914414E-2</c:v>
                </c:pt>
                <c:pt idx="181">
                  <c:v>-7.5648002845827775E-4</c:v>
                </c:pt>
                <c:pt idx="182">
                  <c:v>-1.774891732071101E-3</c:v>
                </c:pt>
                <c:pt idx="183">
                  <c:v>-5.7580669980723653E-3</c:v>
                </c:pt>
                <c:pt idx="184">
                  <c:v>-3.2111412149797645E-2</c:v>
                </c:pt>
                <c:pt idx="185">
                  <c:v>7.4187650781289589E-3</c:v>
                </c:pt>
                <c:pt idx="186">
                  <c:v>1.3581937549735546E-2</c:v>
                </c:pt>
                <c:pt idx="187">
                  <c:v>-2.057299086952134E-2</c:v>
                </c:pt>
                <c:pt idx="188">
                  <c:v>-4.9223311061989249E-3</c:v>
                </c:pt>
                <c:pt idx="189">
                  <c:v>1.6405833419295822E-2</c:v>
                </c:pt>
                <c:pt idx="190">
                  <c:v>8.3472516542860004E-3</c:v>
                </c:pt>
                <c:pt idx="191">
                  <c:v>2.4504713368276344E-2</c:v>
                </c:pt>
                <c:pt idx="192">
                  <c:v>7.0707011385967786E-3</c:v>
                </c:pt>
                <c:pt idx="193">
                  <c:v>3.9727252944273973E-3</c:v>
                </c:pt>
                <c:pt idx="194">
                  <c:v>1.2124507258628842E-2</c:v>
                </c:pt>
                <c:pt idx="195">
                  <c:v>-2.575142692320133E-3</c:v>
                </c:pt>
                <c:pt idx="196">
                  <c:v>-1.2704720920826687E-3</c:v>
                </c:pt>
                <c:pt idx="197">
                  <c:v>1.603427573652905E-2</c:v>
                </c:pt>
                <c:pt idx="198">
                  <c:v>1.6571709788794003E-2</c:v>
                </c:pt>
                <c:pt idx="199">
                  <c:v>3.6341794137857604E-3</c:v>
                </c:pt>
                <c:pt idx="200">
                  <c:v>-4.1133395627142577E-3</c:v>
                </c:pt>
                <c:pt idx="201">
                  <c:v>5.9520586502623506E-3</c:v>
                </c:pt>
                <c:pt idx="202">
                  <c:v>1.0690513162707664E-2</c:v>
                </c:pt>
                <c:pt idx="203">
                  <c:v>-4.85995455542995E-3</c:v>
                </c:pt>
                <c:pt idx="204">
                  <c:v>1.0983357681307458E-2</c:v>
                </c:pt>
                <c:pt idx="205">
                  <c:v>-1.082090212781864E-2</c:v>
                </c:pt>
                <c:pt idx="206">
                  <c:v>1.2334040120776595E-2</c:v>
                </c:pt>
                <c:pt idx="207">
                  <c:v>6.7241340005422569E-3</c:v>
                </c:pt>
                <c:pt idx="208">
                  <c:v>2.6066020066216194E-3</c:v>
                </c:pt>
                <c:pt idx="209">
                  <c:v>-2.0032618265114891E-3</c:v>
                </c:pt>
                <c:pt idx="210">
                  <c:v>1.4880059601035993E-2</c:v>
                </c:pt>
                <c:pt idx="211">
                  <c:v>-1.8840430710378584E-2</c:v>
                </c:pt>
                <c:pt idx="212">
                  <c:v>9.7648147619269592E-3</c:v>
                </c:pt>
                <c:pt idx="213">
                  <c:v>-1.5439631760001262E-2</c:v>
                </c:pt>
                <c:pt idx="214">
                  <c:v>-5.6030999960609441E-3</c:v>
                </c:pt>
                <c:pt idx="215">
                  <c:v>7.2759686019240512E-3</c:v>
                </c:pt>
                <c:pt idx="216">
                  <c:v>-1.2356252947534428E-3</c:v>
                </c:pt>
                <c:pt idx="217">
                  <c:v>-2.5177816962228413E-3</c:v>
                </c:pt>
                <c:pt idx="218">
                  <c:v>1.953637587872956E-2</c:v>
                </c:pt>
                <c:pt idx="219">
                  <c:v>1.463291440629561E-2</c:v>
                </c:pt>
                <c:pt idx="220">
                  <c:v>-9.6152277359535902E-4</c:v>
                </c:pt>
                <c:pt idx="221">
                  <c:v>-1.2723847741598864E-2</c:v>
                </c:pt>
                <c:pt idx="222">
                  <c:v>8.85420515563572E-3</c:v>
                </c:pt>
                <c:pt idx="223">
                  <c:v>8.099128941632356E-3</c:v>
                </c:pt>
                <c:pt idx="224">
                  <c:v>1.2780469896616544E-3</c:v>
                </c:pt>
                <c:pt idx="225">
                  <c:v>9.2658893880745285E-3</c:v>
                </c:pt>
                <c:pt idx="226">
                  <c:v>2.1815206024766165E-3</c:v>
                </c:pt>
                <c:pt idx="227">
                  <c:v>1.6032318961524499E-2</c:v>
                </c:pt>
                <c:pt idx="228">
                  <c:v>5.2360400280865877E-3</c:v>
                </c:pt>
                <c:pt idx="229">
                  <c:v>7.1267890203706268E-3</c:v>
                </c:pt>
                <c:pt idx="230">
                  <c:v>3.3802418673700946E-4</c:v>
                </c:pt>
                <c:pt idx="231">
                  <c:v>-1.2882789389505119E-3</c:v>
                </c:pt>
                <c:pt idx="232">
                  <c:v>4.9235058356552055E-3</c:v>
                </c:pt>
                <c:pt idx="233">
                  <c:v>1.4072238133764976E-2</c:v>
                </c:pt>
                <c:pt idx="234">
                  <c:v>6.2161686119038551E-3</c:v>
                </c:pt>
                <c:pt idx="235">
                  <c:v>-4.9884035144222797E-3</c:v>
                </c:pt>
                <c:pt idx="236">
                  <c:v>9.2810297663924457E-3</c:v>
                </c:pt>
                <c:pt idx="237">
                  <c:v>1.9151594419589416E-2</c:v>
                </c:pt>
                <c:pt idx="238">
                  <c:v>1.0086906769493116E-2</c:v>
                </c:pt>
                <c:pt idx="239">
                  <c:v>1.7849955862184186E-3</c:v>
                </c:pt>
                <c:pt idx="240">
                  <c:v>1.3742066762768416E-3</c:v>
                </c:pt>
                <c:pt idx="241">
                  <c:v>2.306386274471621E-2</c:v>
                </c:pt>
                <c:pt idx="242">
                  <c:v>-4.7156204973538805E-3</c:v>
                </c:pt>
                <c:pt idx="243">
                  <c:v>-6.9451574457571712E-3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874048"/>
        <c:axId val="149733376"/>
      </c:scatterChart>
      <c:valAx>
        <c:axId val="60874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3376"/>
        <c:crosses val="autoZero"/>
        <c:crossBetween val="midCat"/>
      </c:valAx>
      <c:valAx>
        <c:axId val="14973337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08740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Plotagem de probabilidade normal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MGLU3!$F$25:$F$268</c:f>
              <c:numCache>
                <c:formatCode>General</c:formatCode>
                <c:ptCount val="244"/>
                <c:pt idx="0">
                  <c:v>0.20491803278688525</c:v>
                </c:pt>
                <c:pt idx="1">
                  <c:v>0.61475409836065575</c:v>
                </c:pt>
                <c:pt idx="2">
                  <c:v>1.0245901639344264</c:v>
                </c:pt>
                <c:pt idx="3">
                  <c:v>1.4344262295081966</c:v>
                </c:pt>
                <c:pt idx="4">
                  <c:v>1.8442622950819674</c:v>
                </c:pt>
                <c:pt idx="5">
                  <c:v>2.2540983606557381</c:v>
                </c:pt>
                <c:pt idx="6">
                  <c:v>2.6639344262295084</c:v>
                </c:pt>
                <c:pt idx="7">
                  <c:v>3.0737704918032787</c:v>
                </c:pt>
                <c:pt idx="8">
                  <c:v>3.4836065573770494</c:v>
                </c:pt>
                <c:pt idx="9">
                  <c:v>3.8934426229508201</c:v>
                </c:pt>
                <c:pt idx="10">
                  <c:v>4.3032786885245908</c:v>
                </c:pt>
                <c:pt idx="11">
                  <c:v>4.7131147540983607</c:v>
                </c:pt>
                <c:pt idx="12">
                  <c:v>5.1229508196721314</c:v>
                </c:pt>
                <c:pt idx="13">
                  <c:v>5.5327868852459021</c:v>
                </c:pt>
                <c:pt idx="14">
                  <c:v>5.942622950819672</c:v>
                </c:pt>
                <c:pt idx="15">
                  <c:v>6.3524590163934427</c:v>
                </c:pt>
                <c:pt idx="16">
                  <c:v>6.7622950819672134</c:v>
                </c:pt>
                <c:pt idx="17">
                  <c:v>7.1721311475409841</c:v>
                </c:pt>
                <c:pt idx="18">
                  <c:v>7.5819672131147549</c:v>
                </c:pt>
                <c:pt idx="19">
                  <c:v>7.9918032786885247</c:v>
                </c:pt>
                <c:pt idx="20">
                  <c:v>8.4016393442622963</c:v>
                </c:pt>
                <c:pt idx="21">
                  <c:v>8.8114754098360653</c:v>
                </c:pt>
                <c:pt idx="22">
                  <c:v>9.221311475409836</c:v>
                </c:pt>
                <c:pt idx="23">
                  <c:v>9.6311475409836067</c:v>
                </c:pt>
                <c:pt idx="24">
                  <c:v>10.040983606557377</c:v>
                </c:pt>
                <c:pt idx="25">
                  <c:v>10.450819672131148</c:v>
                </c:pt>
                <c:pt idx="26">
                  <c:v>10.860655737704919</c:v>
                </c:pt>
                <c:pt idx="27">
                  <c:v>11.27049180327869</c:v>
                </c:pt>
                <c:pt idx="28">
                  <c:v>11.680327868852459</c:v>
                </c:pt>
                <c:pt idx="29">
                  <c:v>12.090163934426229</c:v>
                </c:pt>
                <c:pt idx="30">
                  <c:v>12.5</c:v>
                </c:pt>
                <c:pt idx="31">
                  <c:v>12.909836065573771</c:v>
                </c:pt>
                <c:pt idx="32">
                  <c:v>13.319672131147541</c:v>
                </c:pt>
                <c:pt idx="33">
                  <c:v>13.729508196721312</c:v>
                </c:pt>
                <c:pt idx="34">
                  <c:v>14.139344262295083</c:v>
                </c:pt>
                <c:pt idx="35">
                  <c:v>14.549180327868854</c:v>
                </c:pt>
                <c:pt idx="36">
                  <c:v>14.959016393442624</c:v>
                </c:pt>
                <c:pt idx="37">
                  <c:v>15.368852459016393</c:v>
                </c:pt>
                <c:pt idx="38">
                  <c:v>15.778688524590164</c:v>
                </c:pt>
                <c:pt idx="39">
                  <c:v>16.188524590163933</c:v>
                </c:pt>
                <c:pt idx="40">
                  <c:v>16.598360655737707</c:v>
                </c:pt>
                <c:pt idx="41">
                  <c:v>17.008196721311474</c:v>
                </c:pt>
                <c:pt idx="42">
                  <c:v>17.418032786885245</c:v>
                </c:pt>
                <c:pt idx="43">
                  <c:v>17.827868852459016</c:v>
                </c:pt>
                <c:pt idx="44">
                  <c:v>18.237704918032787</c:v>
                </c:pt>
                <c:pt idx="45">
                  <c:v>18.647540983606557</c:v>
                </c:pt>
                <c:pt idx="46">
                  <c:v>19.057377049180328</c:v>
                </c:pt>
                <c:pt idx="47">
                  <c:v>19.467213114754099</c:v>
                </c:pt>
                <c:pt idx="48">
                  <c:v>19.877049180327869</c:v>
                </c:pt>
                <c:pt idx="49">
                  <c:v>20.28688524590164</c:v>
                </c:pt>
                <c:pt idx="50">
                  <c:v>20.696721311475411</c:v>
                </c:pt>
                <c:pt idx="51">
                  <c:v>21.106557377049182</c:v>
                </c:pt>
                <c:pt idx="52">
                  <c:v>21.516393442622952</c:v>
                </c:pt>
                <c:pt idx="53">
                  <c:v>21.926229508196723</c:v>
                </c:pt>
                <c:pt idx="54">
                  <c:v>22.336065573770494</c:v>
                </c:pt>
                <c:pt idx="55">
                  <c:v>22.745901639344265</c:v>
                </c:pt>
                <c:pt idx="56">
                  <c:v>23.155737704918032</c:v>
                </c:pt>
                <c:pt idx="57">
                  <c:v>23.565573770491802</c:v>
                </c:pt>
                <c:pt idx="58">
                  <c:v>23.975409836065573</c:v>
                </c:pt>
                <c:pt idx="59">
                  <c:v>24.385245901639344</c:v>
                </c:pt>
                <c:pt idx="60">
                  <c:v>24.795081967213115</c:v>
                </c:pt>
                <c:pt idx="61">
                  <c:v>25.204918032786885</c:v>
                </c:pt>
                <c:pt idx="62">
                  <c:v>25.614754098360656</c:v>
                </c:pt>
                <c:pt idx="63">
                  <c:v>26.024590163934427</c:v>
                </c:pt>
                <c:pt idx="64">
                  <c:v>26.434426229508198</c:v>
                </c:pt>
                <c:pt idx="65">
                  <c:v>26.844262295081968</c:v>
                </c:pt>
                <c:pt idx="66">
                  <c:v>27.254098360655739</c:v>
                </c:pt>
                <c:pt idx="67">
                  <c:v>27.66393442622951</c:v>
                </c:pt>
                <c:pt idx="68">
                  <c:v>28.07377049180328</c:v>
                </c:pt>
                <c:pt idx="69">
                  <c:v>28.483606557377051</c:v>
                </c:pt>
                <c:pt idx="70">
                  <c:v>28.893442622950822</c:v>
                </c:pt>
                <c:pt idx="71">
                  <c:v>29.303278688524593</c:v>
                </c:pt>
                <c:pt idx="72">
                  <c:v>29.713114754098363</c:v>
                </c:pt>
                <c:pt idx="73">
                  <c:v>30.122950819672131</c:v>
                </c:pt>
                <c:pt idx="74">
                  <c:v>30.532786885245901</c:v>
                </c:pt>
                <c:pt idx="75">
                  <c:v>30.942622950819672</c:v>
                </c:pt>
                <c:pt idx="76">
                  <c:v>31.352459016393443</c:v>
                </c:pt>
                <c:pt idx="77">
                  <c:v>31.762295081967213</c:v>
                </c:pt>
                <c:pt idx="78">
                  <c:v>32.172131147540981</c:v>
                </c:pt>
                <c:pt idx="79">
                  <c:v>32.581967213114758</c:v>
                </c:pt>
                <c:pt idx="80">
                  <c:v>32.991803278688529</c:v>
                </c:pt>
                <c:pt idx="81">
                  <c:v>33.401639344262293</c:v>
                </c:pt>
                <c:pt idx="82">
                  <c:v>33.811475409836063</c:v>
                </c:pt>
                <c:pt idx="83">
                  <c:v>34.221311475409834</c:v>
                </c:pt>
                <c:pt idx="84">
                  <c:v>34.631147540983605</c:v>
                </c:pt>
                <c:pt idx="85">
                  <c:v>35.040983606557376</c:v>
                </c:pt>
                <c:pt idx="86">
                  <c:v>35.450819672131146</c:v>
                </c:pt>
                <c:pt idx="87">
                  <c:v>35.860655737704917</c:v>
                </c:pt>
                <c:pt idx="88">
                  <c:v>36.270491803278688</c:v>
                </c:pt>
                <c:pt idx="89">
                  <c:v>36.680327868852459</c:v>
                </c:pt>
                <c:pt idx="90">
                  <c:v>37.090163934426229</c:v>
                </c:pt>
                <c:pt idx="91">
                  <c:v>37.5</c:v>
                </c:pt>
                <c:pt idx="92">
                  <c:v>37.909836065573771</c:v>
                </c:pt>
                <c:pt idx="93">
                  <c:v>38.319672131147541</c:v>
                </c:pt>
                <c:pt idx="94">
                  <c:v>38.729508196721312</c:v>
                </c:pt>
                <c:pt idx="95">
                  <c:v>39.139344262295083</c:v>
                </c:pt>
                <c:pt idx="96">
                  <c:v>39.549180327868854</c:v>
                </c:pt>
                <c:pt idx="97">
                  <c:v>39.959016393442624</c:v>
                </c:pt>
                <c:pt idx="98">
                  <c:v>40.368852459016395</c:v>
                </c:pt>
                <c:pt idx="99">
                  <c:v>40.778688524590166</c:v>
                </c:pt>
                <c:pt idx="100">
                  <c:v>41.188524590163937</c:v>
                </c:pt>
                <c:pt idx="101">
                  <c:v>41.598360655737707</c:v>
                </c:pt>
                <c:pt idx="102">
                  <c:v>42.008196721311478</c:v>
                </c:pt>
                <c:pt idx="103">
                  <c:v>42.418032786885249</c:v>
                </c:pt>
                <c:pt idx="104">
                  <c:v>42.827868852459019</c:v>
                </c:pt>
                <c:pt idx="105">
                  <c:v>43.23770491803279</c:v>
                </c:pt>
                <c:pt idx="106">
                  <c:v>43.647540983606561</c:v>
                </c:pt>
                <c:pt idx="107">
                  <c:v>44.057377049180332</c:v>
                </c:pt>
                <c:pt idx="108">
                  <c:v>44.467213114754102</c:v>
                </c:pt>
                <c:pt idx="109">
                  <c:v>44.877049180327873</c:v>
                </c:pt>
                <c:pt idx="110">
                  <c:v>45.286885245901644</c:v>
                </c:pt>
                <c:pt idx="111">
                  <c:v>45.696721311475414</c:v>
                </c:pt>
                <c:pt idx="112">
                  <c:v>46.106557377049178</c:v>
                </c:pt>
                <c:pt idx="113">
                  <c:v>46.516393442622949</c:v>
                </c:pt>
                <c:pt idx="114">
                  <c:v>46.92622950819672</c:v>
                </c:pt>
                <c:pt idx="115">
                  <c:v>47.33606557377049</c:v>
                </c:pt>
                <c:pt idx="116">
                  <c:v>47.745901639344261</c:v>
                </c:pt>
                <c:pt idx="117">
                  <c:v>48.155737704918032</c:v>
                </c:pt>
                <c:pt idx="118">
                  <c:v>48.565573770491802</c:v>
                </c:pt>
                <c:pt idx="119">
                  <c:v>48.975409836065573</c:v>
                </c:pt>
                <c:pt idx="120">
                  <c:v>49.385245901639344</c:v>
                </c:pt>
                <c:pt idx="121">
                  <c:v>49.795081967213115</c:v>
                </c:pt>
                <c:pt idx="122">
                  <c:v>50.204918032786885</c:v>
                </c:pt>
                <c:pt idx="123">
                  <c:v>50.614754098360656</c:v>
                </c:pt>
                <c:pt idx="124">
                  <c:v>51.024590163934427</c:v>
                </c:pt>
                <c:pt idx="125">
                  <c:v>51.434426229508198</c:v>
                </c:pt>
                <c:pt idx="126">
                  <c:v>51.844262295081968</c:v>
                </c:pt>
                <c:pt idx="127">
                  <c:v>52.254098360655739</c:v>
                </c:pt>
                <c:pt idx="128">
                  <c:v>52.66393442622951</c:v>
                </c:pt>
                <c:pt idx="129">
                  <c:v>53.07377049180328</c:v>
                </c:pt>
                <c:pt idx="130">
                  <c:v>53.483606557377051</c:v>
                </c:pt>
                <c:pt idx="131">
                  <c:v>53.893442622950822</c:v>
                </c:pt>
                <c:pt idx="132">
                  <c:v>54.303278688524593</c:v>
                </c:pt>
                <c:pt idx="133">
                  <c:v>54.713114754098363</c:v>
                </c:pt>
                <c:pt idx="134">
                  <c:v>55.122950819672134</c:v>
                </c:pt>
                <c:pt idx="135">
                  <c:v>55.532786885245905</c:v>
                </c:pt>
                <c:pt idx="136">
                  <c:v>55.942622950819676</c:v>
                </c:pt>
                <c:pt idx="137">
                  <c:v>56.352459016393446</c:v>
                </c:pt>
                <c:pt idx="138">
                  <c:v>56.762295081967217</c:v>
                </c:pt>
                <c:pt idx="139">
                  <c:v>57.172131147540988</c:v>
                </c:pt>
                <c:pt idx="140">
                  <c:v>57.581967213114758</c:v>
                </c:pt>
                <c:pt idx="141">
                  <c:v>57.991803278688529</c:v>
                </c:pt>
                <c:pt idx="142">
                  <c:v>58.4016393442623</c:v>
                </c:pt>
                <c:pt idx="143">
                  <c:v>58.811475409836071</c:v>
                </c:pt>
                <c:pt idx="144">
                  <c:v>59.221311475409841</c:v>
                </c:pt>
                <c:pt idx="145">
                  <c:v>59.631147540983605</c:v>
                </c:pt>
                <c:pt idx="146">
                  <c:v>60.040983606557376</c:v>
                </c:pt>
                <c:pt idx="147">
                  <c:v>60.450819672131146</c:v>
                </c:pt>
                <c:pt idx="148">
                  <c:v>60.860655737704917</c:v>
                </c:pt>
                <c:pt idx="149">
                  <c:v>61.270491803278688</c:v>
                </c:pt>
                <c:pt idx="150">
                  <c:v>61.680327868852459</c:v>
                </c:pt>
                <c:pt idx="151">
                  <c:v>62.090163934426229</c:v>
                </c:pt>
                <c:pt idx="152">
                  <c:v>62.5</c:v>
                </c:pt>
                <c:pt idx="153">
                  <c:v>62.909836065573771</c:v>
                </c:pt>
                <c:pt idx="154">
                  <c:v>63.319672131147541</c:v>
                </c:pt>
                <c:pt idx="155">
                  <c:v>63.729508196721312</c:v>
                </c:pt>
                <c:pt idx="156">
                  <c:v>64.139344262295083</c:v>
                </c:pt>
                <c:pt idx="157">
                  <c:v>64.549180327868854</c:v>
                </c:pt>
                <c:pt idx="158">
                  <c:v>64.959016393442624</c:v>
                </c:pt>
                <c:pt idx="159">
                  <c:v>65.368852459016395</c:v>
                </c:pt>
                <c:pt idx="160">
                  <c:v>65.778688524590166</c:v>
                </c:pt>
                <c:pt idx="161">
                  <c:v>66.188524590163922</c:v>
                </c:pt>
                <c:pt idx="162">
                  <c:v>66.598360655737693</c:v>
                </c:pt>
                <c:pt idx="163">
                  <c:v>67.008196721311464</c:v>
                </c:pt>
                <c:pt idx="164">
                  <c:v>67.418032786885234</c:v>
                </c:pt>
                <c:pt idx="165">
                  <c:v>67.827868852459005</c:v>
                </c:pt>
                <c:pt idx="166">
                  <c:v>68.237704918032776</c:v>
                </c:pt>
                <c:pt idx="167">
                  <c:v>68.647540983606547</c:v>
                </c:pt>
                <c:pt idx="168">
                  <c:v>69.057377049180317</c:v>
                </c:pt>
                <c:pt idx="169">
                  <c:v>69.467213114754088</c:v>
                </c:pt>
                <c:pt idx="170">
                  <c:v>69.877049180327859</c:v>
                </c:pt>
                <c:pt idx="171">
                  <c:v>70.28688524590163</c:v>
                </c:pt>
                <c:pt idx="172">
                  <c:v>70.6967213114754</c:v>
                </c:pt>
                <c:pt idx="173">
                  <c:v>71.106557377049171</c:v>
                </c:pt>
                <c:pt idx="174">
                  <c:v>71.516393442622942</c:v>
                </c:pt>
                <c:pt idx="175">
                  <c:v>71.926229508196712</c:v>
                </c:pt>
                <c:pt idx="176">
                  <c:v>72.336065573770483</c:v>
                </c:pt>
                <c:pt idx="177">
                  <c:v>72.745901639344254</c:v>
                </c:pt>
                <c:pt idx="178">
                  <c:v>73.155737704918025</c:v>
                </c:pt>
                <c:pt idx="179">
                  <c:v>73.565573770491795</c:v>
                </c:pt>
                <c:pt idx="180">
                  <c:v>73.975409836065566</c:v>
                </c:pt>
                <c:pt idx="181">
                  <c:v>74.385245901639337</c:v>
                </c:pt>
                <c:pt idx="182">
                  <c:v>74.795081967213108</c:v>
                </c:pt>
                <c:pt idx="183">
                  <c:v>75.204918032786878</c:v>
                </c:pt>
                <c:pt idx="184">
                  <c:v>75.614754098360649</c:v>
                </c:pt>
                <c:pt idx="185">
                  <c:v>76.02459016393442</c:v>
                </c:pt>
                <c:pt idx="186">
                  <c:v>76.43442622950819</c:v>
                </c:pt>
                <c:pt idx="187">
                  <c:v>76.844262295081961</c:v>
                </c:pt>
                <c:pt idx="188">
                  <c:v>77.254098360655732</c:v>
                </c:pt>
                <c:pt idx="189">
                  <c:v>77.663934426229503</c:v>
                </c:pt>
                <c:pt idx="190">
                  <c:v>78.073770491803273</c:v>
                </c:pt>
                <c:pt idx="191">
                  <c:v>78.483606557377044</c:v>
                </c:pt>
                <c:pt idx="192">
                  <c:v>78.893442622950815</c:v>
                </c:pt>
                <c:pt idx="193">
                  <c:v>79.303278688524586</c:v>
                </c:pt>
                <c:pt idx="194">
                  <c:v>79.713114754098356</c:v>
                </c:pt>
                <c:pt idx="195">
                  <c:v>80.122950819672127</c:v>
                </c:pt>
                <c:pt idx="196">
                  <c:v>80.532786885245898</c:v>
                </c:pt>
                <c:pt idx="197">
                  <c:v>80.942622950819668</c:v>
                </c:pt>
                <c:pt idx="198">
                  <c:v>81.352459016393439</c:v>
                </c:pt>
                <c:pt idx="199">
                  <c:v>81.76229508196721</c:v>
                </c:pt>
                <c:pt idx="200">
                  <c:v>82.172131147540981</c:v>
                </c:pt>
                <c:pt idx="201">
                  <c:v>82.581967213114751</c:v>
                </c:pt>
                <c:pt idx="202">
                  <c:v>82.991803278688522</c:v>
                </c:pt>
                <c:pt idx="203">
                  <c:v>83.401639344262293</c:v>
                </c:pt>
                <c:pt idx="204">
                  <c:v>83.811475409836063</c:v>
                </c:pt>
                <c:pt idx="205">
                  <c:v>84.221311475409834</c:v>
                </c:pt>
                <c:pt idx="206">
                  <c:v>84.631147540983605</c:v>
                </c:pt>
                <c:pt idx="207">
                  <c:v>85.040983606557376</c:v>
                </c:pt>
                <c:pt idx="208">
                  <c:v>85.450819672131146</c:v>
                </c:pt>
                <c:pt idx="209">
                  <c:v>85.860655737704917</c:v>
                </c:pt>
                <c:pt idx="210">
                  <c:v>86.270491803278688</c:v>
                </c:pt>
                <c:pt idx="211">
                  <c:v>86.680327868852459</c:v>
                </c:pt>
                <c:pt idx="212">
                  <c:v>87.090163934426229</c:v>
                </c:pt>
                <c:pt idx="213">
                  <c:v>87.5</c:v>
                </c:pt>
                <c:pt idx="214">
                  <c:v>87.909836065573771</c:v>
                </c:pt>
                <c:pt idx="215">
                  <c:v>88.319672131147541</c:v>
                </c:pt>
                <c:pt idx="216">
                  <c:v>88.729508196721312</c:v>
                </c:pt>
                <c:pt idx="217">
                  <c:v>89.139344262295083</c:v>
                </c:pt>
                <c:pt idx="218">
                  <c:v>89.549180327868854</c:v>
                </c:pt>
                <c:pt idx="219">
                  <c:v>89.959016393442624</c:v>
                </c:pt>
                <c:pt idx="220">
                  <c:v>90.368852459016395</c:v>
                </c:pt>
                <c:pt idx="221">
                  <c:v>90.778688524590166</c:v>
                </c:pt>
                <c:pt idx="222">
                  <c:v>91.188524590163937</c:v>
                </c:pt>
                <c:pt idx="223">
                  <c:v>91.598360655737707</c:v>
                </c:pt>
                <c:pt idx="224">
                  <c:v>92.008196721311464</c:v>
                </c:pt>
                <c:pt idx="225">
                  <c:v>92.418032786885234</c:v>
                </c:pt>
                <c:pt idx="226">
                  <c:v>92.827868852459005</c:v>
                </c:pt>
                <c:pt idx="227">
                  <c:v>93.237704918032776</c:v>
                </c:pt>
                <c:pt idx="228">
                  <c:v>93.647540983606547</c:v>
                </c:pt>
                <c:pt idx="229">
                  <c:v>94.057377049180317</c:v>
                </c:pt>
                <c:pt idx="230">
                  <c:v>94.467213114754088</c:v>
                </c:pt>
                <c:pt idx="231">
                  <c:v>94.877049180327859</c:v>
                </c:pt>
                <c:pt idx="232">
                  <c:v>95.28688524590163</c:v>
                </c:pt>
                <c:pt idx="233">
                  <c:v>95.6967213114754</c:v>
                </c:pt>
                <c:pt idx="234">
                  <c:v>96.106557377049171</c:v>
                </c:pt>
                <c:pt idx="235">
                  <c:v>96.516393442622942</c:v>
                </c:pt>
                <c:pt idx="236">
                  <c:v>96.926229508196712</c:v>
                </c:pt>
                <c:pt idx="237">
                  <c:v>97.336065573770483</c:v>
                </c:pt>
                <c:pt idx="238">
                  <c:v>97.745901639344254</c:v>
                </c:pt>
                <c:pt idx="239">
                  <c:v>98.155737704918025</c:v>
                </c:pt>
                <c:pt idx="240">
                  <c:v>98.565573770491795</c:v>
                </c:pt>
                <c:pt idx="241">
                  <c:v>98.975409836065566</c:v>
                </c:pt>
                <c:pt idx="242">
                  <c:v>99.385245901639337</c:v>
                </c:pt>
                <c:pt idx="243">
                  <c:v>99.795081967213108</c:v>
                </c:pt>
              </c:numCache>
            </c:numRef>
          </c:xVal>
          <c:yVal>
            <c:numRef>
              <c:f>MGLU3!$G$25:$G$268</c:f>
              <c:numCache>
                <c:formatCode>General</c:formatCode>
                <c:ptCount val="244"/>
                <c:pt idx="0">
                  <c:v>-5.9479300966696548E-2</c:v>
                </c:pt>
                <c:pt idx="1">
                  <c:v>-5.1293265147784844E-2</c:v>
                </c:pt>
                <c:pt idx="2">
                  <c:v>-5.0985583972633371E-2</c:v>
                </c:pt>
                <c:pt idx="3">
                  <c:v>-5.0352979377418464E-2</c:v>
                </c:pt>
                <c:pt idx="4">
                  <c:v>-4.9864416885282502E-2</c:v>
                </c:pt>
                <c:pt idx="5">
                  <c:v>-4.8186361527702844E-2</c:v>
                </c:pt>
                <c:pt idx="6">
                  <c:v>-4.3118432609796531E-2</c:v>
                </c:pt>
                <c:pt idx="7">
                  <c:v>-4.221025200164729E-2</c:v>
                </c:pt>
                <c:pt idx="8">
                  <c:v>-4.1094578282128466E-2</c:v>
                </c:pt>
                <c:pt idx="9">
                  <c:v>-4.0165465473668518E-2</c:v>
                </c:pt>
                <c:pt idx="10">
                  <c:v>-4.0068660776328313E-2</c:v>
                </c:pt>
                <c:pt idx="11">
                  <c:v>-3.6905920669600523E-2</c:v>
                </c:pt>
                <c:pt idx="12">
                  <c:v>-3.666181621975334E-2</c:v>
                </c:pt>
                <c:pt idx="13">
                  <c:v>-3.6647348289278868E-2</c:v>
                </c:pt>
                <c:pt idx="14">
                  <c:v>-3.6272074602818505E-2</c:v>
                </c:pt>
                <c:pt idx="15">
                  <c:v>-3.5363238815425385E-2</c:v>
                </c:pt>
                <c:pt idx="16">
                  <c:v>-3.5297782081023819E-2</c:v>
                </c:pt>
                <c:pt idx="17">
                  <c:v>-3.4968678080600349E-2</c:v>
                </c:pt>
                <c:pt idx="18">
                  <c:v>-3.3606870665739898E-2</c:v>
                </c:pt>
                <c:pt idx="19">
                  <c:v>-3.0907582306127009E-2</c:v>
                </c:pt>
                <c:pt idx="20">
                  <c:v>-3.0467103951627182E-2</c:v>
                </c:pt>
                <c:pt idx="21">
                  <c:v>-3.0086414458286501E-2</c:v>
                </c:pt>
                <c:pt idx="22">
                  <c:v>-2.9893220754837795E-2</c:v>
                </c:pt>
                <c:pt idx="23">
                  <c:v>-2.9327615094520063E-2</c:v>
                </c:pt>
                <c:pt idx="24">
                  <c:v>-2.9226159189349173E-2</c:v>
                </c:pt>
                <c:pt idx="25">
                  <c:v>-2.8854715389996885E-2</c:v>
                </c:pt>
                <c:pt idx="26">
                  <c:v>-2.7852541086317878E-2</c:v>
                </c:pt>
                <c:pt idx="27">
                  <c:v>-2.6986169842186949E-2</c:v>
                </c:pt>
                <c:pt idx="28">
                  <c:v>-2.6507911069892174E-2</c:v>
                </c:pt>
                <c:pt idx="29">
                  <c:v>-2.6378062715796818E-2</c:v>
                </c:pt>
                <c:pt idx="30">
                  <c:v>-2.6050735850970744E-2</c:v>
                </c:pt>
                <c:pt idx="31">
                  <c:v>-2.5694476077051959E-2</c:v>
                </c:pt>
                <c:pt idx="32">
                  <c:v>-2.4065252585487917E-2</c:v>
                </c:pt>
                <c:pt idx="33">
                  <c:v>-2.3891876455645462E-2</c:v>
                </c:pt>
                <c:pt idx="34">
                  <c:v>-2.23722972539925E-2</c:v>
                </c:pt>
                <c:pt idx="35">
                  <c:v>-2.1868228657425728E-2</c:v>
                </c:pt>
                <c:pt idx="36">
                  <c:v>-2.1466632344208165E-2</c:v>
                </c:pt>
                <c:pt idx="37">
                  <c:v>-2.1363437996758848E-2</c:v>
                </c:pt>
                <c:pt idx="38">
                  <c:v>-2.1302580703868378E-2</c:v>
                </c:pt>
                <c:pt idx="39">
                  <c:v>-2.0955411258936324E-2</c:v>
                </c:pt>
                <c:pt idx="40">
                  <c:v>-2.0897288458553518E-2</c:v>
                </c:pt>
                <c:pt idx="41">
                  <c:v>-2.0586193668623569E-2</c:v>
                </c:pt>
                <c:pt idx="42">
                  <c:v>-2.0147336953099528E-2</c:v>
                </c:pt>
                <c:pt idx="43">
                  <c:v>-2.0141389385810671E-2</c:v>
                </c:pt>
                <c:pt idx="44">
                  <c:v>-1.9841279254796212E-2</c:v>
                </c:pt>
                <c:pt idx="45">
                  <c:v>-1.9426501762373455E-2</c:v>
                </c:pt>
                <c:pt idx="46">
                  <c:v>-1.9306203906147328E-2</c:v>
                </c:pt>
                <c:pt idx="47">
                  <c:v>-1.9257843852370636E-2</c:v>
                </c:pt>
                <c:pt idx="48">
                  <c:v>-1.9059395574094529E-2</c:v>
                </c:pt>
                <c:pt idx="49">
                  <c:v>-1.8136294570263636E-2</c:v>
                </c:pt>
                <c:pt idx="50">
                  <c:v>-1.8069024258698503E-2</c:v>
                </c:pt>
                <c:pt idx="51">
                  <c:v>-1.7859782222363219E-2</c:v>
                </c:pt>
                <c:pt idx="52">
                  <c:v>-1.7472461490943433E-2</c:v>
                </c:pt>
                <c:pt idx="53">
                  <c:v>-1.7265236510704843E-2</c:v>
                </c:pt>
                <c:pt idx="54">
                  <c:v>-1.7236682315534064E-2</c:v>
                </c:pt>
                <c:pt idx="55">
                  <c:v>-1.6665349563309194E-2</c:v>
                </c:pt>
                <c:pt idx="56">
                  <c:v>-1.6134201195379325E-2</c:v>
                </c:pt>
                <c:pt idx="57">
                  <c:v>-1.5713596276316837E-2</c:v>
                </c:pt>
                <c:pt idx="58">
                  <c:v>-1.4536923661700261E-2</c:v>
                </c:pt>
                <c:pt idx="59">
                  <c:v>-1.4104606181541935E-2</c:v>
                </c:pt>
                <c:pt idx="60">
                  <c:v>-1.3532005852340323E-2</c:v>
                </c:pt>
                <c:pt idx="61">
                  <c:v>-1.2633490684786643E-2</c:v>
                </c:pt>
                <c:pt idx="62">
                  <c:v>-1.2578877143568928E-2</c:v>
                </c:pt>
                <c:pt idx="63">
                  <c:v>-1.2578802221295277E-2</c:v>
                </c:pt>
                <c:pt idx="64">
                  <c:v>-1.1758800266410834E-2</c:v>
                </c:pt>
                <c:pt idx="65">
                  <c:v>-1.1730339785489716E-2</c:v>
                </c:pt>
                <c:pt idx="66">
                  <c:v>-1.1403318890113477E-2</c:v>
                </c:pt>
                <c:pt idx="67">
                  <c:v>-1.1196513027127437E-2</c:v>
                </c:pt>
                <c:pt idx="68">
                  <c:v>-1.1011601221470414E-2</c:v>
                </c:pt>
                <c:pt idx="69">
                  <c:v>-1.0471351950627381E-2</c:v>
                </c:pt>
                <c:pt idx="70">
                  <c:v>-1.0279420123825421E-2</c:v>
                </c:pt>
                <c:pt idx="71">
                  <c:v>-9.8831850158281522E-3</c:v>
                </c:pt>
                <c:pt idx="72">
                  <c:v>-9.8471123510042533E-3</c:v>
                </c:pt>
                <c:pt idx="73">
                  <c:v>-9.7204239504522869E-3</c:v>
                </c:pt>
                <c:pt idx="74">
                  <c:v>-9.0707892239718368E-3</c:v>
                </c:pt>
                <c:pt idx="75">
                  <c:v>-8.9083958830410218E-3</c:v>
                </c:pt>
                <c:pt idx="76">
                  <c:v>-8.8626870564409051E-3</c:v>
                </c:pt>
                <c:pt idx="77">
                  <c:v>-8.8192986546495843E-3</c:v>
                </c:pt>
                <c:pt idx="78">
                  <c:v>-8.8127047241211513E-3</c:v>
                </c:pt>
                <c:pt idx="79">
                  <c:v>-8.6526619282675261E-3</c:v>
                </c:pt>
                <c:pt idx="80">
                  <c:v>-8.1040761457165812E-3</c:v>
                </c:pt>
                <c:pt idx="81">
                  <c:v>-8.086942764721607E-3</c:v>
                </c:pt>
                <c:pt idx="82">
                  <c:v>-7.9549727956438436E-3</c:v>
                </c:pt>
                <c:pt idx="83">
                  <c:v>-7.3734667072585169E-3</c:v>
                </c:pt>
                <c:pt idx="84">
                  <c:v>-7.3604912145464963E-3</c:v>
                </c:pt>
                <c:pt idx="85">
                  <c:v>-7.0707218735185685E-3</c:v>
                </c:pt>
                <c:pt idx="86">
                  <c:v>-6.4492825994930166E-3</c:v>
                </c:pt>
                <c:pt idx="87">
                  <c:v>-6.1951929518913162E-3</c:v>
                </c:pt>
                <c:pt idx="88">
                  <c:v>-6.0549136791548299E-3</c:v>
                </c:pt>
                <c:pt idx="89">
                  <c:v>-5.5338392192409176E-3</c:v>
                </c:pt>
                <c:pt idx="90">
                  <c:v>-5.4237792568268949E-3</c:v>
                </c:pt>
                <c:pt idx="91">
                  <c:v>-5.2746135840353999E-3</c:v>
                </c:pt>
                <c:pt idx="92">
                  <c:v>-4.9049761123160429E-3</c:v>
                </c:pt>
                <c:pt idx="93">
                  <c:v>-4.4095271855674814E-3</c:v>
                </c:pt>
                <c:pt idx="94">
                  <c:v>-4.3671958590758495E-3</c:v>
                </c:pt>
                <c:pt idx="95">
                  <c:v>-4.0933608241150244E-3</c:v>
                </c:pt>
                <c:pt idx="96">
                  <c:v>-3.945647545353829E-3</c:v>
                </c:pt>
                <c:pt idx="97">
                  <c:v>-3.3442908505524581E-3</c:v>
                </c:pt>
                <c:pt idx="98">
                  <c:v>-3.2132784885725661E-3</c:v>
                </c:pt>
                <c:pt idx="99">
                  <c:v>-3.1407928623102422E-3</c:v>
                </c:pt>
                <c:pt idx="100">
                  <c:v>-2.9758978806686872E-3</c:v>
                </c:pt>
                <c:pt idx="101">
                  <c:v>-2.7224310008416575E-3</c:v>
                </c:pt>
                <c:pt idx="102">
                  <c:v>-2.5846494292139175E-3</c:v>
                </c:pt>
                <c:pt idx="103">
                  <c:v>-2.4618206621653568E-3</c:v>
                </c:pt>
                <c:pt idx="104">
                  <c:v>-2.4458267594186975E-3</c:v>
                </c:pt>
                <c:pt idx="105">
                  <c:v>-2.3710147444317509E-3</c:v>
                </c:pt>
                <c:pt idx="106">
                  <c:v>-1.6060116244430052E-3</c:v>
                </c:pt>
                <c:pt idx="107">
                  <c:v>-1.5112065452580943E-3</c:v>
                </c:pt>
                <c:pt idx="108">
                  <c:v>-1.3607023277757838E-3</c:v>
                </c:pt>
                <c:pt idx="109">
                  <c:v>-1.1303499685636146E-3</c:v>
                </c:pt>
                <c:pt idx="110">
                  <c:v>-1.0946554660754184E-3</c:v>
                </c:pt>
                <c:pt idx="111">
                  <c:v>-6.1719990249777261E-4</c:v>
                </c:pt>
                <c:pt idx="112">
                  <c:v>-5.9716898388159254E-4</c:v>
                </c:pt>
                <c:pt idx="113">
                  <c:v>-5.7375219189072138E-4</c:v>
                </c:pt>
                <c:pt idx="114">
                  <c:v>-4.1652862452217794E-4</c:v>
                </c:pt>
                <c:pt idx="115">
                  <c:v>4.166666769181428E-8</c:v>
                </c:pt>
                <c:pt idx="116">
                  <c:v>2.7376488469865084E-4</c:v>
                </c:pt>
                <c:pt idx="117">
                  <c:v>9.5900455013172355E-4</c:v>
                </c:pt>
                <c:pt idx="118">
                  <c:v>1.1089573833070402E-3</c:v>
                </c:pt>
                <c:pt idx="119">
                  <c:v>1.1295748211658802E-3</c:v>
                </c:pt>
                <c:pt idx="120">
                  <c:v>1.4296653719500121E-3</c:v>
                </c:pt>
                <c:pt idx="121">
                  <c:v>1.550731369690203E-3</c:v>
                </c:pt>
                <c:pt idx="122">
                  <c:v>1.8528055089957042E-3</c:v>
                </c:pt>
                <c:pt idx="123">
                  <c:v>2.3228350124263795E-3</c:v>
                </c:pt>
                <c:pt idx="124">
                  <c:v>2.8375474762060361E-3</c:v>
                </c:pt>
                <c:pt idx="125">
                  <c:v>2.8874321718912106E-3</c:v>
                </c:pt>
                <c:pt idx="126">
                  <c:v>3.0823408133058665E-3</c:v>
                </c:pt>
                <c:pt idx="127">
                  <c:v>3.2223873903619534E-3</c:v>
                </c:pt>
                <c:pt idx="128">
                  <c:v>3.403323060692682E-3</c:v>
                </c:pt>
                <c:pt idx="129">
                  <c:v>3.9039842578179572E-3</c:v>
                </c:pt>
                <c:pt idx="130">
                  <c:v>4.6666380635786943E-3</c:v>
                </c:pt>
                <c:pt idx="131">
                  <c:v>4.6762106628565302E-3</c:v>
                </c:pt>
                <c:pt idx="132">
                  <c:v>5.1356554401034843E-3</c:v>
                </c:pt>
                <c:pt idx="133">
                  <c:v>5.2405525976862849E-3</c:v>
                </c:pt>
                <c:pt idx="134">
                  <c:v>5.5313126095876486E-3</c:v>
                </c:pt>
                <c:pt idx="135">
                  <c:v>5.8432499444292093E-3</c:v>
                </c:pt>
                <c:pt idx="136">
                  <c:v>6.0078281978986773E-3</c:v>
                </c:pt>
                <c:pt idx="137">
                  <c:v>6.2695858396819518E-3</c:v>
                </c:pt>
                <c:pt idx="138">
                  <c:v>6.4793728393647285E-3</c:v>
                </c:pt>
                <c:pt idx="139">
                  <c:v>6.5006187748464211E-3</c:v>
                </c:pt>
                <c:pt idx="140">
                  <c:v>6.6233715018592237E-3</c:v>
                </c:pt>
                <c:pt idx="141">
                  <c:v>7.0032771681500629E-3</c:v>
                </c:pt>
                <c:pt idx="142">
                  <c:v>7.1552588388435765E-3</c:v>
                </c:pt>
                <c:pt idx="143">
                  <c:v>7.1628105489006874E-3</c:v>
                </c:pt>
                <c:pt idx="144">
                  <c:v>7.8519302376412973E-3</c:v>
                </c:pt>
                <c:pt idx="145">
                  <c:v>8.5018154090854784E-3</c:v>
                </c:pt>
                <c:pt idx="146">
                  <c:v>8.7792056663066834E-3</c:v>
                </c:pt>
                <c:pt idx="147">
                  <c:v>9.0887588748245537E-3</c:v>
                </c:pt>
                <c:pt idx="148">
                  <c:v>9.3072718965767701E-3</c:v>
                </c:pt>
                <c:pt idx="149">
                  <c:v>9.3503849749441894E-3</c:v>
                </c:pt>
                <c:pt idx="150">
                  <c:v>9.5427238547574188E-3</c:v>
                </c:pt>
                <c:pt idx="151">
                  <c:v>9.6337903300791703E-3</c:v>
                </c:pt>
                <c:pt idx="152">
                  <c:v>9.6677946742295094E-3</c:v>
                </c:pt>
                <c:pt idx="153">
                  <c:v>9.8630059818064966E-3</c:v>
                </c:pt>
                <c:pt idx="154">
                  <c:v>1.0095255861766196E-2</c:v>
                </c:pt>
                <c:pt idx="155">
                  <c:v>1.0624663427438945E-2</c:v>
                </c:pt>
                <c:pt idx="156">
                  <c:v>1.0694314563162506E-2</c:v>
                </c:pt>
                <c:pt idx="157">
                  <c:v>1.0723963362975642E-2</c:v>
                </c:pt>
                <c:pt idx="158">
                  <c:v>1.0830075777298706E-2</c:v>
                </c:pt>
                <c:pt idx="159">
                  <c:v>1.0839293526567914E-2</c:v>
                </c:pt>
                <c:pt idx="160">
                  <c:v>1.1008299889679513E-2</c:v>
                </c:pt>
                <c:pt idx="161">
                  <c:v>1.1297118583000636E-2</c:v>
                </c:pt>
                <c:pt idx="162">
                  <c:v>1.1494437229205004E-2</c:v>
                </c:pt>
                <c:pt idx="163">
                  <c:v>1.1770364352231813E-2</c:v>
                </c:pt>
                <c:pt idx="164">
                  <c:v>1.1994090939308553E-2</c:v>
                </c:pt>
                <c:pt idx="165">
                  <c:v>1.2538209955246045E-2</c:v>
                </c:pt>
                <c:pt idx="166">
                  <c:v>1.3484241235994374E-2</c:v>
                </c:pt>
                <c:pt idx="167">
                  <c:v>1.3986219573306001E-2</c:v>
                </c:pt>
                <c:pt idx="168">
                  <c:v>1.4270878019781035E-2</c:v>
                </c:pt>
                <c:pt idx="169">
                  <c:v>1.4282735475175988E-2</c:v>
                </c:pt>
                <c:pt idx="170">
                  <c:v>1.4421439584727514E-2</c:v>
                </c:pt>
                <c:pt idx="171">
                  <c:v>1.4578250885469036E-2</c:v>
                </c:pt>
                <c:pt idx="172">
                  <c:v>1.4620602011768704E-2</c:v>
                </c:pt>
                <c:pt idx="173">
                  <c:v>1.5020102726387966E-2</c:v>
                </c:pt>
                <c:pt idx="174">
                  <c:v>1.5405433811563101E-2</c:v>
                </c:pt>
                <c:pt idx="175">
                  <c:v>1.5619526355782667E-2</c:v>
                </c:pt>
                <c:pt idx="176">
                  <c:v>1.5826432045201028E-2</c:v>
                </c:pt>
                <c:pt idx="177">
                  <c:v>1.5996654717292041E-2</c:v>
                </c:pt>
                <c:pt idx="178">
                  <c:v>1.6225343131173051E-2</c:v>
                </c:pt>
                <c:pt idx="179">
                  <c:v>1.636257507723099E-2</c:v>
                </c:pt>
                <c:pt idx="180">
                  <c:v>1.6445435291942308E-2</c:v>
                </c:pt>
                <c:pt idx="181">
                  <c:v>1.6468410167601252E-2</c:v>
                </c:pt>
                <c:pt idx="182">
                  <c:v>1.7085306604920487E-2</c:v>
                </c:pt>
                <c:pt idx="183">
                  <c:v>1.7426656213026182E-2</c:v>
                </c:pt>
                <c:pt idx="184">
                  <c:v>1.7714907287265522E-2</c:v>
                </c:pt>
                <c:pt idx="185">
                  <c:v>1.8062605597323103E-2</c:v>
                </c:pt>
                <c:pt idx="186">
                  <c:v>1.8435751663268683E-2</c:v>
                </c:pt>
                <c:pt idx="187">
                  <c:v>1.8941324081632838E-2</c:v>
                </c:pt>
                <c:pt idx="188">
                  <c:v>1.9002947125615264E-2</c:v>
                </c:pt>
                <c:pt idx="189">
                  <c:v>1.9898855033056467E-2</c:v>
                </c:pt>
                <c:pt idx="190">
                  <c:v>1.9981495139934878E-2</c:v>
                </c:pt>
                <c:pt idx="191">
                  <c:v>2.0204722940613942E-2</c:v>
                </c:pt>
                <c:pt idx="192">
                  <c:v>2.0255351358650489E-2</c:v>
                </c:pt>
                <c:pt idx="193">
                  <c:v>2.0727562002744983E-2</c:v>
                </c:pt>
                <c:pt idx="194">
                  <c:v>2.0812048696134778E-2</c:v>
                </c:pt>
                <c:pt idx="195">
                  <c:v>2.1166303919880784E-2</c:v>
                </c:pt>
                <c:pt idx="196">
                  <c:v>2.144111765125107E-2</c:v>
                </c:pt>
                <c:pt idx="197">
                  <c:v>2.1681039251672151E-2</c:v>
                </c:pt>
                <c:pt idx="198">
                  <c:v>2.2273794890094553E-2</c:v>
                </c:pt>
                <c:pt idx="199">
                  <c:v>2.2318228024776385E-2</c:v>
                </c:pt>
                <c:pt idx="200">
                  <c:v>2.2329506371169677E-2</c:v>
                </c:pt>
                <c:pt idx="201">
                  <c:v>2.2472855852058576E-2</c:v>
                </c:pt>
                <c:pt idx="202">
                  <c:v>2.2601316032545008E-2</c:v>
                </c:pt>
                <c:pt idx="203">
                  <c:v>2.2706723776893242E-2</c:v>
                </c:pt>
                <c:pt idx="204">
                  <c:v>2.2898290719039788E-2</c:v>
                </c:pt>
                <c:pt idx="205">
                  <c:v>2.4458488554455933E-2</c:v>
                </c:pt>
                <c:pt idx="206">
                  <c:v>2.517621459694749E-2</c:v>
                </c:pt>
                <c:pt idx="207">
                  <c:v>2.559475059484671E-2</c:v>
                </c:pt>
                <c:pt idx="208">
                  <c:v>2.599877440096986E-2</c:v>
                </c:pt>
                <c:pt idx="209">
                  <c:v>2.7244710826940681E-2</c:v>
                </c:pt>
                <c:pt idx="210">
                  <c:v>2.7258927972634683E-2</c:v>
                </c:pt>
                <c:pt idx="211">
                  <c:v>2.7487139148292875E-2</c:v>
                </c:pt>
                <c:pt idx="212">
                  <c:v>2.8476032351204255E-2</c:v>
                </c:pt>
                <c:pt idx="213">
                  <c:v>3.0295614255781117E-2</c:v>
                </c:pt>
                <c:pt idx="214">
                  <c:v>3.1453671525712289E-2</c:v>
                </c:pt>
                <c:pt idx="215">
                  <c:v>3.1459778313895168E-2</c:v>
                </c:pt>
                <c:pt idx="216">
                  <c:v>3.3846467997263548E-2</c:v>
                </c:pt>
                <c:pt idx="217">
                  <c:v>3.6128723099545908E-2</c:v>
                </c:pt>
                <c:pt idx="218">
                  <c:v>3.6384324461155207E-2</c:v>
                </c:pt>
                <c:pt idx="219">
                  <c:v>3.8323538855735445E-2</c:v>
                </c:pt>
                <c:pt idx="220">
                  <c:v>3.8512907658719502E-2</c:v>
                </c:pt>
                <c:pt idx="221">
                  <c:v>3.8731776218943539E-2</c:v>
                </c:pt>
                <c:pt idx="222">
                  <c:v>3.8911324187899526E-2</c:v>
                </c:pt>
                <c:pt idx="223">
                  <c:v>3.9279999848974345E-2</c:v>
                </c:pt>
                <c:pt idx="224">
                  <c:v>4.0351295523567449E-2</c:v>
                </c:pt>
                <c:pt idx="225">
                  <c:v>4.0407046218893086E-2</c:v>
                </c:pt>
                <c:pt idx="226">
                  <c:v>4.2504838795831869E-2</c:v>
                </c:pt>
                <c:pt idx="227">
                  <c:v>4.3442557842836724E-2</c:v>
                </c:pt>
                <c:pt idx="228">
                  <c:v>4.3460566406115488E-2</c:v>
                </c:pt>
                <c:pt idx="229">
                  <c:v>4.5535372569144271E-2</c:v>
                </c:pt>
                <c:pt idx="230">
                  <c:v>4.5762092119779926E-2</c:v>
                </c:pt>
                <c:pt idx="231">
                  <c:v>4.7322886717290423E-2</c:v>
                </c:pt>
                <c:pt idx="232">
                  <c:v>5.5551688875743993E-2</c:v>
                </c:pt>
                <c:pt idx="233">
                  <c:v>5.6585404071941778E-2</c:v>
                </c:pt>
                <c:pt idx="234">
                  <c:v>5.7777733572960843E-2</c:v>
                </c:pt>
                <c:pt idx="235">
                  <c:v>5.9088861725196187E-2</c:v>
                </c:pt>
                <c:pt idx="236">
                  <c:v>5.9963464767557269E-2</c:v>
                </c:pt>
                <c:pt idx="237">
                  <c:v>6.2078510814037577E-2</c:v>
                </c:pt>
                <c:pt idx="238">
                  <c:v>6.2613534924516892E-2</c:v>
                </c:pt>
                <c:pt idx="239">
                  <c:v>6.5146990379631176E-2</c:v>
                </c:pt>
                <c:pt idx="240">
                  <c:v>6.6445049351840715E-2</c:v>
                </c:pt>
                <c:pt idx="241">
                  <c:v>6.7420100372564906E-2</c:v>
                </c:pt>
                <c:pt idx="242">
                  <c:v>6.8991335807392404E-2</c:v>
                </c:pt>
                <c:pt idx="243">
                  <c:v>9.9196209861180079E-2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35104"/>
        <c:axId val="149735680"/>
      </c:scatterChart>
      <c:valAx>
        <c:axId val="149735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Percentil da amostra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5680"/>
        <c:crosses val="autoZero"/>
        <c:crossBetween val="midCat"/>
      </c:valAx>
      <c:valAx>
        <c:axId val="14973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resíduos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EZTC3!$C$25:$C$268</c:f>
              <c:numCache>
                <c:formatCode>General</c:formatCode>
                <c:ptCount val="244"/>
                <c:pt idx="0">
                  <c:v>-9.4615051324897347E-3</c:v>
                </c:pt>
                <c:pt idx="1">
                  <c:v>-2.2274958503069289E-2</c:v>
                </c:pt>
                <c:pt idx="2">
                  <c:v>-2.0713597643966165E-2</c:v>
                </c:pt>
                <c:pt idx="3">
                  <c:v>-1.5863636516996044E-2</c:v>
                </c:pt>
                <c:pt idx="4">
                  <c:v>1.9650373113942382E-2</c:v>
                </c:pt>
                <c:pt idx="5">
                  <c:v>2.8023544781808052E-3</c:v>
                </c:pt>
                <c:pt idx="6">
                  <c:v>-1.1450901064527072E-2</c:v>
                </c:pt>
                <c:pt idx="7">
                  <c:v>-2.5306259230206949E-3</c:v>
                </c:pt>
                <c:pt idx="8">
                  <c:v>-1.3770143508752705E-2</c:v>
                </c:pt>
                <c:pt idx="9">
                  <c:v>3.2947907156459066E-2</c:v>
                </c:pt>
                <c:pt idx="10">
                  <c:v>6.304707132191948E-4</c:v>
                </c:pt>
                <c:pt idx="11">
                  <c:v>-5.0388971678090666E-3</c:v>
                </c:pt>
                <c:pt idx="12">
                  <c:v>-7.4994395502607138E-3</c:v>
                </c:pt>
                <c:pt idx="13">
                  <c:v>8.9048342843457799E-3</c:v>
                </c:pt>
                <c:pt idx="14">
                  <c:v>1.7950413148272754E-2</c:v>
                </c:pt>
                <c:pt idx="15">
                  <c:v>1.7073845003916451E-2</c:v>
                </c:pt>
                <c:pt idx="16">
                  <c:v>-1.688077177671907E-2</c:v>
                </c:pt>
                <c:pt idx="17">
                  <c:v>-1.0938895376903577E-2</c:v>
                </c:pt>
                <c:pt idx="18">
                  <c:v>-1.9989351303412077E-3</c:v>
                </c:pt>
                <c:pt idx="19">
                  <c:v>-8.1157723363606878E-4</c:v>
                </c:pt>
                <c:pt idx="20">
                  <c:v>-4.1825289523795594E-3</c:v>
                </c:pt>
                <c:pt idx="21">
                  <c:v>1.0973078440514048E-2</c:v>
                </c:pt>
                <c:pt idx="22">
                  <c:v>1.3215126151432551E-2</c:v>
                </c:pt>
                <c:pt idx="23">
                  <c:v>-2.4625050317729241E-2</c:v>
                </c:pt>
                <c:pt idx="24">
                  <c:v>-1.767403016519933E-2</c:v>
                </c:pt>
                <c:pt idx="25">
                  <c:v>3.2272683056339825E-2</c:v>
                </c:pt>
                <c:pt idx="26">
                  <c:v>-3.318179199562471E-2</c:v>
                </c:pt>
                <c:pt idx="27">
                  <c:v>-1.5289706340594277E-2</c:v>
                </c:pt>
                <c:pt idx="28">
                  <c:v>-2.0336516225170149E-2</c:v>
                </c:pt>
                <c:pt idx="29">
                  <c:v>-2.3283750708192264E-2</c:v>
                </c:pt>
                <c:pt idx="30">
                  <c:v>1.2249472639664442E-2</c:v>
                </c:pt>
                <c:pt idx="31">
                  <c:v>-2.7835411064365864E-2</c:v>
                </c:pt>
                <c:pt idx="32">
                  <c:v>3.5913031721839599E-3</c:v>
                </c:pt>
                <c:pt idx="33">
                  <c:v>-5.1052197827142686E-3</c:v>
                </c:pt>
                <c:pt idx="34">
                  <c:v>-5.5005569673384032E-3</c:v>
                </c:pt>
                <c:pt idx="35">
                  <c:v>-4.7924491186369083E-3</c:v>
                </c:pt>
                <c:pt idx="36">
                  <c:v>-9.108739505081365E-3</c:v>
                </c:pt>
                <c:pt idx="37">
                  <c:v>2.9091471378921388E-2</c:v>
                </c:pt>
                <c:pt idx="38">
                  <c:v>1.2548374727183564E-2</c:v>
                </c:pt>
                <c:pt idx="39">
                  <c:v>-1.1063485377730805E-3</c:v>
                </c:pt>
                <c:pt idx="40">
                  <c:v>1.7115625067512501E-2</c:v>
                </c:pt>
                <c:pt idx="41">
                  <c:v>-1.9176095649534843E-2</c:v>
                </c:pt>
                <c:pt idx="42">
                  <c:v>-1.3186078533403034E-2</c:v>
                </c:pt>
                <c:pt idx="43">
                  <c:v>-5.6017712230842284E-3</c:v>
                </c:pt>
                <c:pt idx="44">
                  <c:v>3.4477761951078028E-3</c:v>
                </c:pt>
                <c:pt idx="45">
                  <c:v>-4.8941335867482855E-3</c:v>
                </c:pt>
                <c:pt idx="46">
                  <c:v>-1.8279273718527462E-2</c:v>
                </c:pt>
                <c:pt idx="47">
                  <c:v>6.1818262566026398E-3</c:v>
                </c:pt>
                <c:pt idx="48">
                  <c:v>2.5166851304907596E-2</c:v>
                </c:pt>
                <c:pt idx="49">
                  <c:v>-3.9253312468087321E-3</c:v>
                </c:pt>
                <c:pt idx="50">
                  <c:v>-3.4776999079256049E-2</c:v>
                </c:pt>
                <c:pt idx="51">
                  <c:v>8.2469441346054544E-3</c:v>
                </c:pt>
                <c:pt idx="52">
                  <c:v>4.5595010708704004E-3</c:v>
                </c:pt>
                <c:pt idx="53">
                  <c:v>-7.3883837553507282E-3</c:v>
                </c:pt>
                <c:pt idx="54">
                  <c:v>-4.647216551738817E-3</c:v>
                </c:pt>
                <c:pt idx="55">
                  <c:v>6.7043542346244493E-3</c:v>
                </c:pt>
                <c:pt idx="56">
                  <c:v>5.5272027153628403E-3</c:v>
                </c:pt>
                <c:pt idx="57">
                  <c:v>-1.2502518273797246E-3</c:v>
                </c:pt>
                <c:pt idx="58">
                  <c:v>-4.3557713978283202E-3</c:v>
                </c:pt>
                <c:pt idx="59">
                  <c:v>-1.9248287466875527E-2</c:v>
                </c:pt>
                <c:pt idx="60">
                  <c:v>6.0286620455930542E-3</c:v>
                </c:pt>
                <c:pt idx="61">
                  <c:v>-1.7693128109786436E-2</c:v>
                </c:pt>
                <c:pt idx="62">
                  <c:v>-1.27790317636165E-2</c:v>
                </c:pt>
                <c:pt idx="63">
                  <c:v>2.1417368405102872E-4</c:v>
                </c:pt>
                <c:pt idx="64">
                  <c:v>-7.0898184928207663E-3</c:v>
                </c:pt>
                <c:pt idx="65">
                  <c:v>-3.3096382203509689E-2</c:v>
                </c:pt>
                <c:pt idx="66">
                  <c:v>2.8614673607810979E-2</c:v>
                </c:pt>
                <c:pt idx="67">
                  <c:v>-1.6649006981092691E-2</c:v>
                </c:pt>
                <c:pt idx="68">
                  <c:v>-8.5936961991192225E-3</c:v>
                </c:pt>
                <c:pt idx="69">
                  <c:v>-1.2377684371421647E-3</c:v>
                </c:pt>
                <c:pt idx="70">
                  <c:v>-4.4803834447621812E-3</c:v>
                </c:pt>
                <c:pt idx="71">
                  <c:v>5.7299319942734628E-3</c:v>
                </c:pt>
                <c:pt idx="72">
                  <c:v>-1.0031401851548013E-2</c:v>
                </c:pt>
                <c:pt idx="73">
                  <c:v>9.4421282927122496E-3</c:v>
                </c:pt>
                <c:pt idx="74">
                  <c:v>1.3276799343569665E-2</c:v>
                </c:pt>
                <c:pt idx="75">
                  <c:v>-1.0698255700720983E-2</c:v>
                </c:pt>
                <c:pt idx="76">
                  <c:v>-1.2129809291539201E-2</c:v>
                </c:pt>
                <c:pt idx="77">
                  <c:v>-5.1878525388913445E-3</c:v>
                </c:pt>
                <c:pt idx="78">
                  <c:v>-4.2806583798447762E-2</c:v>
                </c:pt>
                <c:pt idx="79">
                  <c:v>2.4888190956245459E-2</c:v>
                </c:pt>
                <c:pt idx="80">
                  <c:v>2.217551632913763E-2</c:v>
                </c:pt>
                <c:pt idx="81">
                  <c:v>-1.5222261212434031E-2</c:v>
                </c:pt>
                <c:pt idx="82">
                  <c:v>1.7296741630941363E-2</c:v>
                </c:pt>
                <c:pt idx="83">
                  <c:v>1.1359515665599274E-2</c:v>
                </c:pt>
                <c:pt idx="84">
                  <c:v>-2.2322813698338159E-2</c:v>
                </c:pt>
                <c:pt idx="85">
                  <c:v>1.1714791772393603E-2</c:v>
                </c:pt>
                <c:pt idx="86">
                  <c:v>-2.6437997833517538E-2</c:v>
                </c:pt>
                <c:pt idx="87">
                  <c:v>-1.5501794220204817E-2</c:v>
                </c:pt>
                <c:pt idx="88">
                  <c:v>-1.3974837959531451E-2</c:v>
                </c:pt>
                <c:pt idx="89">
                  <c:v>2.1835157962595546E-2</c:v>
                </c:pt>
                <c:pt idx="90">
                  <c:v>-1.5280353504714119E-2</c:v>
                </c:pt>
                <c:pt idx="91">
                  <c:v>-1.650498014863121E-2</c:v>
                </c:pt>
                <c:pt idx="92">
                  <c:v>-2.0742298855910852E-3</c:v>
                </c:pt>
                <c:pt idx="93">
                  <c:v>-1.9745492914042574E-2</c:v>
                </c:pt>
                <c:pt idx="94">
                  <c:v>7.82449089332923E-3</c:v>
                </c:pt>
                <c:pt idx="95">
                  <c:v>-5.5502077790415653E-3</c:v>
                </c:pt>
                <c:pt idx="96">
                  <c:v>-3.4180692705406733E-3</c:v>
                </c:pt>
                <c:pt idx="97">
                  <c:v>1.5142137268937986E-2</c:v>
                </c:pt>
                <c:pt idx="98">
                  <c:v>2.1624322798549353E-2</c:v>
                </c:pt>
                <c:pt idx="99">
                  <c:v>-1.6461034076505881E-2</c:v>
                </c:pt>
                <c:pt idx="100">
                  <c:v>7.7246663132470965E-3</c:v>
                </c:pt>
                <c:pt idx="101">
                  <c:v>2.7485284692171232E-2</c:v>
                </c:pt>
                <c:pt idx="102">
                  <c:v>8.5173271560839963E-3</c:v>
                </c:pt>
                <c:pt idx="103">
                  <c:v>2.1008436596861128E-2</c:v>
                </c:pt>
                <c:pt idx="104">
                  <c:v>-1.7008507285036001E-2</c:v>
                </c:pt>
                <c:pt idx="105">
                  <c:v>2.2591535751714138E-3</c:v>
                </c:pt>
                <c:pt idx="106">
                  <c:v>3.6000608531338942E-3</c:v>
                </c:pt>
                <c:pt idx="107">
                  <c:v>1.9136609009536988E-2</c:v>
                </c:pt>
                <c:pt idx="108">
                  <c:v>3.4468236068839489E-2</c:v>
                </c:pt>
                <c:pt idx="109">
                  <c:v>8.0212138615103883E-3</c:v>
                </c:pt>
                <c:pt idx="110">
                  <c:v>-2.5545533165502746E-2</c:v>
                </c:pt>
                <c:pt idx="111">
                  <c:v>-2.5959458523100738E-3</c:v>
                </c:pt>
                <c:pt idx="112">
                  <c:v>6.1694664349324947E-3</c:v>
                </c:pt>
                <c:pt idx="113">
                  <c:v>-1.3664946805589046E-4</c:v>
                </c:pt>
                <c:pt idx="114">
                  <c:v>-1.5063874643168034E-2</c:v>
                </c:pt>
                <c:pt idx="115">
                  <c:v>-1.1956160513839371E-3</c:v>
                </c:pt>
                <c:pt idx="116">
                  <c:v>1.2182272356691566E-3</c:v>
                </c:pt>
                <c:pt idx="117">
                  <c:v>6.0624544106847641E-3</c:v>
                </c:pt>
                <c:pt idx="118">
                  <c:v>4.0743106160726905E-3</c:v>
                </c:pt>
                <c:pt idx="119">
                  <c:v>2.0249226940800561E-2</c:v>
                </c:pt>
                <c:pt idx="120">
                  <c:v>2.6186360395780827E-3</c:v>
                </c:pt>
                <c:pt idx="121">
                  <c:v>2.612047229054737E-2</c:v>
                </c:pt>
                <c:pt idx="122">
                  <c:v>2.2263241284292825E-2</c:v>
                </c:pt>
                <c:pt idx="123">
                  <c:v>1.5823957309064166E-2</c:v>
                </c:pt>
                <c:pt idx="124">
                  <c:v>-2.122170101662782E-4</c:v>
                </c:pt>
                <c:pt idx="125">
                  <c:v>-1.7193987096365618E-2</c:v>
                </c:pt>
                <c:pt idx="126">
                  <c:v>-2.1677678675558788E-4</c:v>
                </c:pt>
                <c:pt idx="127">
                  <c:v>-4.7460800485921353E-3</c:v>
                </c:pt>
                <c:pt idx="128">
                  <c:v>1.7215145775585333E-2</c:v>
                </c:pt>
                <c:pt idx="129">
                  <c:v>-7.8952136658719703E-3</c:v>
                </c:pt>
                <c:pt idx="130">
                  <c:v>4.7482121242694943E-2</c:v>
                </c:pt>
                <c:pt idx="131">
                  <c:v>-2.1314765272225915E-2</c:v>
                </c:pt>
                <c:pt idx="132">
                  <c:v>-6.9421962976744392E-3</c:v>
                </c:pt>
                <c:pt idx="133">
                  <c:v>6.772438517925302E-3</c:v>
                </c:pt>
                <c:pt idx="134">
                  <c:v>9.3366237843948187E-3</c:v>
                </c:pt>
                <c:pt idx="135">
                  <c:v>9.6921323452749224E-3</c:v>
                </c:pt>
                <c:pt idx="136">
                  <c:v>2.7848081778790543E-2</c:v>
                </c:pt>
                <c:pt idx="137">
                  <c:v>-3.6846143437132039E-3</c:v>
                </c:pt>
                <c:pt idx="138">
                  <c:v>2.0542997751781301E-2</c:v>
                </c:pt>
                <c:pt idx="139">
                  <c:v>8.4279963317788094E-3</c:v>
                </c:pt>
                <c:pt idx="140">
                  <c:v>3.6266456977293499E-2</c:v>
                </c:pt>
                <c:pt idx="141">
                  <c:v>-1.9466008437484427E-2</c:v>
                </c:pt>
                <c:pt idx="142">
                  <c:v>-1.7680467563203212E-2</c:v>
                </c:pt>
                <c:pt idx="143">
                  <c:v>1.8399639737500247E-2</c:v>
                </c:pt>
                <c:pt idx="144">
                  <c:v>3.583322957333672E-2</c:v>
                </c:pt>
                <c:pt idx="145">
                  <c:v>-1.4402498943706517E-2</c:v>
                </c:pt>
                <c:pt idx="146">
                  <c:v>5.5646793530955254E-3</c:v>
                </c:pt>
                <c:pt idx="147">
                  <c:v>9.9214163430565456E-3</c:v>
                </c:pt>
                <c:pt idx="148">
                  <c:v>-1.6060301949542211E-2</c:v>
                </c:pt>
                <c:pt idx="149">
                  <c:v>-4.9129776378761467E-3</c:v>
                </c:pt>
                <c:pt idx="150">
                  <c:v>2.3129857023418956E-3</c:v>
                </c:pt>
                <c:pt idx="151">
                  <c:v>3.7684464209918153E-2</c:v>
                </c:pt>
                <c:pt idx="152">
                  <c:v>1.4797101008204494E-3</c:v>
                </c:pt>
                <c:pt idx="153">
                  <c:v>-1.9750411074036574E-2</c:v>
                </c:pt>
                <c:pt idx="154">
                  <c:v>2.6382226713039927E-2</c:v>
                </c:pt>
                <c:pt idx="155">
                  <c:v>1.0333068880605267E-2</c:v>
                </c:pt>
                <c:pt idx="156">
                  <c:v>-8.6352789015364806E-3</c:v>
                </c:pt>
                <c:pt idx="157">
                  <c:v>-2.5623073282834596E-2</c:v>
                </c:pt>
                <c:pt idx="158">
                  <c:v>1.049834633047449E-3</c:v>
                </c:pt>
                <c:pt idx="159">
                  <c:v>7.6042125983574859E-3</c:v>
                </c:pt>
                <c:pt idx="160">
                  <c:v>1.3017969109121241E-2</c:v>
                </c:pt>
                <c:pt idx="161">
                  <c:v>3.7537420978569006E-2</c:v>
                </c:pt>
                <c:pt idx="162">
                  <c:v>5.1212535011452377E-2</c:v>
                </c:pt>
                <c:pt idx="163">
                  <c:v>-4.8499548357710295E-2</c:v>
                </c:pt>
                <c:pt idx="164">
                  <c:v>-3.7041287534893358E-2</c:v>
                </c:pt>
                <c:pt idx="165">
                  <c:v>1.7548571518450993E-3</c:v>
                </c:pt>
                <c:pt idx="166">
                  <c:v>-3.1873161961075695E-2</c:v>
                </c:pt>
                <c:pt idx="167">
                  <c:v>-6.9499800779756316E-2</c:v>
                </c:pt>
                <c:pt idx="168">
                  <c:v>5.1899028241113934E-3</c:v>
                </c:pt>
                <c:pt idx="169">
                  <c:v>1.8978506381956521E-2</c:v>
                </c:pt>
                <c:pt idx="170">
                  <c:v>2.2722548695943767E-2</c:v>
                </c:pt>
                <c:pt idx="171">
                  <c:v>-1.7901954688236636E-3</c:v>
                </c:pt>
                <c:pt idx="172">
                  <c:v>-1.801987058023783E-2</c:v>
                </c:pt>
                <c:pt idx="173">
                  <c:v>1.6400527967588306E-2</c:v>
                </c:pt>
                <c:pt idx="174">
                  <c:v>2.0813288371026068E-3</c:v>
                </c:pt>
                <c:pt idx="175">
                  <c:v>2.3104703448800688E-2</c:v>
                </c:pt>
                <c:pt idx="176">
                  <c:v>-3.0038193121331783E-2</c:v>
                </c:pt>
                <c:pt idx="177">
                  <c:v>-2.1445207093437446E-2</c:v>
                </c:pt>
                <c:pt idx="178">
                  <c:v>5.86853880071651E-3</c:v>
                </c:pt>
                <c:pt idx="179">
                  <c:v>-6.9922884536409644E-2</c:v>
                </c:pt>
                <c:pt idx="180">
                  <c:v>3.2665739397304046E-3</c:v>
                </c:pt>
                <c:pt idx="181">
                  <c:v>9.4532356307965946E-3</c:v>
                </c:pt>
                <c:pt idx="182">
                  <c:v>2.6771628553642073E-3</c:v>
                </c:pt>
                <c:pt idx="183">
                  <c:v>1.1135363703508001E-2</c:v>
                </c:pt>
                <c:pt idx="184">
                  <c:v>-5.237887856580626E-3</c:v>
                </c:pt>
                <c:pt idx="185">
                  <c:v>2.4660233277149054E-2</c:v>
                </c:pt>
                <c:pt idx="186">
                  <c:v>1.5381505695294145E-2</c:v>
                </c:pt>
                <c:pt idx="187">
                  <c:v>8.3393216502843717E-3</c:v>
                </c:pt>
                <c:pt idx="188">
                  <c:v>1.4209568749678731E-2</c:v>
                </c:pt>
                <c:pt idx="189">
                  <c:v>-1.5766096718069198E-2</c:v>
                </c:pt>
                <c:pt idx="190">
                  <c:v>-1.0289182984667742E-2</c:v>
                </c:pt>
                <c:pt idx="191">
                  <c:v>-1.1767551989681756E-2</c:v>
                </c:pt>
                <c:pt idx="192">
                  <c:v>-1.1768537241690896E-3</c:v>
                </c:pt>
                <c:pt idx="193">
                  <c:v>2.705285345242216E-2</c:v>
                </c:pt>
                <c:pt idx="194">
                  <c:v>2.4677009127616271E-2</c:v>
                </c:pt>
                <c:pt idx="195">
                  <c:v>1.8945934320745952E-2</c:v>
                </c:pt>
                <c:pt idx="196">
                  <c:v>1.935566111358332E-3</c:v>
                </c:pt>
                <c:pt idx="197">
                  <c:v>-1.3374698520184632E-2</c:v>
                </c:pt>
                <c:pt idx="198">
                  <c:v>5.1028874530654154E-4</c:v>
                </c:pt>
                <c:pt idx="199">
                  <c:v>-4.8844700276219594E-2</c:v>
                </c:pt>
                <c:pt idx="200">
                  <c:v>-1.6556510433712861E-2</c:v>
                </c:pt>
                <c:pt idx="201">
                  <c:v>-1.1407621600619457E-2</c:v>
                </c:pt>
                <c:pt idx="202">
                  <c:v>3.1904963377949978E-3</c:v>
                </c:pt>
                <c:pt idx="203">
                  <c:v>-1.0366518765202778E-2</c:v>
                </c:pt>
                <c:pt idx="204">
                  <c:v>2.4733552446058397E-2</c:v>
                </c:pt>
                <c:pt idx="205">
                  <c:v>1.4456402418426269E-2</c:v>
                </c:pt>
                <c:pt idx="206">
                  <c:v>1.3841439025973769E-2</c:v>
                </c:pt>
                <c:pt idx="207">
                  <c:v>1.9983198564471047E-2</c:v>
                </c:pt>
                <c:pt idx="208">
                  <c:v>-4.192351278399202E-2</c:v>
                </c:pt>
                <c:pt idx="209">
                  <c:v>-2.3191482421022779E-3</c:v>
                </c:pt>
                <c:pt idx="210">
                  <c:v>-6.0457978237781797E-3</c:v>
                </c:pt>
                <c:pt idx="211">
                  <c:v>5.6929529774076724E-3</c:v>
                </c:pt>
                <c:pt idx="212">
                  <c:v>8.7406778011472723E-4</c:v>
                </c:pt>
                <c:pt idx="213">
                  <c:v>-1.9380390626152398E-2</c:v>
                </c:pt>
                <c:pt idx="214">
                  <c:v>1.0828201189447313E-2</c:v>
                </c:pt>
                <c:pt idx="215">
                  <c:v>6.2022066717233919E-2</c:v>
                </c:pt>
                <c:pt idx="216">
                  <c:v>-1.6056002936945299E-2</c:v>
                </c:pt>
                <c:pt idx="217">
                  <c:v>-7.6415239056366298E-3</c:v>
                </c:pt>
                <c:pt idx="218">
                  <c:v>5.1823931764665605E-3</c:v>
                </c:pt>
                <c:pt idx="219">
                  <c:v>-1.5065249056697757E-2</c:v>
                </c:pt>
                <c:pt idx="220">
                  <c:v>-2.4259055969065611E-2</c:v>
                </c:pt>
                <c:pt idx="221">
                  <c:v>1.7848515506498863E-2</c:v>
                </c:pt>
                <c:pt idx="222">
                  <c:v>-2.6239028267331016E-2</c:v>
                </c:pt>
                <c:pt idx="223">
                  <c:v>1.1922201549922341E-2</c:v>
                </c:pt>
                <c:pt idx="224">
                  <c:v>-2.8788366428454714E-4</c:v>
                </c:pt>
                <c:pt idx="225">
                  <c:v>-9.2489098529352238E-3</c:v>
                </c:pt>
                <c:pt idx="226">
                  <c:v>4.9810407016174021E-2</c:v>
                </c:pt>
                <c:pt idx="227">
                  <c:v>-1.5566287879081459E-2</c:v>
                </c:pt>
                <c:pt idx="228">
                  <c:v>-2.9072444991557621E-3</c:v>
                </c:pt>
                <c:pt idx="229">
                  <c:v>1.3648086625524903E-2</c:v>
                </c:pt>
                <c:pt idx="230">
                  <c:v>-1.3103914670170793E-2</c:v>
                </c:pt>
                <c:pt idx="231">
                  <c:v>-9.8296595547713323E-3</c:v>
                </c:pt>
                <c:pt idx="232">
                  <c:v>1.0782038411343347E-2</c:v>
                </c:pt>
                <c:pt idx="233">
                  <c:v>1.5838938361932044E-3</c:v>
                </c:pt>
                <c:pt idx="234">
                  <c:v>3.7660938863073604E-2</c:v>
                </c:pt>
                <c:pt idx="235">
                  <c:v>1.24398848833222E-2</c:v>
                </c:pt>
                <c:pt idx="236">
                  <c:v>-7.3291829188686314E-3</c:v>
                </c:pt>
                <c:pt idx="237">
                  <c:v>-9.2757836950999387E-3</c:v>
                </c:pt>
                <c:pt idx="238">
                  <c:v>-1.2145057572708184E-2</c:v>
                </c:pt>
                <c:pt idx="239">
                  <c:v>-1.9140315851285804E-2</c:v>
                </c:pt>
                <c:pt idx="240">
                  <c:v>1.0336830732943249E-2</c:v>
                </c:pt>
                <c:pt idx="241">
                  <c:v>-2.4297438782257021E-3</c:v>
                </c:pt>
                <c:pt idx="242">
                  <c:v>1.2557343859001112E-2</c:v>
                </c:pt>
                <c:pt idx="243">
                  <c:v>2.1849396177430667E-2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37408"/>
        <c:axId val="149737984"/>
      </c:scatterChart>
      <c:valAx>
        <c:axId val="149737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7984"/>
        <c:crosses val="autoZero"/>
        <c:crossBetween val="midCat"/>
      </c:valAx>
      <c:valAx>
        <c:axId val="149737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Resíduos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7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Variável X 1 Plotagem de ajuste de linha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Acoes!$N$3:$N$246</c:f>
              <c:numCache>
                <c:formatCode>General</c:formatCode>
                <c:ptCount val="244"/>
                <c:pt idx="0">
                  <c:v>-3.874482770210208E-3</c:v>
                </c:pt>
                <c:pt idx="1">
                  <c:v>-2.0786443680222946E-2</c:v>
                </c:pt>
                <c:pt idx="2">
                  <c:v>-1.4775934965699343E-2</c:v>
                </c:pt>
                <c:pt idx="3">
                  <c:v>1.6076529656471807E-3</c:v>
                </c:pt>
                <c:pt idx="4">
                  <c:v>2.4204871629457773E-2</c:v>
                </c:pt>
                <c:pt idx="5">
                  <c:v>4.3003477622887074E-3</c:v>
                </c:pt>
                <c:pt idx="6">
                  <c:v>-1.1692668798862125E-3</c:v>
                </c:pt>
                <c:pt idx="7">
                  <c:v>-3.5254853625397977E-3</c:v>
                </c:pt>
                <c:pt idx="8">
                  <c:v>-7.8740288125050684E-3</c:v>
                </c:pt>
                <c:pt idx="9">
                  <c:v>4.4453683113841132E-2</c:v>
                </c:pt>
                <c:pt idx="10">
                  <c:v>1.0153805966981512E-2</c:v>
                </c:pt>
                <c:pt idx="11">
                  <c:v>-2.9984756147428287E-3</c:v>
                </c:pt>
                <c:pt idx="12">
                  <c:v>-1.2844788258641127E-2</c:v>
                </c:pt>
                <c:pt idx="13">
                  <c:v>2.4785120079508675E-2</c:v>
                </c:pt>
                <c:pt idx="14">
                  <c:v>3.0681417994678332E-2</c:v>
                </c:pt>
                <c:pt idx="15">
                  <c:v>0</c:v>
                </c:pt>
                <c:pt idx="16">
                  <c:v>-1.2305556527041073E-2</c:v>
                </c:pt>
                <c:pt idx="17">
                  <c:v>4.0000758178990823E-3</c:v>
                </c:pt>
                <c:pt idx="18">
                  <c:v>4.3430205499867015E-3</c:v>
                </c:pt>
                <c:pt idx="19">
                  <c:v>6.122739744933897E-3</c:v>
                </c:pt>
                <c:pt idx="20">
                  <c:v>5.0124765630221576E-3</c:v>
                </c:pt>
                <c:pt idx="21">
                  <c:v>1.136361190630069E-2</c:v>
                </c:pt>
                <c:pt idx="22">
                  <c:v>-1.6737261895236513E-2</c:v>
                </c:pt>
                <c:pt idx="23">
                  <c:v>-2.656340044135545E-2</c:v>
                </c:pt>
                <c:pt idx="24">
                  <c:v>-3.6941421520673961E-3</c:v>
                </c:pt>
                <c:pt idx="25">
                  <c:v>2.6660411942671387E-2</c:v>
                </c:pt>
                <c:pt idx="26">
                  <c:v>-1.4519152257371642E-2</c:v>
                </c:pt>
                <c:pt idx="27">
                  <c:v>-1.2881719567135005E-2</c:v>
                </c:pt>
                <c:pt idx="28">
                  <c:v>-7.4105349523258149E-4</c:v>
                </c:pt>
                <c:pt idx="29">
                  <c:v>-2.4766520135040947E-2</c:v>
                </c:pt>
                <c:pt idx="30">
                  <c:v>6.0606607861072529E-3</c:v>
                </c:pt>
                <c:pt idx="31">
                  <c:v>-1.483521790775902E-2</c:v>
                </c:pt>
                <c:pt idx="32">
                  <c:v>-3.4578985200162987E-3</c:v>
                </c:pt>
                <c:pt idx="33">
                  <c:v>1.155545150050425E-3</c:v>
                </c:pt>
                <c:pt idx="34">
                  <c:v>5.743659823414001E-3</c:v>
                </c:pt>
                <c:pt idx="35">
                  <c:v>-7.6686312996114671E-3</c:v>
                </c:pt>
                <c:pt idx="36">
                  <c:v>-3.0840135709227293E-3</c:v>
                </c:pt>
                <c:pt idx="37">
                  <c:v>2.9298324874804861E-2</c:v>
                </c:pt>
                <c:pt idx="38">
                  <c:v>0</c:v>
                </c:pt>
                <c:pt idx="39">
                  <c:v>-7.1517685499598938E-3</c:v>
                </c:pt>
                <c:pt idx="40">
                  <c:v>2.6826998685587179E-2</c:v>
                </c:pt>
                <c:pt idx="41">
                  <c:v>7.3259304738860108E-3</c:v>
                </c:pt>
                <c:pt idx="42">
                  <c:v>-1.2114563069179719E-2</c:v>
                </c:pt>
                <c:pt idx="43">
                  <c:v>6.6273880207381522E-3</c:v>
                </c:pt>
                <c:pt idx="44">
                  <c:v>3.6628783002696239E-3</c:v>
                </c:pt>
                <c:pt idx="45">
                  <c:v>2.553951034980901E-3</c:v>
                </c:pt>
                <c:pt idx="46">
                  <c:v>-8.0555847606951607E-3</c:v>
                </c:pt>
                <c:pt idx="47">
                  <c:v>5.5016337257140936E-3</c:v>
                </c:pt>
                <c:pt idx="48">
                  <c:v>1.4519152257371689E-2</c:v>
                </c:pt>
                <c:pt idx="49">
                  <c:v>-1.2694855509199764E-2</c:v>
                </c:pt>
                <c:pt idx="50">
                  <c:v>-5.9003569123318091E-2</c:v>
                </c:pt>
                <c:pt idx="51">
                  <c:v>1.0396310739007019E-2</c:v>
                </c:pt>
                <c:pt idx="52">
                  <c:v>2.2355759897483226E-2</c:v>
                </c:pt>
                <c:pt idx="53">
                  <c:v>-3.5854014332652284E-2</c:v>
                </c:pt>
                <c:pt idx="54">
                  <c:v>2.113185474537968E-2</c:v>
                </c:pt>
                <c:pt idx="55">
                  <c:v>1.88327755037071E-2</c:v>
                </c:pt>
                <c:pt idx="56">
                  <c:v>1.4079349512859034E-2</c:v>
                </c:pt>
                <c:pt idx="57">
                  <c:v>-4.4247912210889596E-3</c:v>
                </c:pt>
                <c:pt idx="58">
                  <c:v>-9.6545582917701746E-3</c:v>
                </c:pt>
                <c:pt idx="59">
                  <c:v>0</c:v>
                </c:pt>
                <c:pt idx="60">
                  <c:v>1.5919456784999456E-2</c:v>
                </c:pt>
                <c:pt idx="61">
                  <c:v>-1.2564695695961898E-2</c:v>
                </c:pt>
                <c:pt idx="62">
                  <c:v>-1.9527201729993501E-2</c:v>
                </c:pt>
                <c:pt idx="63">
                  <c:v>0</c:v>
                </c:pt>
                <c:pt idx="64">
                  <c:v>-1.4515076299561584E-2</c:v>
                </c:pt>
                <c:pt idx="65">
                  <c:v>-4.8078033189341118E-2</c:v>
                </c:pt>
                <c:pt idx="66">
                  <c:v>3.3349304385851326E-2</c:v>
                </c:pt>
                <c:pt idx="67">
                  <c:v>-2.3455557753587282E-3</c:v>
                </c:pt>
                <c:pt idx="68">
                  <c:v>-1.5384109775640172E-2</c:v>
                </c:pt>
                <c:pt idx="69">
                  <c:v>1.3422939396365614E-2</c:v>
                </c:pt>
                <c:pt idx="70">
                  <c:v>-1.5698916328657842E-3</c:v>
                </c:pt>
                <c:pt idx="71">
                  <c:v>2.0605346590989015E-2</c:v>
                </c:pt>
                <c:pt idx="72">
                  <c:v>-1.5121687654450856E-2</c:v>
                </c:pt>
                <c:pt idx="73">
                  <c:v>2.4313526625403186E-2</c:v>
                </c:pt>
                <c:pt idx="74">
                  <c:v>1.4756619356555251E-2</c:v>
                </c:pt>
                <c:pt idx="75">
                  <c:v>-8.3078637056183749E-3</c:v>
                </c:pt>
                <c:pt idx="76">
                  <c:v>-7.8359466248293236E-3</c:v>
                </c:pt>
                <c:pt idx="77">
                  <c:v>-9.7652947658605598E-3</c:v>
                </c:pt>
                <c:pt idx="78">
                  <c:v>-3.567560262076401E-2</c:v>
                </c:pt>
                <c:pt idx="79">
                  <c:v>1.8710115990983427E-2</c:v>
                </c:pt>
                <c:pt idx="80">
                  <c:v>1.6030423426188233E-2</c:v>
                </c:pt>
                <c:pt idx="81">
                  <c:v>1.8692061953895036E-3</c:v>
                </c:pt>
                <c:pt idx="82">
                  <c:v>1.2987241609759261E-2</c:v>
                </c:pt>
                <c:pt idx="83">
                  <c:v>9.1743301930929701E-3</c:v>
                </c:pt>
                <c:pt idx="84">
                  <c:v>-4.2917033854303878E-2</c:v>
                </c:pt>
                <c:pt idx="85">
                  <c:v>1.7950457940321358E-2</c:v>
                </c:pt>
                <c:pt idx="86">
                  <c:v>-2.8010423020451546E-2</c:v>
                </c:pt>
                <c:pt idx="87">
                  <c:v>-2.7826983975912514E-2</c:v>
                </c:pt>
                <c:pt idx="88">
                  <c:v>-1.145155655949838E-2</c:v>
                </c:pt>
                <c:pt idx="89">
                  <c:v>4.3122850892200505E-2</c:v>
                </c:pt>
                <c:pt idx="90">
                  <c:v>1.0970775428350966E-2</c:v>
                </c:pt>
                <c:pt idx="91">
                  <c:v>-1.4815085785140587E-2</c:v>
                </c:pt>
                <c:pt idx="92">
                  <c:v>-3.3758893075199314E-3</c:v>
                </c:pt>
                <c:pt idx="93">
                  <c:v>-1.9512911793844359E-2</c:v>
                </c:pt>
                <c:pt idx="94">
                  <c:v>2.1925409890050547E-2</c:v>
                </c:pt>
                <c:pt idx="95">
                  <c:v>1.1023356291443843E-2</c:v>
                </c:pt>
                <c:pt idx="96">
                  <c:v>9.5283475527184578E-4</c:v>
                </c:pt>
                <c:pt idx="97">
                  <c:v>2.5853332422620359E-2</c:v>
                </c:pt>
                <c:pt idx="98">
                  <c:v>2.0666683212272514E-2</c:v>
                </c:pt>
                <c:pt idx="99">
                  <c:v>-1.3730146728953766E-2</c:v>
                </c:pt>
                <c:pt idx="100">
                  <c:v>1.3730146728953686E-2</c:v>
                </c:pt>
                <c:pt idx="101">
                  <c:v>1.8018505502678212E-2</c:v>
                </c:pt>
                <c:pt idx="102">
                  <c:v>2.2075951699199826E-2</c:v>
                </c:pt>
                <c:pt idx="103">
                  <c:v>2.9261984549030798E-2</c:v>
                </c:pt>
                <c:pt idx="104">
                  <c:v>-1.4954348326906976E-2</c:v>
                </c:pt>
                <c:pt idx="105">
                  <c:v>1.5802165249246693E-2</c:v>
                </c:pt>
                <c:pt idx="106">
                  <c:v>8.4714107465339505E-4</c:v>
                </c:pt>
                <c:pt idx="107">
                  <c:v>2.5910308094895751E-2</c:v>
                </c:pt>
                <c:pt idx="108">
                  <c:v>3.0871663667087147E-2</c:v>
                </c:pt>
                <c:pt idx="109">
                  <c:v>7.1742037480004529E-3</c:v>
                </c:pt>
                <c:pt idx="110">
                  <c:v>-7.1742037480003297E-3</c:v>
                </c:pt>
                <c:pt idx="111">
                  <c:v>7.9682093317157542E-3</c:v>
                </c:pt>
                <c:pt idx="112">
                  <c:v>2.3530418967964508E-2</c:v>
                </c:pt>
                <c:pt idx="113">
                  <c:v>3.095977824941672E-3</c:v>
                </c:pt>
                <c:pt idx="114">
                  <c:v>-2.9010267607969657E-2</c:v>
                </c:pt>
                <c:pt idx="115">
                  <c:v>6.7393716621037009E-3</c:v>
                </c:pt>
                <c:pt idx="116">
                  <c:v>4.3367307143511264E-3</c:v>
                </c:pt>
                <c:pt idx="117">
                  <c:v>1.0954765050371195E-2</c:v>
                </c:pt>
                <c:pt idx="118">
                  <c:v>1.0065822503407949E-2</c:v>
                </c:pt>
                <c:pt idx="119">
                  <c:v>1.6807156837183108E-2</c:v>
                </c:pt>
                <c:pt idx="120">
                  <c:v>1.7646449691354982E-2</c:v>
                </c:pt>
                <c:pt idx="121">
                  <c:v>4.2264941009132244E-2</c:v>
                </c:pt>
                <c:pt idx="122">
                  <c:v>2.883459210135093E-2</c:v>
                </c:pt>
                <c:pt idx="123">
                  <c:v>2.2280270391665604E-2</c:v>
                </c:pt>
                <c:pt idx="124">
                  <c:v>1.3133679494066373E-2</c:v>
                </c:pt>
                <c:pt idx="125">
                  <c:v>-1.9936460946512358E-2</c:v>
                </c:pt>
                <c:pt idx="126">
                  <c:v>-7.5368292280096807E-3</c:v>
                </c:pt>
                <c:pt idx="127">
                  <c:v>-2.7548226788445085E-3</c:v>
                </c:pt>
                <c:pt idx="128">
                  <c:v>1.980262729617973E-2</c:v>
                </c:pt>
                <c:pt idx="129">
                  <c:v>-4.4045132292011169E-3</c:v>
                </c:pt>
                <c:pt idx="130">
                  <c:v>5.7403618627816969E-2</c:v>
                </c:pt>
                <c:pt idx="131">
                  <c:v>-2.8949883169247004E-2</c:v>
                </c:pt>
                <c:pt idx="132">
                  <c:v>0</c:v>
                </c:pt>
                <c:pt idx="133">
                  <c:v>7.5621599894309284E-3</c:v>
                </c:pt>
                <c:pt idx="134">
                  <c:v>1.5599893610904143E-2</c:v>
                </c:pt>
                <c:pt idx="135">
                  <c:v>3.2242463603521541E-4</c:v>
                </c:pt>
                <c:pt idx="136">
                  <c:v>3.2040774651942876E-2</c:v>
                </c:pt>
                <c:pt idx="137">
                  <c:v>4.6722091639015738E-3</c:v>
                </c:pt>
                <c:pt idx="138">
                  <c:v>1.8778479789421959E-2</c:v>
                </c:pt>
                <c:pt idx="139">
                  <c:v>1.8280626941578886E-3</c:v>
                </c:pt>
                <c:pt idx="140">
                  <c:v>4.173488066041723E-2</c:v>
                </c:pt>
                <c:pt idx="141">
                  <c:v>-1.2043029970211717E-2</c:v>
                </c:pt>
                <c:pt idx="142">
                  <c:v>-3.6717968201194537E-2</c:v>
                </c:pt>
                <c:pt idx="143">
                  <c:v>3.8784389600718991E-2</c:v>
                </c:pt>
                <c:pt idx="144">
                  <c:v>4.3848962739833394E-2</c:v>
                </c:pt>
                <c:pt idx="145">
                  <c:v>-5.6465275356831735E-4</c:v>
                </c:pt>
                <c:pt idx="146">
                  <c:v>6.7549368374728563E-3</c:v>
                </c:pt>
                <c:pt idx="147">
                  <c:v>-3.9349123284529389E-3</c:v>
                </c:pt>
                <c:pt idx="148">
                  <c:v>-2.8159415146211371E-4</c:v>
                </c:pt>
                <c:pt idx="149">
                  <c:v>-2.9153250685877815E-2</c:v>
                </c:pt>
                <c:pt idx="150">
                  <c:v>-5.2341207781173684E-3</c:v>
                </c:pt>
                <c:pt idx="151">
                  <c:v>4.6983786966092102E-2</c:v>
                </c:pt>
                <c:pt idx="152">
                  <c:v>1.3898264726430974E-3</c:v>
                </c:pt>
                <c:pt idx="153">
                  <c:v>-1.9069562720350691E-2</c:v>
                </c:pt>
                <c:pt idx="154">
                  <c:v>4.6198284177269046E-2</c:v>
                </c:pt>
                <c:pt idx="155">
                  <c:v>2.9692557920038289E-3</c:v>
                </c:pt>
                <c:pt idx="156">
                  <c:v>-2.6216658211121586E-2</c:v>
                </c:pt>
                <c:pt idx="157">
                  <c:v>-3.3767981408492805E-2</c:v>
                </c:pt>
                <c:pt idx="158">
                  <c:v>1.1383190806132667E-2</c:v>
                </c:pt>
                <c:pt idx="159">
                  <c:v>1.8503471564559507E-2</c:v>
                </c:pt>
                <c:pt idx="160">
                  <c:v>3.6010437523033033E-2</c:v>
                </c:pt>
                <c:pt idx="161">
                  <c:v>4.5569575071028025E-2</c:v>
                </c:pt>
                <c:pt idx="162">
                  <c:v>4.9691860487729965E-2</c:v>
                </c:pt>
                <c:pt idx="163">
                  <c:v>-5.3796509499619886E-2</c:v>
                </c:pt>
                <c:pt idx="164">
                  <c:v>-2.3408142311895259E-2</c:v>
                </c:pt>
                <c:pt idx="165">
                  <c:v>1.5666064930926465E-2</c:v>
                </c:pt>
                <c:pt idx="166">
                  <c:v>-2.3326939905211817E-2</c:v>
                </c:pt>
                <c:pt idx="167">
                  <c:v>-6.4626948986606661E-2</c:v>
                </c:pt>
                <c:pt idx="168">
                  <c:v>6.7663637566075501E-3</c:v>
                </c:pt>
                <c:pt idx="169">
                  <c:v>2.5247561066344352E-2</c:v>
                </c:pt>
                <c:pt idx="170">
                  <c:v>3.2878223687945365E-2</c:v>
                </c:pt>
                <c:pt idx="171">
                  <c:v>-5.8495513000260081E-3</c:v>
                </c:pt>
                <c:pt idx="172">
                  <c:v>-1.721395360500854E-2</c:v>
                </c:pt>
                <c:pt idx="173">
                  <c:v>3.0459180355029203E-2</c:v>
                </c:pt>
                <c:pt idx="174">
                  <c:v>4.2016868536999766E-3</c:v>
                </c:pt>
                <c:pt idx="175">
                  <c:v>2.4334569260337943E-2</c:v>
                </c:pt>
                <c:pt idx="176">
                  <c:v>-2.3286874049884006E-2</c:v>
                </c:pt>
                <c:pt idx="177">
                  <c:v>-2.0095916890550385E-2</c:v>
                </c:pt>
                <c:pt idx="178">
                  <c:v>2.4009616015893843E-3</c:v>
                </c:pt>
                <c:pt idx="179">
                  <c:v>-6.2107842253617956E-2</c:v>
                </c:pt>
                <c:pt idx="180">
                  <c:v>1.2957927787357592E-2</c:v>
                </c:pt>
                <c:pt idx="181">
                  <c:v>1.0302137901853281E-2</c:v>
                </c:pt>
                <c:pt idx="182">
                  <c:v>2.7663365188628206E-3</c:v>
                </c:pt>
                <c:pt idx="183">
                  <c:v>8.2531141324113429E-3</c:v>
                </c:pt>
                <c:pt idx="184">
                  <c:v>-2.7779564107075706E-2</c:v>
                </c:pt>
                <c:pt idx="185">
                  <c:v>3.1607816031982601E-2</c:v>
                </c:pt>
                <c:pt idx="186">
                  <c:v>2.6926775636344508E-2</c:v>
                </c:pt>
                <c:pt idx="187">
                  <c:v>-5.5947662333596009E-3</c:v>
                </c:pt>
                <c:pt idx="188">
                  <c:v>1.1950772800694707E-2</c:v>
                </c:pt>
                <c:pt idx="189">
                  <c:v>-2.1142185465171464E-3</c:v>
                </c:pt>
                <c:pt idx="190">
                  <c:v>-2.6489551913514825E-3</c:v>
                </c:pt>
                <c:pt idx="191">
                  <c:v>7.9260387472221364E-3</c:v>
                </c:pt>
                <c:pt idx="192">
                  <c:v>5.511075561263153E-3</c:v>
                </c:pt>
                <c:pt idx="193">
                  <c:v>3.1429712601886935E-2</c:v>
                </c:pt>
                <c:pt idx="194">
                  <c:v>3.513504540692898E-2</c:v>
                </c:pt>
                <c:pt idx="195">
                  <c:v>1.8438125893828462E-2</c:v>
                </c:pt>
                <c:pt idx="196">
                  <c:v>2.4010335952773837E-3</c:v>
                </c:pt>
                <c:pt idx="197">
                  <c:v>0</c:v>
                </c:pt>
                <c:pt idx="198">
                  <c:v>1.428590962599929E-2</c:v>
                </c:pt>
                <c:pt idx="199">
                  <c:v>-4.4720394185190776E-2</c:v>
                </c:pt>
                <c:pt idx="200">
                  <c:v>-1.8211803873173955E-2</c:v>
                </c:pt>
                <c:pt idx="201">
                  <c:v>-5.5541924461290646E-3</c:v>
                </c:pt>
                <c:pt idx="202">
                  <c:v>1.2578782206860185E-2</c:v>
                </c:pt>
                <c:pt idx="203">
                  <c:v>-1.2578782206860073E-2</c:v>
                </c:pt>
                <c:pt idx="204">
                  <c:v>3.4340298450211956E-2</c:v>
                </c:pt>
                <c:pt idx="205">
                  <c:v>7.7973102700367872E-3</c:v>
                </c:pt>
                <c:pt idx="206">
                  <c:v>2.4455785478306336E-2</c:v>
                </c:pt>
                <c:pt idx="207">
                  <c:v>2.6412590984816704E-2</c:v>
                </c:pt>
                <c:pt idx="208">
                  <c:v>-3.8565772856660539E-2</c:v>
                </c:pt>
                <c:pt idx="209">
                  <c:v>-2.4003372062537704E-3</c:v>
                </c:pt>
                <c:pt idx="210">
                  <c:v>6.4678628525478028E-3</c:v>
                </c:pt>
                <c:pt idx="211">
                  <c:v>-6.9486561252613535E-3</c:v>
                </c:pt>
                <c:pt idx="212">
                  <c:v>9.5717885716685627E-3</c:v>
                </c:pt>
                <c:pt idx="213">
                  <c:v>-2.9485025495326781E-2</c:v>
                </c:pt>
                <c:pt idx="214">
                  <c:v>8.0615560092251199E-3</c:v>
                </c:pt>
                <c:pt idx="215">
                  <c:v>6.8863124215487542E-2</c:v>
                </c:pt>
                <c:pt idx="216">
                  <c:v>-1.5564539965426415E-2</c:v>
                </c:pt>
                <c:pt idx="217">
                  <c:v>-8.1065413968858194E-3</c:v>
                </c:pt>
                <c:pt idx="218">
                  <c:v>2.1169635970371008E-2</c:v>
                </c:pt>
                <c:pt idx="219">
                  <c:v>-2.7359571125835972E-3</c:v>
                </c:pt>
                <c:pt idx="220">
                  <c:v>-2.3563114272499831E-2</c:v>
                </c:pt>
                <c:pt idx="221">
                  <c:v>9.7698381193623389E-3</c:v>
                </c:pt>
                <c:pt idx="222">
                  <c:v>-1.8220616409249199E-2</c:v>
                </c:pt>
                <c:pt idx="223">
                  <c:v>1.937733138892488E-2</c:v>
                </c:pt>
                <c:pt idx="224">
                  <c:v>2.0787627303247183E-3</c:v>
                </c:pt>
                <c:pt idx="225">
                  <c:v>-9.2338419445735698E-4</c:v>
                </c:pt>
                <c:pt idx="226">
                  <c:v>5.2851038938830912E-2</c:v>
                </c:pt>
                <c:pt idx="227">
                  <c:v>-2.19304910051629E-3</c:v>
                </c:pt>
                <c:pt idx="228">
                  <c:v>2.4120393495791407E-3</c:v>
                </c:pt>
                <c:pt idx="229">
                  <c:v>2.0377857111494965E-2</c:v>
                </c:pt>
                <c:pt idx="230">
                  <c:v>-1.1438519265318697E-2</c:v>
                </c:pt>
                <c:pt idx="231">
                  <c:v>-9.3774758645556663E-3</c:v>
                </c:pt>
                <c:pt idx="232">
                  <c:v>1.5868173754431805E-2</c:v>
                </c:pt>
                <c:pt idx="233">
                  <c:v>1.3494924872356829E-2</c:v>
                </c:pt>
                <c:pt idx="234">
                  <c:v>4.3711392357217896E-2</c:v>
                </c:pt>
                <c:pt idx="235">
                  <c:v>1.0131799341023937E-2</c:v>
                </c:pt>
                <c:pt idx="236">
                  <c:v>1.0076373648541814E-3</c:v>
                </c:pt>
                <c:pt idx="237">
                  <c:v>6.4244145949661621E-3</c:v>
                </c:pt>
                <c:pt idx="238">
                  <c:v>-3.2070582066390163E-3</c:v>
                </c:pt>
                <c:pt idx="239">
                  <c:v>-1.6395489050855111E-2</c:v>
                </c:pt>
                <c:pt idx="240">
                  <c:v>1.2775211637825926E-2</c:v>
                </c:pt>
                <c:pt idx="241">
                  <c:v>1.6188981522730829E-2</c:v>
                </c:pt>
                <c:pt idx="242">
                  <c:v>1.0452752700150796E-2</c:v>
                </c:pt>
                <c:pt idx="243">
                  <c:v>1.8081584736153525E-2</c:v>
                </c:pt>
              </c:numCache>
            </c:numRef>
          </c:yVal>
          <c:smooth val="0"/>
        </c:ser>
        <c:ser>
          <c:idx val="1"/>
          <c:order val="1"/>
          <c:tx>
            <c:v>Y previsto</c:v>
          </c:tx>
          <c:spPr>
            <a:ln w="28575">
              <a:noFill/>
            </a:ln>
          </c:spPr>
          <c:xVal>
            <c:numRef>
              <c:f>Acoes!$S$3:$S$246</c:f>
              <c:numCache>
                <c:formatCode>General</c:formatCode>
                <c:ptCount val="244"/>
                <c:pt idx="0">
                  <c:v>3.2172428193215901E-3</c:v>
                </c:pt>
                <c:pt idx="1">
                  <c:v>-1.5473469361702871E-3</c:v>
                </c:pt>
                <c:pt idx="2">
                  <c:v>3.6248685809778846E-3</c:v>
                </c:pt>
                <c:pt idx="3">
                  <c:v>1.703292006973962E-2</c:v>
                </c:pt>
                <c:pt idx="4">
                  <c:v>2.0169150182230908E-3</c:v>
                </c:pt>
                <c:pt idx="5">
                  <c:v>-1.5363280521033078E-3</c:v>
                </c:pt>
                <c:pt idx="6">
                  <c:v>8.6748146743503857E-3</c:v>
                </c:pt>
                <c:pt idx="7">
                  <c:v>-4.4343148032966158E-3</c:v>
                </c:pt>
                <c:pt idx="8">
                  <c:v>3.5765682942063338E-3</c:v>
                </c:pt>
                <c:pt idx="9">
                  <c:v>1.0097901808765911E-2</c:v>
                </c:pt>
                <c:pt idx="10">
                  <c:v>7.793278338769063E-3</c:v>
                </c:pt>
                <c:pt idx="11">
                  <c:v>-9.0574529764886466E-4</c:v>
                </c:pt>
                <c:pt idx="12">
                  <c:v>-9.4918379144193123E-3</c:v>
                </c:pt>
                <c:pt idx="13">
                  <c:v>1.518334926929968E-2</c:v>
                </c:pt>
                <c:pt idx="14">
                  <c:v>1.1522252735684416E-2</c:v>
                </c:pt>
                <c:pt idx="15">
                  <c:v>-2.3126428740318766E-2</c:v>
                </c:pt>
                <c:pt idx="16">
                  <c:v>2.0409985994800988E-3</c:v>
                </c:pt>
                <c:pt idx="17">
                  <c:v>1.4089053880449041E-2</c:v>
                </c:pt>
                <c:pt idx="18">
                  <c:v>4.0948665686121105E-3</c:v>
                </c:pt>
                <c:pt idx="19">
                  <c:v>4.7834973801939035E-3</c:v>
                </c:pt>
                <c:pt idx="20">
                  <c:v>7.4115890304623155E-3</c:v>
                </c:pt>
                <c:pt idx="21">
                  <c:v>-2.823770286678802E-3</c:v>
                </c:pt>
                <c:pt idx="22">
                  <c:v>-3.8097969882255132E-2</c:v>
                </c:pt>
                <c:pt idx="23">
                  <c:v>-5.5311399291863295E-3</c:v>
                </c:pt>
                <c:pt idx="24">
                  <c:v>1.2974102191794866E-2</c:v>
                </c:pt>
                <c:pt idx="25">
                  <c:v>-9.8021400781973141E-3</c:v>
                </c:pt>
                <c:pt idx="26">
                  <c:v>1.84178864674997E-2</c:v>
                </c:pt>
                <c:pt idx="27">
                  <c:v>-4.7844402597621018E-4</c:v>
                </c:pt>
                <c:pt idx="28">
                  <c:v>1.9502310206410745E-2</c:v>
                </c:pt>
                <c:pt idx="29">
                  <c:v>-5.0015190611553658E-3</c:v>
                </c:pt>
                <c:pt idx="30">
                  <c:v>-1.0472379202187692E-2</c:v>
                </c:pt>
                <c:pt idx="31">
                  <c:v>1.1835189055245389E-2</c:v>
                </c:pt>
                <c:pt idx="32">
                  <c:v>-1.1472598079787955E-2</c:v>
                </c:pt>
                <c:pt idx="33">
                  <c:v>4.0004808439651528E-3</c:v>
                </c:pt>
                <c:pt idx="34">
                  <c:v>9.7938345077329576E-3</c:v>
                </c:pt>
                <c:pt idx="35">
                  <c:v>-6.621386798277556E-3</c:v>
                </c:pt>
                <c:pt idx="36">
                  <c:v>3.7260812036486392E-3</c:v>
                </c:pt>
                <c:pt idx="37">
                  <c:v>-3.0373016013023513E-3</c:v>
                </c:pt>
                <c:pt idx="38">
                  <c:v>-1.7865487016569617E-2</c:v>
                </c:pt>
                <c:pt idx="39">
                  <c:v>-1.0305683571682912E-2</c:v>
                </c:pt>
                <c:pt idx="40">
                  <c:v>8.0118763663735281E-3</c:v>
                </c:pt>
                <c:pt idx="41">
                  <c:v>2.7531316100296854E-2</c:v>
                </c:pt>
                <c:pt idx="42">
                  <c:v>-2.0321162950224943E-3</c:v>
                </c:pt>
                <c:pt idx="43">
                  <c:v>1.0938848070961698E-2</c:v>
                </c:pt>
                <c:pt idx="44">
                  <c:v>-3.0277124425935921E-3</c:v>
                </c:pt>
                <c:pt idx="45">
                  <c:v>5.3807616344980855E-3</c:v>
                </c:pt>
                <c:pt idx="46">
                  <c:v>8.6074522914889665E-3</c:v>
                </c:pt>
                <c:pt idx="47">
                  <c:v>-4.0685087837081307E-3</c:v>
                </c:pt>
                <c:pt idx="48">
                  <c:v>-1.5655916878017619E-2</c:v>
                </c:pt>
                <c:pt idx="49">
                  <c:v>-1.3472504439654257E-2</c:v>
                </c:pt>
                <c:pt idx="50">
                  <c:v>-3.144160203748466E-2</c:v>
                </c:pt>
                <c:pt idx="51">
                  <c:v>-7.7909468873584064E-4</c:v>
                </c:pt>
                <c:pt idx="52">
                  <c:v>1.7410702858286258E-2</c:v>
                </c:pt>
                <c:pt idx="53">
                  <c:v>-3.636958721141853E-2</c:v>
                </c:pt>
                <c:pt idx="54">
                  <c:v>2.66908679308249E-2</c:v>
                </c:pt>
                <c:pt idx="55">
                  <c:v>1.0821738338256339E-2</c:v>
                </c:pt>
                <c:pt idx="56">
                  <c:v>6.6642540476444245E-3</c:v>
                </c:pt>
                <c:pt idx="57">
                  <c:v>-6.9682324989614073E-3</c:v>
                </c:pt>
                <c:pt idx="58">
                  <c:v>-9.4377089560273627E-3</c:v>
                </c:pt>
                <c:pt idx="59">
                  <c:v>1.9098712631969206E-2</c:v>
                </c:pt>
                <c:pt idx="60">
                  <c:v>8.220456691867873E-3</c:v>
                </c:pt>
                <c:pt idx="61">
                  <c:v>2.6841236413384824E-3</c:v>
                </c:pt>
                <c:pt idx="62">
                  <c:v>-1.1122643208865871E-2</c:v>
                </c:pt>
                <c:pt idx="63">
                  <c:v>-3.5267533758810048E-3</c:v>
                </c:pt>
                <c:pt idx="64">
                  <c:v>-1.1909770170748126E-2</c:v>
                </c:pt>
                <c:pt idx="65">
                  <c:v>-2.0694215040780745E-2</c:v>
                </c:pt>
                <c:pt idx="66">
                  <c:v>2.2263220583230276E-3</c:v>
                </c:pt>
                <c:pt idx="67">
                  <c:v>1.3350250303733944E-2</c:v>
                </c:pt>
                <c:pt idx="68">
                  <c:v>-1.1171752176018016E-2</c:v>
                </c:pt>
                <c:pt idx="69">
                  <c:v>1.3765567648497963E-2</c:v>
                </c:pt>
                <c:pt idx="70">
                  <c:v>1.0572724495225477E-4</c:v>
                </c:pt>
                <c:pt idx="71">
                  <c:v>1.4015168176146633E-2</c:v>
                </c:pt>
                <c:pt idx="72">
                  <c:v>-9.1953226354423E-3</c:v>
                </c:pt>
                <c:pt idx="73">
                  <c:v>1.401049919597692E-2</c:v>
                </c:pt>
                <c:pt idx="74">
                  <c:v>-1.5574548111930652E-3</c:v>
                </c:pt>
                <c:pt idx="75">
                  <c:v>-4.9889827667642928E-4</c:v>
                </c:pt>
                <c:pt idx="76">
                  <c:v>1.7139210909984438E-3</c:v>
                </c:pt>
                <c:pt idx="77">
                  <c:v>-8.5991326261392748E-3</c:v>
                </c:pt>
                <c:pt idx="78">
                  <c:v>5.0121230980568329E-3</c:v>
                </c:pt>
                <c:pt idx="79">
                  <c:v>-1.0459897373745322E-2</c:v>
                </c:pt>
                <c:pt idx="80">
                  <c:v>-1.0421555124841832E-2</c:v>
                </c:pt>
                <c:pt idx="81">
                  <c:v>1.6591369981278435E-2</c:v>
                </c:pt>
                <c:pt idx="82">
                  <c:v>-8.2876449256838718E-3</c:v>
                </c:pt>
                <c:pt idx="83">
                  <c:v>-5.8180905235800159E-3</c:v>
                </c:pt>
                <c:pt idx="84">
                  <c:v>-2.7218929052581654E-2</c:v>
                </c:pt>
                <c:pt idx="85">
                  <c:v>3.971303072137969E-3</c:v>
                </c:pt>
                <c:pt idx="86">
                  <c:v>-5.1057455172283149E-3</c:v>
                </c:pt>
                <c:pt idx="87">
                  <c:v>-1.760603041719961E-2</c:v>
                </c:pt>
                <c:pt idx="88">
                  <c:v>-3.4441192005680524E-4</c:v>
                </c:pt>
                <c:pt idx="89">
                  <c:v>2.1469558673247603E-2</c:v>
                </c:pt>
                <c:pt idx="90">
                  <c:v>2.7239643541115442E-2</c:v>
                </c:pt>
                <c:pt idx="91">
                  <c:v>-1.31323954778859E-3</c:v>
                </c:pt>
                <c:pt idx="92">
                  <c:v>-4.790975377691146E-3</c:v>
                </c:pt>
                <c:pt idx="93">
                  <c:v>-3.0073927688642607E-3</c:v>
                </c:pt>
                <c:pt idx="94">
                  <c:v>1.3114802917353818E-2</c:v>
                </c:pt>
                <c:pt idx="95">
                  <c:v>1.5989297907072233E-2</c:v>
                </c:pt>
                <c:pt idx="96">
                  <c:v>1.8034830758912126E-3</c:v>
                </c:pt>
                <c:pt idx="97">
                  <c:v>9.1741871343891928E-3</c:v>
                </c:pt>
                <c:pt idx="98">
                  <c:v>-4.3910460451565434E-3</c:v>
                </c:pt>
                <c:pt idx="99">
                  <c:v>-1.0306622013765328E-4</c:v>
                </c:pt>
                <c:pt idx="100">
                  <c:v>3.7037079374844318E-3</c:v>
                </c:pt>
                <c:pt idx="101">
                  <c:v>-1.4283076007639176E-2</c:v>
                </c:pt>
                <c:pt idx="102">
                  <c:v>1.2484375725687336E-2</c:v>
                </c:pt>
                <c:pt idx="103">
                  <c:v>6.3171274446661083E-3</c:v>
                </c:pt>
                <c:pt idx="104">
                  <c:v>-8.8977531374632209E-4</c:v>
                </c:pt>
                <c:pt idx="105">
                  <c:v>1.2466225480709444E-2</c:v>
                </c:pt>
                <c:pt idx="106">
                  <c:v>-6.4780920075494814E-3</c:v>
                </c:pt>
                <c:pt idx="107">
                  <c:v>4.5967761502877054E-3</c:v>
                </c:pt>
                <c:pt idx="108">
                  <c:v>-7.4588535670587252E-3</c:v>
                </c:pt>
                <c:pt idx="109">
                  <c:v>-4.2624372656119873E-3</c:v>
                </c:pt>
                <c:pt idx="110">
                  <c:v>1.8079232907255289E-2</c:v>
                </c:pt>
                <c:pt idx="111">
                  <c:v>9.0032504882240141E-3</c:v>
                </c:pt>
                <c:pt idx="112">
                  <c:v>1.690465135369805E-2</c:v>
                </c:pt>
                <c:pt idx="113">
                  <c:v>4.8021561623565325E-4</c:v>
                </c:pt>
                <c:pt idx="114">
                  <c:v>-1.949070871223765E-2</c:v>
                </c:pt>
                <c:pt idx="115">
                  <c:v>5.9467953578935234E-3</c:v>
                </c:pt>
                <c:pt idx="116">
                  <c:v>3.4754460091749418E-4</c:v>
                </c:pt>
                <c:pt idx="117">
                  <c:v>2.4096277729564572E-3</c:v>
                </c:pt>
                <c:pt idx="118">
                  <c:v>3.687469268520913E-3</c:v>
                </c:pt>
                <c:pt idx="119">
                  <c:v>-7.2792418279535049E-3</c:v>
                </c:pt>
                <c:pt idx="120">
                  <c:v>1.4192334856823854E-2</c:v>
                </c:pt>
                <c:pt idx="121">
                  <c:v>1.5490466735450866E-2</c:v>
                </c:pt>
                <c:pt idx="122">
                  <c:v>4.3615425983396299E-3</c:v>
                </c:pt>
                <c:pt idx="123">
                  <c:v>4.2278091341911104E-3</c:v>
                </c:pt>
                <c:pt idx="124">
                  <c:v>1.2237075501150272E-2</c:v>
                </c:pt>
                <c:pt idx="125">
                  <c:v>-6.4659484253682181E-3</c:v>
                </c:pt>
                <c:pt idx="126">
                  <c:v>-1.1787467014831484E-2</c:v>
                </c:pt>
                <c:pt idx="127">
                  <c:v>-9.6289955732100176E-4</c:v>
                </c:pt>
                <c:pt idx="128">
                  <c:v>-2.6977810914276409E-4</c:v>
                </c:pt>
                <c:pt idx="129">
                  <c:v>7.8023035201027458E-4</c:v>
                </c:pt>
                <c:pt idx="130">
                  <c:v>8.2561490774096073E-3</c:v>
                </c:pt>
                <c:pt idx="131">
                  <c:v>-1.2153736352734038E-2</c:v>
                </c:pt>
                <c:pt idx="132">
                  <c:v>4.7926572323411121E-3</c:v>
                </c:pt>
                <c:pt idx="133">
                  <c:v>-2.3597069503876258E-3</c:v>
                </c:pt>
                <c:pt idx="134">
                  <c:v>4.0033928286228437E-3</c:v>
                </c:pt>
                <c:pt idx="135">
                  <c:v>-1.4170228641636933E-2</c:v>
                </c:pt>
                <c:pt idx="136">
                  <c:v>1.5963093610426751E-3</c:v>
                </c:pt>
                <c:pt idx="137">
                  <c:v>6.4371871612171096E-3</c:v>
                </c:pt>
                <c:pt idx="138">
                  <c:v>-5.3290568716883608E-3</c:v>
                </c:pt>
                <c:pt idx="139">
                  <c:v>-1.0950315773430525E-2</c:v>
                </c:pt>
                <c:pt idx="140">
                  <c:v>3.0793696920224951E-3</c:v>
                </c:pt>
                <c:pt idx="141">
                  <c:v>5.3515752721034317E-3</c:v>
                </c:pt>
                <c:pt idx="142">
                  <c:v>-2.5409214224402801E-2</c:v>
                </c:pt>
                <c:pt idx="143">
                  <c:v>2.0419870892389901E-2</c:v>
                </c:pt>
                <c:pt idx="144">
                  <c:v>6.040663419500803E-3</c:v>
                </c:pt>
                <c:pt idx="145">
                  <c:v>1.2808975982272038E-2</c:v>
                </c:pt>
                <c:pt idx="146">
                  <c:v>-1.8940765311989825E-3</c:v>
                </c:pt>
                <c:pt idx="147">
                  <c:v>-1.9386007328861719E-2</c:v>
                </c:pt>
                <c:pt idx="148">
                  <c:v>1.5065262995301752E-2</c:v>
                </c:pt>
                <c:pt idx="149">
                  <c:v>-3.1457532029454185E-2</c:v>
                </c:pt>
                <c:pt idx="150">
                  <c:v>-1.2051421475993612E-2</c:v>
                </c:pt>
                <c:pt idx="151">
                  <c:v>7.5328597252024019E-3</c:v>
                </c:pt>
                <c:pt idx="152">
                  <c:v>-3.3822639193587089E-3</c:v>
                </c:pt>
                <c:pt idx="153">
                  <c:v>-2.4862739352769932E-3</c:v>
                </c:pt>
                <c:pt idx="154">
                  <c:v>1.975875560781809E-2</c:v>
                </c:pt>
                <c:pt idx="155">
                  <c:v>-1.1838339565397461E-2</c:v>
                </c:pt>
                <c:pt idx="156">
                  <c:v>-2.3716446626118236E-2</c:v>
                </c:pt>
                <c:pt idx="157">
                  <c:v>-1.2746376790123642E-2</c:v>
                </c:pt>
                <c:pt idx="158">
                  <c:v>8.7349424291256594E-3</c:v>
                </c:pt>
                <c:pt idx="159">
                  <c:v>9.3928147459987083E-3</c:v>
                </c:pt>
                <c:pt idx="160">
                  <c:v>2.3451391262255202E-2</c:v>
                </c:pt>
                <c:pt idx="161">
                  <c:v>6.0597530453861004E-3</c:v>
                </c:pt>
                <c:pt idx="162">
                  <c:v>-5.0455844275132051E-3</c:v>
                </c:pt>
                <c:pt idx="163">
                  <c:v>-9.4355864859952104E-3</c:v>
                </c:pt>
                <c:pt idx="164">
                  <c:v>1.2571007375019001E-2</c:v>
                </c:pt>
                <c:pt idx="165">
                  <c:v>1.2894260167249663E-2</c:v>
                </c:pt>
                <c:pt idx="166">
                  <c:v>6.6573664274525227E-3</c:v>
                </c:pt>
                <c:pt idx="167">
                  <c:v>2.3870065090034706E-3</c:v>
                </c:pt>
                <c:pt idx="168">
                  <c:v>-1.4451079799060213E-3</c:v>
                </c:pt>
                <c:pt idx="169">
                  <c:v>4.0101178314000049E-3</c:v>
                </c:pt>
                <c:pt idx="170">
                  <c:v>8.5283848158995076E-3</c:v>
                </c:pt>
                <c:pt idx="171">
                  <c:v>-7.9968477431713817E-3</c:v>
                </c:pt>
                <c:pt idx="172">
                  <c:v>-2.3408793819656164E-3</c:v>
                </c:pt>
                <c:pt idx="173">
                  <c:v>1.3065667213286109E-2</c:v>
                </c:pt>
                <c:pt idx="174">
                  <c:v>-8.1281770106248516E-4</c:v>
                </c:pt>
                <c:pt idx="175">
                  <c:v>-1.8480311285731165E-3</c:v>
                </c:pt>
                <c:pt idx="176">
                  <c:v>4.5707589759914269E-3</c:v>
                </c:pt>
                <c:pt idx="177">
                  <c:v>-1.7091980957906921E-3</c:v>
                </c:pt>
                <c:pt idx="178">
                  <c:v>-7.3088942916341116E-3</c:v>
                </c:pt>
                <c:pt idx="179">
                  <c:v>5.8073566073694677E-3</c:v>
                </c:pt>
                <c:pt idx="180">
                  <c:v>7.9886030181452582E-3</c:v>
                </c:pt>
                <c:pt idx="181">
                  <c:v>-2.2909081916809883E-3</c:v>
                </c:pt>
                <c:pt idx="182">
                  <c:v>-3.1741065524740278E-3</c:v>
                </c:pt>
                <c:pt idx="183">
                  <c:v>-6.6284402499401885E-3</c:v>
                </c:pt>
                <c:pt idx="184">
                  <c:v>-2.9482882276527182E-2</c:v>
                </c:pt>
                <c:pt idx="185">
                  <c:v>4.798919087016686E-3</c:v>
                </c:pt>
                <c:pt idx="186">
                  <c:v>1.0143814284997582E-2</c:v>
                </c:pt>
                <c:pt idx="187">
                  <c:v>-1.9476403830994866E-2</c:v>
                </c:pt>
                <c:pt idx="188">
                  <c:v>-5.9036640448553073E-3</c:v>
                </c:pt>
                <c:pt idx="189">
                  <c:v>1.2592784769329382E-2</c:v>
                </c:pt>
                <c:pt idx="190">
                  <c:v>5.6041315754151886E-3</c:v>
                </c:pt>
                <c:pt idx="191">
                  <c:v>1.9616385803983821E-2</c:v>
                </c:pt>
                <c:pt idx="192">
                  <c:v>4.497067193764229E-3</c:v>
                </c:pt>
                <c:pt idx="193">
                  <c:v>1.8104060157353465E-3</c:v>
                </c:pt>
                <c:pt idx="194">
                  <c:v>8.8798853262972727E-3</c:v>
                </c:pt>
                <c:pt idx="195">
                  <c:v>-3.8681091192234985E-3</c:v>
                </c:pt>
                <c:pt idx="196">
                  <c:v>-2.7366581240936636E-3</c:v>
                </c:pt>
                <c:pt idx="197">
                  <c:v>1.2270558369931649E-2</c:v>
                </c:pt>
                <c:pt idx="198">
                  <c:v>1.2736637925293103E-2</c:v>
                </c:pt>
                <c:pt idx="199">
                  <c:v>1.5168084797140948E-3</c:v>
                </c:pt>
                <c:pt idx="200">
                  <c:v>-5.202081371986962E-3</c:v>
                </c:pt>
                <c:pt idx="201">
                  <c:v>3.5269455734946117E-3</c:v>
                </c:pt>
                <c:pt idx="202">
                  <c:v>7.6362809662810253E-3</c:v>
                </c:pt>
                <c:pt idx="203">
                  <c:v>-5.8495691565153083E-3</c:v>
                </c:pt>
                <c:pt idx="204">
                  <c:v>7.8902448571878548E-3</c:v>
                </c:pt>
                <c:pt idx="205">
                  <c:v>-1.1019088621021047E-2</c:v>
                </c:pt>
                <c:pt idx="206">
                  <c:v>9.0615987529249035E-3</c:v>
                </c:pt>
                <c:pt idx="207">
                  <c:v>4.1965133733901702E-3</c:v>
                </c:pt>
                <c:pt idx="208">
                  <c:v>6.2566133521862826E-4</c:v>
                </c:pt>
                <c:pt idx="209">
                  <c:v>-3.3721562138716568E-3</c:v>
                </c:pt>
                <c:pt idx="210">
                  <c:v>1.1269586174451167E-2</c:v>
                </c:pt>
                <c:pt idx="211">
                  <c:v>-1.7973873678305306E-2</c:v>
                </c:pt>
                <c:pt idx="212">
                  <c:v>6.8334864704421606E-3</c:v>
                </c:pt>
                <c:pt idx="213">
                  <c:v>-1.5024594867285445E-2</c:v>
                </c:pt>
                <c:pt idx="214">
                  <c:v>-6.4940480373723592E-3</c:v>
                </c:pt>
                <c:pt idx="215">
                  <c:v>4.6750815336344988E-3</c:v>
                </c:pt>
                <c:pt idx="216">
                  <c:v>-2.7064378957018659E-3</c:v>
                </c:pt>
                <c:pt idx="217">
                  <c:v>-3.8183638761681966E-3</c:v>
                </c:pt>
                <c:pt idx="218">
                  <c:v>1.530768873081806E-2</c:v>
                </c:pt>
                <c:pt idx="219">
                  <c:v>1.1055254161083451E-2</c:v>
                </c:pt>
                <c:pt idx="220">
                  <c:v>-2.4687276489350094E-3</c:v>
                </c:pt>
                <c:pt idx="221">
                  <c:v>-1.2669382348800075E-2</c:v>
                </c:pt>
                <c:pt idx="222">
                  <c:v>6.0437774473174862E-3</c:v>
                </c:pt>
                <c:pt idx="223">
                  <c:v>5.3889518280558308E-3</c:v>
                </c:pt>
                <c:pt idx="224">
                  <c:v>-5.2650297027770885E-4</c:v>
                </c:pt>
                <c:pt idx="225">
                  <c:v>6.4008028408439228E-3</c:v>
                </c:pt>
                <c:pt idx="226">
                  <c:v>2.5701749696281753E-4</c:v>
                </c:pt>
                <c:pt idx="227">
                  <c:v>1.2268861393678989E-2</c:v>
                </c:pt>
                <c:pt idx="228">
                  <c:v>2.905991914812639E-3</c:v>
                </c:pt>
                <c:pt idx="229">
                  <c:v>4.5457083524108599E-3</c:v>
                </c:pt>
                <c:pt idx="230">
                  <c:v>-1.3417200339719785E-3</c:v>
                </c:pt>
                <c:pt idx="231">
                  <c:v>-2.7521007765187885E-3</c:v>
                </c:pt>
                <c:pt idx="232">
                  <c:v>2.6349525252730684E-3</c:v>
                </c:pt>
                <c:pt idx="233">
                  <c:v>1.0569018228132245E-2</c:v>
                </c:pt>
                <c:pt idx="234">
                  <c:v>3.7559899613029924E-3</c:v>
                </c:pt>
                <c:pt idx="235">
                  <c:v>-5.9609640959343542E-3</c:v>
                </c:pt>
                <c:pt idx="236">
                  <c:v>6.4139330486613841E-3</c:v>
                </c:pt>
                <c:pt idx="237">
                  <c:v>1.4973994260526185E-2</c:v>
                </c:pt>
                <c:pt idx="238">
                  <c:v>7.1128146950666486E-3</c:v>
                </c:pt>
                <c:pt idx="239">
                  <c:v>-8.6861351964684049E-5</c:v>
                </c:pt>
                <c:pt idx="240">
                  <c:v>-4.431102939252841E-4</c:v>
                </c:pt>
                <c:pt idx="241">
                  <c:v>1.8366835249565075E-2</c:v>
                </c:pt>
                <c:pt idx="242">
                  <c:v>-5.7243981642268555E-3</c:v>
                </c:pt>
                <c:pt idx="243">
                  <c:v>-7.6579220732430429E-3</c:v>
                </c:pt>
              </c:numCache>
            </c:numRef>
          </c:xVal>
          <c:yVal>
            <c:numRef>
              <c:f>EZTC3!$B$25:$B$268</c:f>
              <c:numCache>
                <c:formatCode>General</c:formatCode>
                <c:ptCount val="244"/>
                <c:pt idx="0">
                  <c:v>5.5870223622795263E-3</c:v>
                </c:pt>
                <c:pt idx="1">
                  <c:v>1.4885148228463421E-3</c:v>
                </c:pt>
                <c:pt idx="2">
                  <c:v>5.9376626782668245E-3</c:v>
                </c:pt>
                <c:pt idx="3">
                  <c:v>1.7471289482643225E-2</c:v>
                </c:pt>
                <c:pt idx="4">
                  <c:v>4.5544985155153931E-3</c:v>
                </c:pt>
                <c:pt idx="5">
                  <c:v>1.4979932841079021E-3</c:v>
                </c:pt>
                <c:pt idx="6">
                  <c:v>1.0281634184640859E-2</c:v>
                </c:pt>
                <c:pt idx="7">
                  <c:v>-9.9485943951910282E-4</c:v>
                </c:pt>
                <c:pt idx="8">
                  <c:v>5.8961146962476368E-3</c:v>
                </c:pt>
                <c:pt idx="9">
                  <c:v>1.1505775957382062E-2</c:v>
                </c:pt>
                <c:pt idx="10">
                  <c:v>9.5233352537623175E-3</c:v>
                </c:pt>
                <c:pt idx="11">
                  <c:v>2.0404215530662379E-3</c:v>
                </c:pt>
                <c:pt idx="12">
                  <c:v>-5.3453487083804131E-3</c:v>
                </c:pt>
                <c:pt idx="13">
                  <c:v>1.5880285795162895E-2</c:v>
                </c:pt>
                <c:pt idx="14">
                  <c:v>1.2731004846405578E-2</c:v>
                </c:pt>
                <c:pt idx="15">
                  <c:v>-1.7073845003916451E-2</c:v>
                </c:pt>
                <c:pt idx="16">
                  <c:v>4.5752152496779984E-3</c:v>
                </c:pt>
                <c:pt idx="17">
                  <c:v>1.4938971194802659E-2</c:v>
                </c:pt>
                <c:pt idx="18">
                  <c:v>6.3419556803279093E-3</c:v>
                </c:pt>
                <c:pt idx="19">
                  <c:v>6.9343169785699658E-3</c:v>
                </c:pt>
                <c:pt idx="20">
                  <c:v>9.195005515401717E-3</c:v>
                </c:pt>
                <c:pt idx="21">
                  <c:v>3.9053346578664253E-4</c:v>
                </c:pt>
                <c:pt idx="22">
                  <c:v>-2.9952388046669064E-2</c:v>
                </c:pt>
                <c:pt idx="23">
                  <c:v>-1.9383501236262092E-3</c:v>
                </c:pt>
                <c:pt idx="24">
                  <c:v>1.3979888013131934E-2</c:v>
                </c:pt>
                <c:pt idx="25">
                  <c:v>-5.6122711136684378E-3</c:v>
                </c:pt>
                <c:pt idx="26">
                  <c:v>1.8662639738253068E-2</c:v>
                </c:pt>
                <c:pt idx="27">
                  <c:v>2.4079867734592714E-3</c:v>
                </c:pt>
                <c:pt idx="28">
                  <c:v>1.9595462729937566E-2</c:v>
                </c:pt>
                <c:pt idx="29">
                  <c:v>-1.4827694268486832E-3</c:v>
                </c:pt>
                <c:pt idx="30">
                  <c:v>-6.1888118535571891E-3</c:v>
                </c:pt>
                <c:pt idx="31">
                  <c:v>1.3000193156606844E-2</c:v>
                </c:pt>
                <c:pt idx="32">
                  <c:v>-7.0492016922002586E-3</c:v>
                </c:pt>
                <c:pt idx="33">
                  <c:v>6.2607649327646939E-3</c:v>
                </c:pt>
                <c:pt idx="34">
                  <c:v>1.1244216790752404E-2</c:v>
                </c:pt>
                <c:pt idx="35">
                  <c:v>-2.8761821809745588E-3</c:v>
                </c:pt>
                <c:pt idx="36">
                  <c:v>6.0247259341586357E-3</c:v>
                </c:pt>
                <c:pt idx="37">
                  <c:v>2.068534958834735E-4</c:v>
                </c:pt>
                <c:pt idx="38">
                  <c:v>-1.2548374727183564E-2</c:v>
                </c:pt>
                <c:pt idx="39">
                  <c:v>-6.0454200121868133E-3</c:v>
                </c:pt>
                <c:pt idx="40">
                  <c:v>9.7113736180746771E-3</c:v>
                </c:pt>
                <c:pt idx="41">
                  <c:v>2.6502026123420855E-2</c:v>
                </c:pt>
                <c:pt idx="42">
                  <c:v>1.0715154642233142E-3</c:v>
                </c:pt>
                <c:pt idx="43">
                  <c:v>1.2229159243822381E-2</c:v>
                </c:pt>
                <c:pt idx="44">
                  <c:v>2.1510210516182109E-4</c:v>
                </c:pt>
                <c:pt idx="45">
                  <c:v>7.4480846217291861E-3</c:v>
                </c:pt>
                <c:pt idx="46">
                  <c:v>1.0223688957832301E-2</c:v>
                </c:pt>
                <c:pt idx="47">
                  <c:v>-6.8019253088854627E-4</c:v>
                </c:pt>
                <c:pt idx="48">
                  <c:v>-1.0647699047535908E-2</c:v>
                </c:pt>
                <c:pt idx="49">
                  <c:v>-8.7695242623910315E-3</c:v>
                </c:pt>
                <c:pt idx="50">
                  <c:v>-2.4226570044062042E-2</c:v>
                </c:pt>
                <c:pt idx="51">
                  <c:v>2.1493666044015642E-3</c:v>
                </c:pt>
                <c:pt idx="52">
                  <c:v>1.7796258826612826E-2</c:v>
                </c:pt>
                <c:pt idx="53">
                  <c:v>-2.8465630577301556E-2</c:v>
                </c:pt>
                <c:pt idx="54">
                  <c:v>2.5779071297118497E-2</c:v>
                </c:pt>
                <c:pt idx="55">
                  <c:v>1.2128421269082651E-2</c:v>
                </c:pt>
                <c:pt idx="56">
                  <c:v>8.5521467974961941E-3</c:v>
                </c:pt>
                <c:pt idx="57">
                  <c:v>-3.174539393709235E-3</c:v>
                </c:pt>
                <c:pt idx="58">
                  <c:v>-5.2987868939418543E-3</c:v>
                </c:pt>
                <c:pt idx="59">
                  <c:v>1.9248287466875527E-2</c:v>
                </c:pt>
                <c:pt idx="60">
                  <c:v>9.8907947394064021E-3</c:v>
                </c:pt>
                <c:pt idx="61">
                  <c:v>5.1284324138245376E-3</c:v>
                </c:pt>
                <c:pt idx="62">
                  <c:v>-6.748169966377001E-3</c:v>
                </c:pt>
                <c:pt idx="63">
                  <c:v>-2.1417368405102872E-4</c:v>
                </c:pt>
                <c:pt idx="64">
                  <c:v>-7.4252578067408176E-3</c:v>
                </c:pt>
                <c:pt idx="65">
                  <c:v>-1.4981650985831433E-2</c:v>
                </c:pt>
                <c:pt idx="66">
                  <c:v>4.7346307780403484E-3</c:v>
                </c:pt>
                <c:pt idx="67">
                  <c:v>1.4303451205733961E-2</c:v>
                </c:pt>
                <c:pt idx="68">
                  <c:v>-6.7904135765209494E-3</c:v>
                </c:pt>
                <c:pt idx="69">
                  <c:v>1.4660707833507779E-2</c:v>
                </c:pt>
                <c:pt idx="70">
                  <c:v>2.9104918118963968E-3</c:v>
                </c:pt>
                <c:pt idx="71">
                  <c:v>1.4875414596715552E-2</c:v>
                </c:pt>
                <c:pt idx="72">
                  <c:v>-5.0902858029028431E-3</c:v>
                </c:pt>
                <c:pt idx="73">
                  <c:v>1.4871398332690937E-2</c:v>
                </c:pt>
                <c:pt idx="74">
                  <c:v>1.479820012985587E-3</c:v>
                </c:pt>
                <c:pt idx="75">
                  <c:v>2.3903919951026088E-3</c:v>
                </c:pt>
                <c:pt idx="76">
                  <c:v>4.2938626667098781E-3</c:v>
                </c:pt>
                <c:pt idx="77">
                  <c:v>-4.5774422269692153E-3</c:v>
                </c:pt>
                <c:pt idx="78">
                  <c:v>7.1309811776837477E-3</c:v>
                </c:pt>
                <c:pt idx="79">
                  <c:v>-6.1780749652620322E-3</c:v>
                </c:pt>
                <c:pt idx="80">
                  <c:v>-6.1450929029493971E-3</c:v>
                </c:pt>
                <c:pt idx="81">
                  <c:v>1.7091467407823534E-2</c:v>
                </c:pt>
                <c:pt idx="82">
                  <c:v>-4.309500021182102E-3</c:v>
                </c:pt>
                <c:pt idx="83">
                  <c:v>-2.1851854725063033E-3</c:v>
                </c:pt>
                <c:pt idx="84">
                  <c:v>-2.0594220155965719E-2</c:v>
                </c:pt>
                <c:pt idx="85">
                  <c:v>6.2356661679277559E-3</c:v>
                </c:pt>
                <c:pt idx="86">
                  <c:v>-1.5724251869340096E-3</c:v>
                </c:pt>
                <c:pt idx="87">
                  <c:v>-1.2325189755707696E-2</c:v>
                </c:pt>
                <c:pt idx="88">
                  <c:v>2.5232814000330714E-3</c:v>
                </c:pt>
                <c:pt idx="89">
                  <c:v>2.1287692929604959E-2</c:v>
                </c:pt>
                <c:pt idx="90">
                  <c:v>2.6251128933065086E-2</c:v>
                </c:pt>
                <c:pt idx="91">
                  <c:v>1.6898943634906225E-3</c:v>
                </c:pt>
                <c:pt idx="92">
                  <c:v>-1.3016594219288462E-3</c:v>
                </c:pt>
                <c:pt idx="93">
                  <c:v>2.3258112019821416E-4</c:v>
                </c:pt>
                <c:pt idx="94">
                  <c:v>1.4100918996721317E-2</c:v>
                </c:pt>
                <c:pt idx="95">
                  <c:v>1.6573564070485408E-2</c:v>
                </c:pt>
                <c:pt idx="96">
                  <c:v>4.3709040258125189E-3</c:v>
                </c:pt>
                <c:pt idx="97">
                  <c:v>1.0711195153682372E-2</c:v>
                </c:pt>
                <c:pt idx="98">
                  <c:v>-9.5763958627683972E-4</c:v>
                </c:pt>
                <c:pt idx="99">
                  <c:v>2.7308873475521155E-3</c:v>
                </c:pt>
                <c:pt idx="100">
                  <c:v>6.0054804157065895E-3</c:v>
                </c:pt>
                <c:pt idx="101">
                  <c:v>-9.4667791894930201E-3</c:v>
                </c:pt>
                <c:pt idx="102">
                  <c:v>1.355862454311583E-2</c:v>
                </c:pt>
                <c:pt idx="103">
                  <c:v>8.2535479521696712E-3</c:v>
                </c:pt>
                <c:pt idx="104">
                  <c:v>2.0541589581290248E-3</c:v>
                </c:pt>
                <c:pt idx="105">
                  <c:v>1.3543011674075279E-2</c:v>
                </c:pt>
                <c:pt idx="106">
                  <c:v>-2.7529197784804992E-3</c:v>
                </c:pt>
                <c:pt idx="107">
                  <c:v>6.7736990853587619E-3</c:v>
                </c:pt>
                <c:pt idx="108">
                  <c:v>-3.5965724017523442E-3</c:v>
                </c:pt>
                <c:pt idx="109">
                  <c:v>-8.47010113509935E-4</c:v>
                </c:pt>
                <c:pt idx="110">
                  <c:v>1.8371329417502417E-2</c:v>
                </c:pt>
                <c:pt idx="111">
                  <c:v>1.0564155184025828E-2</c:v>
                </c:pt>
                <c:pt idx="112">
                  <c:v>1.7360952533032013E-2</c:v>
                </c:pt>
                <c:pt idx="113">
                  <c:v>3.2326272929975625E-3</c:v>
                </c:pt>
                <c:pt idx="114">
                  <c:v>-1.3946392964801622E-2</c:v>
                </c:pt>
                <c:pt idx="115">
                  <c:v>7.934987713487638E-3</c:v>
                </c:pt>
                <c:pt idx="116">
                  <c:v>3.1185034786819698E-3</c:v>
                </c:pt>
                <c:pt idx="117">
                  <c:v>4.892310639686431E-3</c:v>
                </c:pt>
                <c:pt idx="118">
                  <c:v>5.9915118873352588E-3</c:v>
                </c:pt>
                <c:pt idx="119">
                  <c:v>-3.4420701036174534E-3</c:v>
                </c:pt>
                <c:pt idx="120">
                  <c:v>1.5027813651776899E-2</c:v>
                </c:pt>
                <c:pt idx="121">
                  <c:v>1.6144468718584874E-2</c:v>
                </c:pt>
                <c:pt idx="122">
                  <c:v>6.5713508170581044E-3</c:v>
                </c:pt>
                <c:pt idx="123">
                  <c:v>6.4563130826014387E-3</c:v>
                </c:pt>
                <c:pt idx="124">
                  <c:v>1.3345896504232652E-2</c:v>
                </c:pt>
                <c:pt idx="125">
                  <c:v>-2.7424738501467391E-3</c:v>
                </c:pt>
                <c:pt idx="126">
                  <c:v>-7.3200524412540928E-3</c:v>
                </c:pt>
                <c:pt idx="127">
                  <c:v>1.9912573697476272E-3</c:v>
                </c:pt>
                <c:pt idx="128">
                  <c:v>2.5874815205943953E-3</c:v>
                </c:pt>
                <c:pt idx="129">
                  <c:v>3.4907004366708525E-3</c:v>
                </c:pt>
                <c:pt idx="130">
                  <c:v>9.9214973851220259E-3</c:v>
                </c:pt>
                <c:pt idx="131">
                  <c:v>-7.6351178970210914E-3</c:v>
                </c:pt>
                <c:pt idx="132">
                  <c:v>6.9421962976744392E-3</c:v>
                </c:pt>
                <c:pt idx="133">
                  <c:v>7.8972147150562595E-4</c:v>
                </c:pt>
                <c:pt idx="134">
                  <c:v>6.2632698265093247E-3</c:v>
                </c:pt>
                <c:pt idx="135">
                  <c:v>-9.3697077092397066E-3</c:v>
                </c:pt>
                <c:pt idx="136">
                  <c:v>4.1926928731523348E-3</c:v>
                </c:pt>
                <c:pt idx="137">
                  <c:v>8.3568235076147777E-3</c:v>
                </c:pt>
                <c:pt idx="138">
                  <c:v>-1.7645179623593408E-3</c:v>
                </c:pt>
                <c:pt idx="139">
                  <c:v>-6.5999336376209201E-3</c:v>
                </c:pt>
                <c:pt idx="140">
                  <c:v>5.4684236831237304E-3</c:v>
                </c:pt>
                <c:pt idx="141">
                  <c:v>7.4229784672727112E-3</c:v>
                </c:pt>
                <c:pt idx="142">
                  <c:v>-1.9037500637991325E-2</c:v>
                </c:pt>
                <c:pt idx="143">
                  <c:v>2.0384749863218744E-2</c:v>
                </c:pt>
                <c:pt idx="144">
                  <c:v>8.0157331664966747E-3</c:v>
                </c:pt>
                <c:pt idx="145">
                  <c:v>1.3837846190138199E-2</c:v>
                </c:pt>
                <c:pt idx="146">
                  <c:v>1.1902574843773311E-3</c:v>
                </c:pt>
                <c:pt idx="147">
                  <c:v>-1.3856328671509485E-2</c:v>
                </c:pt>
                <c:pt idx="148">
                  <c:v>1.5778707798080098E-2</c:v>
                </c:pt>
                <c:pt idx="149">
                  <c:v>-2.4240273048001668E-2</c:v>
                </c:pt>
                <c:pt idx="150">
                  <c:v>-7.547106480459264E-3</c:v>
                </c:pt>
                <c:pt idx="151">
                  <c:v>9.2993227561739469E-3</c:v>
                </c:pt>
                <c:pt idx="152">
                  <c:v>-8.9883628177351953E-5</c:v>
                </c:pt>
                <c:pt idx="153">
                  <c:v>6.8084835368588522E-4</c:v>
                </c:pt>
                <c:pt idx="154">
                  <c:v>1.9816057464229118E-2</c:v>
                </c:pt>
                <c:pt idx="155">
                  <c:v>-7.3638130886014373E-3</c:v>
                </c:pt>
                <c:pt idx="156">
                  <c:v>-1.7581379309585105E-2</c:v>
                </c:pt>
                <c:pt idx="157">
                  <c:v>-8.1449081256582088E-3</c:v>
                </c:pt>
                <c:pt idx="158">
                  <c:v>1.0333356173085218E-2</c:v>
                </c:pt>
                <c:pt idx="159">
                  <c:v>1.0899258966202021E-2</c:v>
                </c:pt>
                <c:pt idx="160">
                  <c:v>2.2992468413911792E-2</c:v>
                </c:pt>
                <c:pt idx="161">
                  <c:v>8.0321540924590158E-3</c:v>
                </c:pt>
                <c:pt idx="162">
                  <c:v>-1.5206745237224106E-3</c:v>
                </c:pt>
                <c:pt idx="163">
                  <c:v>-5.2969611419095893E-3</c:v>
                </c:pt>
                <c:pt idx="164">
                  <c:v>1.3633145222998102E-2</c:v>
                </c:pt>
                <c:pt idx="165">
                  <c:v>1.3911207779081365E-2</c:v>
                </c:pt>
                <c:pt idx="166">
                  <c:v>8.5462220558638804E-3</c:v>
                </c:pt>
                <c:pt idx="167">
                  <c:v>4.872851793149652E-3</c:v>
                </c:pt>
                <c:pt idx="168">
                  <c:v>1.5764609324961569E-3</c:v>
                </c:pt>
                <c:pt idx="169">
                  <c:v>6.2690546843878299E-3</c:v>
                </c:pt>
                <c:pt idx="170">
                  <c:v>1.0155674992001599E-2</c:v>
                </c:pt>
                <c:pt idx="171">
                  <c:v>-4.0593558312023445E-3</c:v>
                </c:pt>
                <c:pt idx="172">
                  <c:v>8.0591697522928996E-4</c:v>
                </c:pt>
                <c:pt idx="173">
                  <c:v>1.4058652387440898E-2</c:v>
                </c:pt>
                <c:pt idx="174">
                  <c:v>2.1203580165973699E-3</c:v>
                </c:pt>
                <c:pt idx="175">
                  <c:v>1.2298658115372559E-3</c:v>
                </c:pt>
                <c:pt idx="176">
                  <c:v>6.7513190714477769E-3</c:v>
                </c:pt>
                <c:pt idx="177">
                  <c:v>1.3492902028870626E-3</c:v>
                </c:pt>
                <c:pt idx="178">
                  <c:v>-3.4675771991271257E-3</c:v>
                </c:pt>
                <c:pt idx="179">
                  <c:v>7.8150422827916871E-3</c:v>
                </c:pt>
                <c:pt idx="180">
                  <c:v>9.691353847627187E-3</c:v>
                </c:pt>
                <c:pt idx="181">
                  <c:v>8.4890227105668611E-4</c:v>
                </c:pt>
                <c:pt idx="182">
                  <c:v>8.9173663498613373E-5</c:v>
                </c:pt>
                <c:pt idx="183">
                  <c:v>-2.8822495710966577E-3</c:v>
                </c:pt>
                <c:pt idx="184">
                  <c:v>-2.254167625049508E-2</c:v>
                </c:pt>
                <c:pt idx="185">
                  <c:v>6.9475827548335463E-3</c:v>
                </c:pt>
                <c:pt idx="186">
                  <c:v>1.1545269941050363E-2</c:v>
                </c:pt>
                <c:pt idx="187">
                  <c:v>-1.3934087883643972E-2</c:v>
                </c:pt>
                <c:pt idx="188">
                  <c:v>-2.2587959489840242E-3</c:v>
                </c:pt>
                <c:pt idx="189">
                  <c:v>1.3651878171552053E-2</c:v>
                </c:pt>
                <c:pt idx="190">
                  <c:v>7.6402277933162602E-3</c:v>
                </c:pt>
                <c:pt idx="191">
                  <c:v>1.9693590736903892E-2</c:v>
                </c:pt>
                <c:pt idx="192">
                  <c:v>6.6879292854322425E-3</c:v>
                </c:pt>
                <c:pt idx="193">
                  <c:v>4.3768591494647751E-3</c:v>
                </c:pt>
                <c:pt idx="194">
                  <c:v>1.0458036279312709E-2</c:v>
                </c:pt>
                <c:pt idx="195">
                  <c:v>-5.0780842691748899E-4</c:v>
                </c:pt>
                <c:pt idx="196">
                  <c:v>4.6546748391905176E-4</c:v>
                </c:pt>
                <c:pt idx="197">
                  <c:v>1.3374698520184632E-2</c:v>
                </c:pt>
                <c:pt idx="198">
                  <c:v>1.3775620880692748E-2</c:v>
                </c:pt>
                <c:pt idx="199">
                  <c:v>4.1243060910288168E-3</c:v>
                </c:pt>
                <c:pt idx="200">
                  <c:v>-1.6552934394610929E-3</c:v>
                </c:pt>
                <c:pt idx="201">
                  <c:v>5.853429154490393E-3</c:v>
                </c:pt>
                <c:pt idx="202">
                  <c:v>9.3882858690651876E-3</c:v>
                </c:pt>
                <c:pt idx="203">
                  <c:v>-2.2122634416572957E-3</c:v>
                </c:pt>
                <c:pt idx="204">
                  <c:v>9.6067460041535588E-3</c:v>
                </c:pt>
                <c:pt idx="205">
                  <c:v>-6.6590921483894814E-3</c:v>
                </c:pt>
                <c:pt idx="206">
                  <c:v>1.0614346452332567E-2</c:v>
                </c:pt>
                <c:pt idx="207">
                  <c:v>6.4293924203456575E-3</c:v>
                </c:pt>
                <c:pt idx="208">
                  <c:v>3.3577399273314839E-3</c:v>
                </c:pt>
                <c:pt idx="209">
                  <c:v>-8.1188964151492418E-5</c:v>
                </c:pt>
                <c:pt idx="210">
                  <c:v>1.2513660676325982E-2</c:v>
                </c:pt>
                <c:pt idx="211">
                  <c:v>-1.2641609102669026E-2</c:v>
                </c:pt>
                <c:pt idx="212">
                  <c:v>8.6977207915538354E-3</c:v>
                </c:pt>
                <c:pt idx="213">
                  <c:v>-1.0104634869174383E-2</c:v>
                </c:pt>
                <c:pt idx="214">
                  <c:v>-2.7666451802221929E-3</c:v>
                </c:pt>
                <c:pt idx="215">
                  <c:v>6.8410574982536209E-3</c:v>
                </c:pt>
                <c:pt idx="216">
                  <c:v>4.9146297151888337E-4</c:v>
                </c:pt>
                <c:pt idx="217">
                  <c:v>-4.6501749124918963E-4</c:v>
                </c:pt>
                <c:pt idx="218">
                  <c:v>1.5987242793904448E-2</c:v>
                </c:pt>
                <c:pt idx="219">
                  <c:v>1.2329291944114159E-2</c:v>
                </c:pt>
                <c:pt idx="220">
                  <c:v>6.9594169656578015E-4</c:v>
                </c:pt>
                <c:pt idx="221">
                  <c:v>-8.0786773871365236E-3</c:v>
                </c:pt>
                <c:pt idx="222">
                  <c:v>8.018411858081817E-3</c:v>
                </c:pt>
                <c:pt idx="223">
                  <c:v>7.4551298390025398E-3</c:v>
                </c:pt>
                <c:pt idx="224">
                  <c:v>2.3666463946092654E-3</c:v>
                </c:pt>
                <c:pt idx="225">
                  <c:v>8.3255256584778663E-3</c:v>
                </c:pt>
                <c:pt idx="226">
                  <c:v>3.0406319226568925E-3</c:v>
                </c:pt>
                <c:pt idx="227">
                  <c:v>1.3373238778565168E-2</c:v>
                </c:pt>
                <c:pt idx="228">
                  <c:v>5.3192838487349028E-3</c:v>
                </c:pt>
                <c:pt idx="229">
                  <c:v>6.7297704859700632E-3</c:v>
                </c:pt>
                <c:pt idx="230">
                  <c:v>1.6653954048520964E-3</c:v>
                </c:pt>
                <c:pt idx="231">
                  <c:v>4.5218369021566554E-4</c:v>
                </c:pt>
                <c:pt idx="232">
                  <c:v>5.0861353430884573E-3</c:v>
                </c:pt>
                <c:pt idx="233">
                  <c:v>1.1911031036163625E-2</c:v>
                </c:pt>
                <c:pt idx="234">
                  <c:v>6.0504534941442896E-3</c:v>
                </c:pt>
                <c:pt idx="235">
                  <c:v>-2.3080855422982632E-3</c:v>
                </c:pt>
                <c:pt idx="236">
                  <c:v>8.3368202837228126E-3</c:v>
                </c:pt>
                <c:pt idx="237">
                  <c:v>1.5700198290066102E-2</c:v>
                </c:pt>
                <c:pt idx="238">
                  <c:v>8.9379993660691683E-3</c:v>
                </c:pt>
                <c:pt idx="239">
                  <c:v>2.7448268004306936E-3</c:v>
                </c:pt>
                <c:pt idx="240">
                  <c:v>2.438380904882677E-3</c:v>
                </c:pt>
                <c:pt idx="241">
                  <c:v>1.8618725400956531E-2</c:v>
                </c:pt>
                <c:pt idx="242">
                  <c:v>-2.1045911588503169E-3</c:v>
                </c:pt>
                <c:pt idx="243">
                  <c:v>-3.7678114412771435E-3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739712"/>
        <c:axId val="149740288"/>
      </c:scatterChart>
      <c:valAx>
        <c:axId val="149739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Variável X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40288"/>
        <c:crosses val="autoZero"/>
        <c:crossBetween val="midCat"/>
      </c:valAx>
      <c:valAx>
        <c:axId val="1497402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97397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Plotagem de probabilidade normal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EZTC3!$F$25:$F$268</c:f>
              <c:numCache>
                <c:formatCode>General</c:formatCode>
                <c:ptCount val="244"/>
                <c:pt idx="0">
                  <c:v>0.20491803278688525</c:v>
                </c:pt>
                <c:pt idx="1">
                  <c:v>0.61475409836065575</c:v>
                </c:pt>
                <c:pt idx="2">
                  <c:v>1.0245901639344264</c:v>
                </c:pt>
                <c:pt idx="3">
                  <c:v>1.4344262295081966</c:v>
                </c:pt>
                <c:pt idx="4">
                  <c:v>1.8442622950819674</c:v>
                </c:pt>
                <c:pt idx="5">
                  <c:v>2.2540983606557381</c:v>
                </c:pt>
                <c:pt idx="6">
                  <c:v>2.6639344262295084</c:v>
                </c:pt>
                <c:pt idx="7">
                  <c:v>3.0737704918032787</c:v>
                </c:pt>
                <c:pt idx="8">
                  <c:v>3.4836065573770494</c:v>
                </c:pt>
                <c:pt idx="9">
                  <c:v>3.8934426229508201</c:v>
                </c:pt>
                <c:pt idx="10">
                  <c:v>4.3032786885245908</c:v>
                </c:pt>
                <c:pt idx="11">
                  <c:v>4.7131147540983607</c:v>
                </c:pt>
                <c:pt idx="12">
                  <c:v>5.1229508196721314</c:v>
                </c:pt>
                <c:pt idx="13">
                  <c:v>5.5327868852459021</c:v>
                </c:pt>
                <c:pt idx="14">
                  <c:v>5.942622950819672</c:v>
                </c:pt>
                <c:pt idx="15">
                  <c:v>6.3524590163934427</c:v>
                </c:pt>
                <c:pt idx="16">
                  <c:v>6.7622950819672134</c:v>
                </c:pt>
                <c:pt idx="17">
                  <c:v>7.1721311475409841</c:v>
                </c:pt>
                <c:pt idx="18">
                  <c:v>7.5819672131147549</c:v>
                </c:pt>
                <c:pt idx="19">
                  <c:v>7.9918032786885247</c:v>
                </c:pt>
                <c:pt idx="20">
                  <c:v>8.4016393442622963</c:v>
                </c:pt>
                <c:pt idx="21">
                  <c:v>8.8114754098360653</c:v>
                </c:pt>
                <c:pt idx="22">
                  <c:v>9.221311475409836</c:v>
                </c:pt>
                <c:pt idx="23">
                  <c:v>9.6311475409836067</c:v>
                </c:pt>
                <c:pt idx="24">
                  <c:v>10.040983606557377</c:v>
                </c:pt>
                <c:pt idx="25">
                  <c:v>10.450819672131148</c:v>
                </c:pt>
                <c:pt idx="26">
                  <c:v>10.860655737704919</c:v>
                </c:pt>
                <c:pt idx="27">
                  <c:v>11.27049180327869</c:v>
                </c:pt>
                <c:pt idx="28">
                  <c:v>11.680327868852459</c:v>
                </c:pt>
                <c:pt idx="29">
                  <c:v>12.090163934426229</c:v>
                </c:pt>
                <c:pt idx="30">
                  <c:v>12.5</c:v>
                </c:pt>
                <c:pt idx="31">
                  <c:v>12.909836065573771</c:v>
                </c:pt>
                <c:pt idx="32">
                  <c:v>13.319672131147541</c:v>
                </c:pt>
                <c:pt idx="33">
                  <c:v>13.729508196721312</c:v>
                </c:pt>
                <c:pt idx="34">
                  <c:v>14.139344262295083</c:v>
                </c:pt>
                <c:pt idx="35">
                  <c:v>14.549180327868854</c:v>
                </c:pt>
                <c:pt idx="36">
                  <c:v>14.959016393442624</c:v>
                </c:pt>
                <c:pt idx="37">
                  <c:v>15.368852459016393</c:v>
                </c:pt>
                <c:pt idx="38">
                  <c:v>15.778688524590164</c:v>
                </c:pt>
                <c:pt idx="39">
                  <c:v>16.188524590163933</c:v>
                </c:pt>
                <c:pt idx="40">
                  <c:v>16.598360655737707</c:v>
                </c:pt>
                <c:pt idx="41">
                  <c:v>17.008196721311474</c:v>
                </c:pt>
                <c:pt idx="42">
                  <c:v>17.418032786885245</c:v>
                </c:pt>
                <c:pt idx="43">
                  <c:v>17.827868852459016</c:v>
                </c:pt>
                <c:pt idx="44">
                  <c:v>18.237704918032787</c:v>
                </c:pt>
                <c:pt idx="45">
                  <c:v>18.647540983606557</c:v>
                </c:pt>
                <c:pt idx="46">
                  <c:v>19.057377049180328</c:v>
                </c:pt>
                <c:pt idx="47">
                  <c:v>19.467213114754099</c:v>
                </c:pt>
                <c:pt idx="48">
                  <c:v>19.877049180327869</c:v>
                </c:pt>
                <c:pt idx="49">
                  <c:v>20.28688524590164</c:v>
                </c:pt>
                <c:pt idx="50">
                  <c:v>20.696721311475411</c:v>
                </c:pt>
                <c:pt idx="51">
                  <c:v>21.106557377049182</c:v>
                </c:pt>
                <c:pt idx="52">
                  <c:v>21.516393442622952</c:v>
                </c:pt>
                <c:pt idx="53">
                  <c:v>21.926229508196723</c:v>
                </c:pt>
                <c:pt idx="54">
                  <c:v>22.336065573770494</c:v>
                </c:pt>
                <c:pt idx="55">
                  <c:v>22.745901639344265</c:v>
                </c:pt>
                <c:pt idx="56">
                  <c:v>23.155737704918032</c:v>
                </c:pt>
                <c:pt idx="57">
                  <c:v>23.565573770491802</c:v>
                </c:pt>
                <c:pt idx="58">
                  <c:v>23.975409836065573</c:v>
                </c:pt>
                <c:pt idx="59">
                  <c:v>24.385245901639344</c:v>
                </c:pt>
                <c:pt idx="60">
                  <c:v>24.795081967213115</c:v>
                </c:pt>
                <c:pt idx="61">
                  <c:v>25.204918032786885</c:v>
                </c:pt>
                <c:pt idx="62">
                  <c:v>25.614754098360656</c:v>
                </c:pt>
                <c:pt idx="63">
                  <c:v>26.024590163934427</c:v>
                </c:pt>
                <c:pt idx="64">
                  <c:v>26.434426229508198</c:v>
                </c:pt>
                <c:pt idx="65">
                  <c:v>26.844262295081968</c:v>
                </c:pt>
                <c:pt idx="66">
                  <c:v>27.254098360655739</c:v>
                </c:pt>
                <c:pt idx="67">
                  <c:v>27.66393442622951</c:v>
                </c:pt>
                <c:pt idx="68">
                  <c:v>28.07377049180328</c:v>
                </c:pt>
                <c:pt idx="69">
                  <c:v>28.483606557377051</c:v>
                </c:pt>
                <c:pt idx="70">
                  <c:v>28.893442622950822</c:v>
                </c:pt>
                <c:pt idx="71">
                  <c:v>29.303278688524593</c:v>
                </c:pt>
                <c:pt idx="72">
                  <c:v>29.713114754098363</c:v>
                </c:pt>
                <c:pt idx="73">
                  <c:v>30.122950819672131</c:v>
                </c:pt>
                <c:pt idx="74">
                  <c:v>30.532786885245901</c:v>
                </c:pt>
                <c:pt idx="75">
                  <c:v>30.942622950819672</c:v>
                </c:pt>
                <c:pt idx="76">
                  <c:v>31.352459016393443</c:v>
                </c:pt>
                <c:pt idx="77">
                  <c:v>31.762295081967213</c:v>
                </c:pt>
                <c:pt idx="78">
                  <c:v>32.172131147540981</c:v>
                </c:pt>
                <c:pt idx="79">
                  <c:v>32.581967213114758</c:v>
                </c:pt>
                <c:pt idx="80">
                  <c:v>32.991803278688529</c:v>
                </c:pt>
                <c:pt idx="81">
                  <c:v>33.401639344262293</c:v>
                </c:pt>
                <c:pt idx="82">
                  <c:v>33.811475409836063</c:v>
                </c:pt>
                <c:pt idx="83">
                  <c:v>34.221311475409834</c:v>
                </c:pt>
                <c:pt idx="84">
                  <c:v>34.631147540983605</c:v>
                </c:pt>
                <c:pt idx="85">
                  <c:v>35.040983606557376</c:v>
                </c:pt>
                <c:pt idx="86">
                  <c:v>35.450819672131146</c:v>
                </c:pt>
                <c:pt idx="87">
                  <c:v>35.860655737704917</c:v>
                </c:pt>
                <c:pt idx="88">
                  <c:v>36.270491803278688</c:v>
                </c:pt>
                <c:pt idx="89">
                  <c:v>36.680327868852459</c:v>
                </c:pt>
                <c:pt idx="90">
                  <c:v>37.090163934426229</c:v>
                </c:pt>
                <c:pt idx="91">
                  <c:v>37.5</c:v>
                </c:pt>
                <c:pt idx="92">
                  <c:v>37.909836065573771</c:v>
                </c:pt>
                <c:pt idx="93">
                  <c:v>38.319672131147541</c:v>
                </c:pt>
                <c:pt idx="94">
                  <c:v>38.729508196721312</c:v>
                </c:pt>
                <c:pt idx="95">
                  <c:v>39.139344262295083</c:v>
                </c:pt>
                <c:pt idx="96">
                  <c:v>39.549180327868854</c:v>
                </c:pt>
                <c:pt idx="97">
                  <c:v>39.959016393442624</c:v>
                </c:pt>
                <c:pt idx="98">
                  <c:v>40.368852459016395</c:v>
                </c:pt>
                <c:pt idx="99">
                  <c:v>40.778688524590166</c:v>
                </c:pt>
                <c:pt idx="100">
                  <c:v>41.188524590163937</c:v>
                </c:pt>
                <c:pt idx="101">
                  <c:v>41.598360655737707</c:v>
                </c:pt>
                <c:pt idx="102">
                  <c:v>42.008196721311478</c:v>
                </c:pt>
                <c:pt idx="103">
                  <c:v>42.418032786885249</c:v>
                </c:pt>
                <c:pt idx="104">
                  <c:v>42.827868852459019</c:v>
                </c:pt>
                <c:pt idx="105">
                  <c:v>43.23770491803279</c:v>
                </c:pt>
                <c:pt idx="106">
                  <c:v>43.647540983606561</c:v>
                </c:pt>
                <c:pt idx="107">
                  <c:v>44.057377049180332</c:v>
                </c:pt>
                <c:pt idx="108">
                  <c:v>44.467213114754102</c:v>
                </c:pt>
                <c:pt idx="109">
                  <c:v>44.877049180327873</c:v>
                </c:pt>
                <c:pt idx="110">
                  <c:v>45.286885245901644</c:v>
                </c:pt>
                <c:pt idx="111">
                  <c:v>45.696721311475414</c:v>
                </c:pt>
                <c:pt idx="112">
                  <c:v>46.106557377049178</c:v>
                </c:pt>
                <c:pt idx="113">
                  <c:v>46.516393442622949</c:v>
                </c:pt>
                <c:pt idx="114">
                  <c:v>46.92622950819672</c:v>
                </c:pt>
                <c:pt idx="115">
                  <c:v>47.33606557377049</c:v>
                </c:pt>
                <c:pt idx="116">
                  <c:v>47.745901639344261</c:v>
                </c:pt>
                <c:pt idx="117">
                  <c:v>48.155737704918032</c:v>
                </c:pt>
                <c:pt idx="118">
                  <c:v>48.565573770491802</c:v>
                </c:pt>
                <c:pt idx="119">
                  <c:v>48.975409836065573</c:v>
                </c:pt>
                <c:pt idx="120">
                  <c:v>49.385245901639344</c:v>
                </c:pt>
                <c:pt idx="121">
                  <c:v>49.795081967213115</c:v>
                </c:pt>
                <c:pt idx="122">
                  <c:v>50.204918032786885</c:v>
                </c:pt>
                <c:pt idx="123">
                  <c:v>50.614754098360656</c:v>
                </c:pt>
                <c:pt idx="124">
                  <c:v>51.024590163934427</c:v>
                </c:pt>
                <c:pt idx="125">
                  <c:v>51.434426229508198</c:v>
                </c:pt>
                <c:pt idx="126">
                  <c:v>51.844262295081968</c:v>
                </c:pt>
                <c:pt idx="127">
                  <c:v>52.254098360655739</c:v>
                </c:pt>
                <c:pt idx="128">
                  <c:v>52.66393442622951</c:v>
                </c:pt>
                <c:pt idx="129">
                  <c:v>53.07377049180328</c:v>
                </c:pt>
                <c:pt idx="130">
                  <c:v>53.483606557377051</c:v>
                </c:pt>
                <c:pt idx="131">
                  <c:v>53.893442622950822</c:v>
                </c:pt>
                <c:pt idx="132">
                  <c:v>54.303278688524593</c:v>
                </c:pt>
                <c:pt idx="133">
                  <c:v>54.713114754098363</c:v>
                </c:pt>
                <c:pt idx="134">
                  <c:v>55.122950819672134</c:v>
                </c:pt>
                <c:pt idx="135">
                  <c:v>55.532786885245905</c:v>
                </c:pt>
                <c:pt idx="136">
                  <c:v>55.942622950819676</c:v>
                </c:pt>
                <c:pt idx="137">
                  <c:v>56.352459016393446</c:v>
                </c:pt>
                <c:pt idx="138">
                  <c:v>56.762295081967217</c:v>
                </c:pt>
                <c:pt idx="139">
                  <c:v>57.172131147540988</c:v>
                </c:pt>
                <c:pt idx="140">
                  <c:v>57.581967213114758</c:v>
                </c:pt>
                <c:pt idx="141">
                  <c:v>57.991803278688529</c:v>
                </c:pt>
                <c:pt idx="142">
                  <c:v>58.4016393442623</c:v>
                </c:pt>
                <c:pt idx="143">
                  <c:v>58.811475409836071</c:v>
                </c:pt>
                <c:pt idx="144">
                  <c:v>59.221311475409841</c:v>
                </c:pt>
                <c:pt idx="145">
                  <c:v>59.631147540983605</c:v>
                </c:pt>
                <c:pt idx="146">
                  <c:v>60.040983606557376</c:v>
                </c:pt>
                <c:pt idx="147">
                  <c:v>60.450819672131146</c:v>
                </c:pt>
                <c:pt idx="148">
                  <c:v>60.860655737704917</c:v>
                </c:pt>
                <c:pt idx="149">
                  <c:v>61.270491803278688</c:v>
                </c:pt>
                <c:pt idx="150">
                  <c:v>61.680327868852459</c:v>
                </c:pt>
                <c:pt idx="151">
                  <c:v>62.090163934426229</c:v>
                </c:pt>
                <c:pt idx="152">
                  <c:v>62.5</c:v>
                </c:pt>
                <c:pt idx="153">
                  <c:v>62.909836065573771</c:v>
                </c:pt>
                <c:pt idx="154">
                  <c:v>63.319672131147541</c:v>
                </c:pt>
                <c:pt idx="155">
                  <c:v>63.729508196721312</c:v>
                </c:pt>
                <c:pt idx="156">
                  <c:v>64.139344262295083</c:v>
                </c:pt>
                <c:pt idx="157">
                  <c:v>64.549180327868854</c:v>
                </c:pt>
                <c:pt idx="158">
                  <c:v>64.959016393442624</c:v>
                </c:pt>
                <c:pt idx="159">
                  <c:v>65.368852459016395</c:v>
                </c:pt>
                <c:pt idx="160">
                  <c:v>65.778688524590166</c:v>
                </c:pt>
                <c:pt idx="161">
                  <c:v>66.188524590163922</c:v>
                </c:pt>
                <c:pt idx="162">
                  <c:v>66.598360655737693</c:v>
                </c:pt>
                <c:pt idx="163">
                  <c:v>67.008196721311464</c:v>
                </c:pt>
                <c:pt idx="164">
                  <c:v>67.418032786885234</c:v>
                </c:pt>
                <c:pt idx="165">
                  <c:v>67.827868852459005</c:v>
                </c:pt>
                <c:pt idx="166">
                  <c:v>68.237704918032776</c:v>
                </c:pt>
                <c:pt idx="167">
                  <c:v>68.647540983606547</c:v>
                </c:pt>
                <c:pt idx="168">
                  <c:v>69.057377049180317</c:v>
                </c:pt>
                <c:pt idx="169">
                  <c:v>69.467213114754088</c:v>
                </c:pt>
                <c:pt idx="170">
                  <c:v>69.877049180327859</c:v>
                </c:pt>
                <c:pt idx="171">
                  <c:v>70.28688524590163</c:v>
                </c:pt>
                <c:pt idx="172">
                  <c:v>70.6967213114754</c:v>
                </c:pt>
                <c:pt idx="173">
                  <c:v>71.106557377049171</c:v>
                </c:pt>
                <c:pt idx="174">
                  <c:v>71.516393442622942</c:v>
                </c:pt>
                <c:pt idx="175">
                  <c:v>71.926229508196712</c:v>
                </c:pt>
                <c:pt idx="176">
                  <c:v>72.336065573770483</c:v>
                </c:pt>
                <c:pt idx="177">
                  <c:v>72.745901639344254</c:v>
                </c:pt>
                <c:pt idx="178">
                  <c:v>73.155737704918025</c:v>
                </c:pt>
                <c:pt idx="179">
                  <c:v>73.565573770491795</c:v>
                </c:pt>
                <c:pt idx="180">
                  <c:v>73.975409836065566</c:v>
                </c:pt>
                <c:pt idx="181">
                  <c:v>74.385245901639337</c:v>
                </c:pt>
                <c:pt idx="182">
                  <c:v>74.795081967213108</c:v>
                </c:pt>
                <c:pt idx="183">
                  <c:v>75.204918032786878</c:v>
                </c:pt>
                <c:pt idx="184">
                  <c:v>75.614754098360649</c:v>
                </c:pt>
                <c:pt idx="185">
                  <c:v>76.02459016393442</c:v>
                </c:pt>
                <c:pt idx="186">
                  <c:v>76.43442622950819</c:v>
                </c:pt>
                <c:pt idx="187">
                  <c:v>76.844262295081961</c:v>
                </c:pt>
                <c:pt idx="188">
                  <c:v>77.254098360655732</c:v>
                </c:pt>
                <c:pt idx="189">
                  <c:v>77.663934426229503</c:v>
                </c:pt>
                <c:pt idx="190">
                  <c:v>78.073770491803273</c:v>
                </c:pt>
                <c:pt idx="191">
                  <c:v>78.483606557377044</c:v>
                </c:pt>
                <c:pt idx="192">
                  <c:v>78.893442622950815</c:v>
                </c:pt>
                <c:pt idx="193">
                  <c:v>79.303278688524586</c:v>
                </c:pt>
                <c:pt idx="194">
                  <c:v>79.713114754098356</c:v>
                </c:pt>
                <c:pt idx="195">
                  <c:v>80.122950819672127</c:v>
                </c:pt>
                <c:pt idx="196">
                  <c:v>80.532786885245898</c:v>
                </c:pt>
                <c:pt idx="197">
                  <c:v>80.942622950819668</c:v>
                </c:pt>
                <c:pt idx="198">
                  <c:v>81.352459016393439</c:v>
                </c:pt>
                <c:pt idx="199">
                  <c:v>81.76229508196721</c:v>
                </c:pt>
                <c:pt idx="200">
                  <c:v>82.172131147540981</c:v>
                </c:pt>
                <c:pt idx="201">
                  <c:v>82.581967213114751</c:v>
                </c:pt>
                <c:pt idx="202">
                  <c:v>82.991803278688522</c:v>
                </c:pt>
                <c:pt idx="203">
                  <c:v>83.401639344262293</c:v>
                </c:pt>
                <c:pt idx="204">
                  <c:v>83.811475409836063</c:v>
                </c:pt>
                <c:pt idx="205">
                  <c:v>84.221311475409834</c:v>
                </c:pt>
                <c:pt idx="206">
                  <c:v>84.631147540983605</c:v>
                </c:pt>
                <c:pt idx="207">
                  <c:v>85.040983606557376</c:v>
                </c:pt>
                <c:pt idx="208">
                  <c:v>85.450819672131146</c:v>
                </c:pt>
                <c:pt idx="209">
                  <c:v>85.860655737704917</c:v>
                </c:pt>
                <c:pt idx="210">
                  <c:v>86.270491803278688</c:v>
                </c:pt>
                <c:pt idx="211">
                  <c:v>86.680327868852459</c:v>
                </c:pt>
                <c:pt idx="212">
                  <c:v>87.090163934426229</c:v>
                </c:pt>
                <c:pt idx="213">
                  <c:v>87.5</c:v>
                </c:pt>
                <c:pt idx="214">
                  <c:v>87.909836065573771</c:v>
                </c:pt>
                <c:pt idx="215">
                  <c:v>88.319672131147541</c:v>
                </c:pt>
                <c:pt idx="216">
                  <c:v>88.729508196721312</c:v>
                </c:pt>
                <c:pt idx="217">
                  <c:v>89.139344262295083</c:v>
                </c:pt>
                <c:pt idx="218">
                  <c:v>89.549180327868854</c:v>
                </c:pt>
                <c:pt idx="219">
                  <c:v>89.959016393442624</c:v>
                </c:pt>
                <c:pt idx="220">
                  <c:v>90.368852459016395</c:v>
                </c:pt>
                <c:pt idx="221">
                  <c:v>90.778688524590166</c:v>
                </c:pt>
                <c:pt idx="222">
                  <c:v>91.188524590163937</c:v>
                </c:pt>
                <c:pt idx="223">
                  <c:v>91.598360655737707</c:v>
                </c:pt>
                <c:pt idx="224">
                  <c:v>92.008196721311464</c:v>
                </c:pt>
                <c:pt idx="225">
                  <c:v>92.418032786885234</c:v>
                </c:pt>
                <c:pt idx="226">
                  <c:v>92.827868852459005</c:v>
                </c:pt>
                <c:pt idx="227">
                  <c:v>93.237704918032776</c:v>
                </c:pt>
                <c:pt idx="228">
                  <c:v>93.647540983606547</c:v>
                </c:pt>
                <c:pt idx="229">
                  <c:v>94.057377049180317</c:v>
                </c:pt>
                <c:pt idx="230">
                  <c:v>94.467213114754088</c:v>
                </c:pt>
                <c:pt idx="231">
                  <c:v>94.877049180327859</c:v>
                </c:pt>
                <c:pt idx="232">
                  <c:v>95.28688524590163</c:v>
                </c:pt>
                <c:pt idx="233">
                  <c:v>95.6967213114754</c:v>
                </c:pt>
                <c:pt idx="234">
                  <c:v>96.106557377049171</c:v>
                </c:pt>
                <c:pt idx="235">
                  <c:v>96.516393442622942</c:v>
                </c:pt>
                <c:pt idx="236">
                  <c:v>96.926229508196712</c:v>
                </c:pt>
                <c:pt idx="237">
                  <c:v>97.336065573770483</c:v>
                </c:pt>
                <c:pt idx="238">
                  <c:v>97.745901639344254</c:v>
                </c:pt>
                <c:pt idx="239">
                  <c:v>98.155737704918025</c:v>
                </c:pt>
                <c:pt idx="240">
                  <c:v>98.565573770491795</c:v>
                </c:pt>
                <c:pt idx="241">
                  <c:v>98.975409836065566</c:v>
                </c:pt>
                <c:pt idx="242">
                  <c:v>99.385245901639337</c:v>
                </c:pt>
                <c:pt idx="243">
                  <c:v>99.795081967213108</c:v>
                </c:pt>
              </c:numCache>
            </c:numRef>
          </c:xVal>
          <c:yVal>
            <c:numRef>
              <c:f>EZTC3!$G$25:$G$268</c:f>
              <c:numCache>
                <c:formatCode>General</c:formatCode>
                <c:ptCount val="244"/>
                <c:pt idx="0">
                  <c:v>-6.4626948986606661E-2</c:v>
                </c:pt>
                <c:pt idx="1">
                  <c:v>-6.2107842253617956E-2</c:v>
                </c:pt>
                <c:pt idx="2">
                  <c:v>-5.9003569123318091E-2</c:v>
                </c:pt>
                <c:pt idx="3">
                  <c:v>-5.3796509499619886E-2</c:v>
                </c:pt>
                <c:pt idx="4">
                  <c:v>-4.8078033189341118E-2</c:v>
                </c:pt>
                <c:pt idx="5">
                  <c:v>-4.4720394185190776E-2</c:v>
                </c:pt>
                <c:pt idx="6">
                  <c:v>-4.2917033854303878E-2</c:v>
                </c:pt>
                <c:pt idx="7">
                  <c:v>-3.8565772856660539E-2</c:v>
                </c:pt>
                <c:pt idx="8">
                  <c:v>-3.6717968201194537E-2</c:v>
                </c:pt>
                <c:pt idx="9">
                  <c:v>-3.5854014332652284E-2</c:v>
                </c:pt>
                <c:pt idx="10">
                  <c:v>-3.567560262076401E-2</c:v>
                </c:pt>
                <c:pt idx="11">
                  <c:v>-3.3767981408492805E-2</c:v>
                </c:pt>
                <c:pt idx="12">
                  <c:v>-2.9485025495326781E-2</c:v>
                </c:pt>
                <c:pt idx="13">
                  <c:v>-2.9153250685877815E-2</c:v>
                </c:pt>
                <c:pt idx="14">
                  <c:v>-2.9010267607969657E-2</c:v>
                </c:pt>
                <c:pt idx="15">
                  <c:v>-2.8949883169247004E-2</c:v>
                </c:pt>
                <c:pt idx="16">
                  <c:v>-2.8010423020451546E-2</c:v>
                </c:pt>
                <c:pt idx="17">
                  <c:v>-2.7826983975912514E-2</c:v>
                </c:pt>
                <c:pt idx="18">
                  <c:v>-2.7779564107075706E-2</c:v>
                </c:pt>
                <c:pt idx="19">
                  <c:v>-2.656340044135545E-2</c:v>
                </c:pt>
                <c:pt idx="20">
                  <c:v>-2.6216658211121586E-2</c:v>
                </c:pt>
                <c:pt idx="21">
                  <c:v>-2.4766520135040947E-2</c:v>
                </c:pt>
                <c:pt idx="22">
                  <c:v>-2.3563114272499831E-2</c:v>
                </c:pt>
                <c:pt idx="23">
                  <c:v>-2.3408142311895259E-2</c:v>
                </c:pt>
                <c:pt idx="24">
                  <c:v>-2.3326939905211817E-2</c:v>
                </c:pt>
                <c:pt idx="25">
                  <c:v>-2.3286874049884006E-2</c:v>
                </c:pt>
                <c:pt idx="26">
                  <c:v>-2.0786443680222946E-2</c:v>
                </c:pt>
                <c:pt idx="27">
                  <c:v>-2.0095916890550385E-2</c:v>
                </c:pt>
                <c:pt idx="28">
                  <c:v>-1.9936460946512358E-2</c:v>
                </c:pt>
                <c:pt idx="29">
                  <c:v>-1.9527201729993501E-2</c:v>
                </c:pt>
                <c:pt idx="30">
                  <c:v>-1.9512911793844359E-2</c:v>
                </c:pt>
                <c:pt idx="31">
                  <c:v>-1.9069562720350691E-2</c:v>
                </c:pt>
                <c:pt idx="32">
                  <c:v>-1.8220616409249199E-2</c:v>
                </c:pt>
                <c:pt idx="33">
                  <c:v>-1.8211803873173955E-2</c:v>
                </c:pt>
                <c:pt idx="34">
                  <c:v>-1.721395360500854E-2</c:v>
                </c:pt>
                <c:pt idx="35">
                  <c:v>-1.6737261895236513E-2</c:v>
                </c:pt>
                <c:pt idx="36">
                  <c:v>-1.6395489050855111E-2</c:v>
                </c:pt>
                <c:pt idx="37">
                  <c:v>-1.5564539965426415E-2</c:v>
                </c:pt>
                <c:pt idx="38">
                  <c:v>-1.5384109775640172E-2</c:v>
                </c:pt>
                <c:pt idx="39">
                  <c:v>-1.5121687654450856E-2</c:v>
                </c:pt>
                <c:pt idx="40">
                  <c:v>-1.4954348326906976E-2</c:v>
                </c:pt>
                <c:pt idx="41">
                  <c:v>-1.483521790775902E-2</c:v>
                </c:pt>
                <c:pt idx="42">
                  <c:v>-1.4815085785140587E-2</c:v>
                </c:pt>
                <c:pt idx="43">
                  <c:v>-1.4775934965699343E-2</c:v>
                </c:pt>
                <c:pt idx="44">
                  <c:v>-1.4519152257371642E-2</c:v>
                </c:pt>
                <c:pt idx="45">
                  <c:v>-1.4515076299561584E-2</c:v>
                </c:pt>
                <c:pt idx="46">
                  <c:v>-1.3730146728953766E-2</c:v>
                </c:pt>
                <c:pt idx="47">
                  <c:v>-1.2881719567135005E-2</c:v>
                </c:pt>
                <c:pt idx="48">
                  <c:v>-1.2844788258641127E-2</c:v>
                </c:pt>
                <c:pt idx="49">
                  <c:v>-1.2694855509199764E-2</c:v>
                </c:pt>
                <c:pt idx="50">
                  <c:v>-1.2578782206860073E-2</c:v>
                </c:pt>
                <c:pt idx="51">
                  <c:v>-1.2564695695961898E-2</c:v>
                </c:pt>
                <c:pt idx="52">
                  <c:v>-1.2305556527041073E-2</c:v>
                </c:pt>
                <c:pt idx="53">
                  <c:v>-1.2114563069179719E-2</c:v>
                </c:pt>
                <c:pt idx="54">
                  <c:v>-1.2043029970211717E-2</c:v>
                </c:pt>
                <c:pt idx="55">
                  <c:v>-1.145155655949838E-2</c:v>
                </c:pt>
                <c:pt idx="56">
                  <c:v>-1.1438519265318697E-2</c:v>
                </c:pt>
                <c:pt idx="57">
                  <c:v>-9.7652947658605598E-3</c:v>
                </c:pt>
                <c:pt idx="58">
                  <c:v>-9.6545582917701746E-3</c:v>
                </c:pt>
                <c:pt idx="59">
                  <c:v>-9.3774758645556663E-3</c:v>
                </c:pt>
                <c:pt idx="60">
                  <c:v>-8.3078637056183749E-3</c:v>
                </c:pt>
                <c:pt idx="61">
                  <c:v>-8.1065413968858194E-3</c:v>
                </c:pt>
                <c:pt idx="62">
                  <c:v>-8.0555847606951607E-3</c:v>
                </c:pt>
                <c:pt idx="63">
                  <c:v>-7.8740288125050684E-3</c:v>
                </c:pt>
                <c:pt idx="64">
                  <c:v>-7.8359466248293236E-3</c:v>
                </c:pt>
                <c:pt idx="65">
                  <c:v>-7.6686312996114671E-3</c:v>
                </c:pt>
                <c:pt idx="66">
                  <c:v>-7.5368292280096807E-3</c:v>
                </c:pt>
                <c:pt idx="67">
                  <c:v>-7.1742037480003297E-3</c:v>
                </c:pt>
                <c:pt idx="68">
                  <c:v>-7.1517685499598938E-3</c:v>
                </c:pt>
                <c:pt idx="69">
                  <c:v>-6.9486561252613535E-3</c:v>
                </c:pt>
                <c:pt idx="70">
                  <c:v>-5.8495513000260081E-3</c:v>
                </c:pt>
                <c:pt idx="71">
                  <c:v>-5.5947662333596009E-3</c:v>
                </c:pt>
                <c:pt idx="72">
                  <c:v>-5.5541924461290646E-3</c:v>
                </c:pt>
                <c:pt idx="73">
                  <c:v>-5.2341207781173684E-3</c:v>
                </c:pt>
                <c:pt idx="74">
                  <c:v>-4.4247912210889596E-3</c:v>
                </c:pt>
                <c:pt idx="75">
                  <c:v>-4.4045132292011169E-3</c:v>
                </c:pt>
                <c:pt idx="76">
                  <c:v>-3.9349123284529389E-3</c:v>
                </c:pt>
                <c:pt idx="77">
                  <c:v>-3.874482770210208E-3</c:v>
                </c:pt>
                <c:pt idx="78">
                  <c:v>-3.6941421520673961E-3</c:v>
                </c:pt>
                <c:pt idx="79">
                  <c:v>-3.5254853625397977E-3</c:v>
                </c:pt>
                <c:pt idx="80">
                  <c:v>-3.4578985200162987E-3</c:v>
                </c:pt>
                <c:pt idx="81">
                  <c:v>-3.3758893075199314E-3</c:v>
                </c:pt>
                <c:pt idx="82">
                  <c:v>-3.2070582066390163E-3</c:v>
                </c:pt>
                <c:pt idx="83">
                  <c:v>-3.0840135709227293E-3</c:v>
                </c:pt>
                <c:pt idx="84">
                  <c:v>-2.9984756147428287E-3</c:v>
                </c:pt>
                <c:pt idx="85">
                  <c:v>-2.7548226788445085E-3</c:v>
                </c:pt>
                <c:pt idx="86">
                  <c:v>-2.7359571125835972E-3</c:v>
                </c:pt>
                <c:pt idx="87">
                  <c:v>-2.6489551913514825E-3</c:v>
                </c:pt>
                <c:pt idx="88">
                  <c:v>-2.4003372062537704E-3</c:v>
                </c:pt>
                <c:pt idx="89">
                  <c:v>-2.3455557753587282E-3</c:v>
                </c:pt>
                <c:pt idx="90">
                  <c:v>-2.19304910051629E-3</c:v>
                </c:pt>
                <c:pt idx="91">
                  <c:v>-2.1142185465171464E-3</c:v>
                </c:pt>
                <c:pt idx="92">
                  <c:v>-1.5698916328657842E-3</c:v>
                </c:pt>
                <c:pt idx="93">
                  <c:v>-1.1692668798862125E-3</c:v>
                </c:pt>
                <c:pt idx="94">
                  <c:v>-9.2338419445735698E-4</c:v>
                </c:pt>
                <c:pt idx="95">
                  <c:v>-7.4105349523258149E-4</c:v>
                </c:pt>
                <c:pt idx="96">
                  <c:v>-5.6465275356831735E-4</c:v>
                </c:pt>
                <c:pt idx="97">
                  <c:v>-2.8159415146211371E-4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3.2242463603521541E-4</c:v>
                </c:pt>
                <c:pt idx="105">
                  <c:v>8.4714107465339505E-4</c:v>
                </c:pt>
                <c:pt idx="106">
                  <c:v>9.5283475527184578E-4</c:v>
                </c:pt>
                <c:pt idx="107">
                  <c:v>1.0076373648541814E-3</c:v>
                </c:pt>
                <c:pt idx="108">
                  <c:v>1.155545150050425E-3</c:v>
                </c:pt>
                <c:pt idx="109">
                  <c:v>1.3898264726430974E-3</c:v>
                </c:pt>
                <c:pt idx="110">
                  <c:v>1.6076529656471807E-3</c:v>
                </c:pt>
                <c:pt idx="111">
                  <c:v>1.8280626941578886E-3</c:v>
                </c:pt>
                <c:pt idx="112">
                  <c:v>1.8692061953895036E-3</c:v>
                </c:pt>
                <c:pt idx="113">
                  <c:v>2.0787627303247183E-3</c:v>
                </c:pt>
                <c:pt idx="114">
                  <c:v>2.4009616015893843E-3</c:v>
                </c:pt>
                <c:pt idx="115">
                  <c:v>2.4010335952773837E-3</c:v>
                </c:pt>
                <c:pt idx="116">
                  <c:v>2.4120393495791407E-3</c:v>
                </c:pt>
                <c:pt idx="117">
                  <c:v>2.553951034980901E-3</c:v>
                </c:pt>
                <c:pt idx="118">
                  <c:v>2.7663365188628206E-3</c:v>
                </c:pt>
                <c:pt idx="119">
                  <c:v>2.9692557920038289E-3</c:v>
                </c:pt>
                <c:pt idx="120">
                  <c:v>3.095977824941672E-3</c:v>
                </c:pt>
                <c:pt idx="121">
                  <c:v>3.6628783002696239E-3</c:v>
                </c:pt>
                <c:pt idx="122">
                  <c:v>4.0000758178990823E-3</c:v>
                </c:pt>
                <c:pt idx="123">
                  <c:v>4.2016868536999766E-3</c:v>
                </c:pt>
                <c:pt idx="124">
                  <c:v>4.3003477622887074E-3</c:v>
                </c:pt>
                <c:pt idx="125">
                  <c:v>4.3367307143511264E-3</c:v>
                </c:pt>
                <c:pt idx="126">
                  <c:v>4.3430205499867015E-3</c:v>
                </c:pt>
                <c:pt idx="127">
                  <c:v>4.6722091639015738E-3</c:v>
                </c:pt>
                <c:pt idx="128">
                  <c:v>5.0124765630221576E-3</c:v>
                </c:pt>
                <c:pt idx="129">
                  <c:v>5.5016337257140936E-3</c:v>
                </c:pt>
                <c:pt idx="130">
                  <c:v>5.511075561263153E-3</c:v>
                </c:pt>
                <c:pt idx="131">
                  <c:v>5.743659823414001E-3</c:v>
                </c:pt>
                <c:pt idx="132">
                  <c:v>6.0606607861072529E-3</c:v>
                </c:pt>
                <c:pt idx="133">
                  <c:v>6.122739744933897E-3</c:v>
                </c:pt>
                <c:pt idx="134">
                  <c:v>6.4244145949661621E-3</c:v>
                </c:pt>
                <c:pt idx="135">
                  <c:v>6.4678628525478028E-3</c:v>
                </c:pt>
                <c:pt idx="136">
                  <c:v>6.6273880207381522E-3</c:v>
                </c:pt>
                <c:pt idx="137">
                  <c:v>6.7393716621037009E-3</c:v>
                </c:pt>
                <c:pt idx="138">
                  <c:v>6.7549368374728563E-3</c:v>
                </c:pt>
                <c:pt idx="139">
                  <c:v>6.7663637566075501E-3</c:v>
                </c:pt>
                <c:pt idx="140">
                  <c:v>7.1742037480004529E-3</c:v>
                </c:pt>
                <c:pt idx="141">
                  <c:v>7.3259304738860108E-3</c:v>
                </c:pt>
                <c:pt idx="142">
                  <c:v>7.5621599894309284E-3</c:v>
                </c:pt>
                <c:pt idx="143">
                  <c:v>7.7973102700367872E-3</c:v>
                </c:pt>
                <c:pt idx="144">
                  <c:v>7.9260387472221364E-3</c:v>
                </c:pt>
                <c:pt idx="145">
                  <c:v>7.9682093317157542E-3</c:v>
                </c:pt>
                <c:pt idx="146">
                  <c:v>8.0615560092251199E-3</c:v>
                </c:pt>
                <c:pt idx="147">
                  <c:v>8.2531141324113429E-3</c:v>
                </c:pt>
                <c:pt idx="148">
                  <c:v>9.1743301930929701E-3</c:v>
                </c:pt>
                <c:pt idx="149">
                  <c:v>9.5717885716685627E-3</c:v>
                </c:pt>
                <c:pt idx="150">
                  <c:v>9.7698381193623389E-3</c:v>
                </c:pt>
                <c:pt idx="151">
                  <c:v>1.0065822503407949E-2</c:v>
                </c:pt>
                <c:pt idx="152">
                  <c:v>1.0131799341023937E-2</c:v>
                </c:pt>
                <c:pt idx="153">
                  <c:v>1.0153805966981512E-2</c:v>
                </c:pt>
                <c:pt idx="154">
                  <c:v>1.0302137901853281E-2</c:v>
                </c:pt>
                <c:pt idx="155">
                  <c:v>1.0396310739007019E-2</c:v>
                </c:pt>
                <c:pt idx="156">
                  <c:v>1.0452752700150796E-2</c:v>
                </c:pt>
                <c:pt idx="157">
                  <c:v>1.0954765050371195E-2</c:v>
                </c:pt>
                <c:pt idx="158">
                  <c:v>1.0970775428350966E-2</c:v>
                </c:pt>
                <c:pt idx="159">
                  <c:v>1.1023356291443843E-2</c:v>
                </c:pt>
                <c:pt idx="160">
                  <c:v>1.136361190630069E-2</c:v>
                </c:pt>
                <c:pt idx="161">
                  <c:v>1.1383190806132667E-2</c:v>
                </c:pt>
                <c:pt idx="162">
                  <c:v>1.1950772800694707E-2</c:v>
                </c:pt>
                <c:pt idx="163">
                  <c:v>1.2578782206860185E-2</c:v>
                </c:pt>
                <c:pt idx="164">
                  <c:v>1.2775211637825926E-2</c:v>
                </c:pt>
                <c:pt idx="165">
                  <c:v>1.2957927787357592E-2</c:v>
                </c:pt>
                <c:pt idx="166">
                  <c:v>1.2987241609759261E-2</c:v>
                </c:pt>
                <c:pt idx="167">
                  <c:v>1.3133679494066373E-2</c:v>
                </c:pt>
                <c:pt idx="168">
                  <c:v>1.3422939396365614E-2</c:v>
                </c:pt>
                <c:pt idx="169">
                  <c:v>1.3494924872356829E-2</c:v>
                </c:pt>
                <c:pt idx="170">
                  <c:v>1.3730146728953686E-2</c:v>
                </c:pt>
                <c:pt idx="171">
                  <c:v>1.4079349512859034E-2</c:v>
                </c:pt>
                <c:pt idx="172">
                  <c:v>1.428590962599929E-2</c:v>
                </c:pt>
                <c:pt idx="173">
                  <c:v>1.4519152257371689E-2</c:v>
                </c:pt>
                <c:pt idx="174">
                  <c:v>1.4756619356555251E-2</c:v>
                </c:pt>
                <c:pt idx="175">
                  <c:v>1.5599893610904143E-2</c:v>
                </c:pt>
                <c:pt idx="176">
                  <c:v>1.5666064930926465E-2</c:v>
                </c:pt>
                <c:pt idx="177">
                  <c:v>1.5802165249246693E-2</c:v>
                </c:pt>
                <c:pt idx="178">
                  <c:v>1.5868173754431805E-2</c:v>
                </c:pt>
                <c:pt idx="179">
                  <c:v>1.5919456784999456E-2</c:v>
                </c:pt>
                <c:pt idx="180">
                  <c:v>1.6030423426188233E-2</c:v>
                </c:pt>
                <c:pt idx="181">
                  <c:v>1.6188981522730829E-2</c:v>
                </c:pt>
                <c:pt idx="182">
                  <c:v>1.6807156837183108E-2</c:v>
                </c:pt>
                <c:pt idx="183">
                  <c:v>1.7646449691354982E-2</c:v>
                </c:pt>
                <c:pt idx="184">
                  <c:v>1.7950457940321358E-2</c:v>
                </c:pt>
                <c:pt idx="185">
                  <c:v>1.8018505502678212E-2</c:v>
                </c:pt>
                <c:pt idx="186">
                  <c:v>1.8081584736153525E-2</c:v>
                </c:pt>
                <c:pt idx="187">
                  <c:v>1.8438125893828462E-2</c:v>
                </c:pt>
                <c:pt idx="188">
                  <c:v>1.8503471564559507E-2</c:v>
                </c:pt>
                <c:pt idx="189">
                  <c:v>1.8710115990983427E-2</c:v>
                </c:pt>
                <c:pt idx="190">
                  <c:v>1.8778479789421959E-2</c:v>
                </c:pt>
                <c:pt idx="191">
                  <c:v>1.88327755037071E-2</c:v>
                </c:pt>
                <c:pt idx="192">
                  <c:v>1.937733138892488E-2</c:v>
                </c:pt>
                <c:pt idx="193">
                  <c:v>1.980262729617973E-2</c:v>
                </c:pt>
                <c:pt idx="194">
                  <c:v>2.0377857111494965E-2</c:v>
                </c:pt>
                <c:pt idx="195">
                  <c:v>2.0605346590989015E-2</c:v>
                </c:pt>
                <c:pt idx="196">
                  <c:v>2.0666683212272514E-2</c:v>
                </c:pt>
                <c:pt idx="197">
                  <c:v>2.113185474537968E-2</c:v>
                </c:pt>
                <c:pt idx="198">
                  <c:v>2.1169635970371008E-2</c:v>
                </c:pt>
                <c:pt idx="199">
                  <c:v>2.1925409890050547E-2</c:v>
                </c:pt>
                <c:pt idx="200">
                  <c:v>2.2075951699199826E-2</c:v>
                </c:pt>
                <c:pt idx="201">
                  <c:v>2.2280270391665604E-2</c:v>
                </c:pt>
                <c:pt idx="202">
                  <c:v>2.2355759897483226E-2</c:v>
                </c:pt>
                <c:pt idx="203">
                  <c:v>2.3530418967964508E-2</c:v>
                </c:pt>
                <c:pt idx="204">
                  <c:v>2.4204871629457773E-2</c:v>
                </c:pt>
                <c:pt idx="205">
                  <c:v>2.4313526625403186E-2</c:v>
                </c:pt>
                <c:pt idx="206">
                  <c:v>2.4334569260337943E-2</c:v>
                </c:pt>
                <c:pt idx="207">
                  <c:v>2.4455785478306336E-2</c:v>
                </c:pt>
                <c:pt idx="208">
                  <c:v>2.4785120079508675E-2</c:v>
                </c:pt>
                <c:pt idx="209">
                  <c:v>2.5247561066344352E-2</c:v>
                </c:pt>
                <c:pt idx="210">
                  <c:v>2.5853332422620359E-2</c:v>
                </c:pt>
                <c:pt idx="211">
                  <c:v>2.5910308094895751E-2</c:v>
                </c:pt>
                <c:pt idx="212">
                  <c:v>2.6412590984816704E-2</c:v>
                </c:pt>
                <c:pt idx="213">
                  <c:v>2.6660411942671387E-2</c:v>
                </c:pt>
                <c:pt idx="214">
                  <c:v>2.6826998685587179E-2</c:v>
                </c:pt>
                <c:pt idx="215">
                  <c:v>2.6926775636344508E-2</c:v>
                </c:pt>
                <c:pt idx="216">
                  <c:v>2.883459210135093E-2</c:v>
                </c:pt>
                <c:pt idx="217">
                  <c:v>2.9261984549030798E-2</c:v>
                </c:pt>
                <c:pt idx="218">
                  <c:v>2.9298324874804861E-2</c:v>
                </c:pt>
                <c:pt idx="219">
                  <c:v>3.0459180355029203E-2</c:v>
                </c:pt>
                <c:pt idx="220">
                  <c:v>3.0681417994678332E-2</c:v>
                </c:pt>
                <c:pt idx="221">
                  <c:v>3.0871663667087147E-2</c:v>
                </c:pt>
                <c:pt idx="222">
                  <c:v>3.1429712601886935E-2</c:v>
                </c:pt>
                <c:pt idx="223">
                  <c:v>3.1607816031982601E-2</c:v>
                </c:pt>
                <c:pt idx="224">
                  <c:v>3.2040774651942876E-2</c:v>
                </c:pt>
                <c:pt idx="225">
                  <c:v>3.2878223687945365E-2</c:v>
                </c:pt>
                <c:pt idx="226">
                  <c:v>3.3349304385851326E-2</c:v>
                </c:pt>
                <c:pt idx="227">
                  <c:v>3.4340298450211956E-2</c:v>
                </c:pt>
                <c:pt idx="228">
                  <c:v>3.513504540692898E-2</c:v>
                </c:pt>
                <c:pt idx="229">
                  <c:v>3.6010437523033033E-2</c:v>
                </c:pt>
                <c:pt idx="230">
                  <c:v>3.8784389600718991E-2</c:v>
                </c:pt>
                <c:pt idx="231">
                  <c:v>4.173488066041723E-2</c:v>
                </c:pt>
                <c:pt idx="232">
                  <c:v>4.2264941009132244E-2</c:v>
                </c:pt>
                <c:pt idx="233">
                  <c:v>4.3122850892200505E-2</c:v>
                </c:pt>
                <c:pt idx="234">
                  <c:v>4.3711392357217896E-2</c:v>
                </c:pt>
                <c:pt idx="235">
                  <c:v>4.3848962739833394E-2</c:v>
                </c:pt>
                <c:pt idx="236">
                  <c:v>4.4453683113841132E-2</c:v>
                </c:pt>
                <c:pt idx="237">
                  <c:v>4.5569575071028025E-2</c:v>
                </c:pt>
                <c:pt idx="238">
                  <c:v>4.6198284177269046E-2</c:v>
                </c:pt>
                <c:pt idx="239">
                  <c:v>4.6983786966092102E-2</c:v>
                </c:pt>
                <c:pt idx="240">
                  <c:v>4.9691860487729965E-2</c:v>
                </c:pt>
                <c:pt idx="241">
                  <c:v>5.2851038938830912E-2</c:v>
                </c:pt>
                <c:pt idx="242">
                  <c:v>5.7403618627816969E-2</c:v>
                </c:pt>
                <c:pt idx="243">
                  <c:v>6.8863124215487542E-2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163392"/>
        <c:axId val="144163968"/>
      </c:scatterChart>
      <c:valAx>
        <c:axId val="144163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Percentil da amostra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4163968"/>
        <c:crosses val="autoZero"/>
        <c:crossBetween val="midCat"/>
      </c:valAx>
      <c:valAx>
        <c:axId val="144163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416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152399</xdr:colOff>
      <xdr:row>0</xdr:row>
      <xdr:rowOff>152400</xdr:rowOff>
    </xdr:from>
    <xdr:to>
      <xdr:col>19</xdr:col>
      <xdr:colOff>504824</xdr:colOff>
      <xdr:row>17</xdr:row>
      <xdr:rowOff>190500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104775</xdr:colOff>
      <xdr:row>0</xdr:row>
      <xdr:rowOff>161924</xdr:rowOff>
    </xdr:from>
    <xdr:to>
      <xdr:col>29</xdr:col>
      <xdr:colOff>257175</xdr:colOff>
      <xdr:row>17</xdr:row>
      <xdr:rowOff>180974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542924</xdr:colOff>
      <xdr:row>0</xdr:row>
      <xdr:rowOff>171450</xdr:rowOff>
    </xdr:from>
    <xdr:to>
      <xdr:col>39</xdr:col>
      <xdr:colOff>380999</xdr:colOff>
      <xdr:row>17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257174</xdr:colOff>
      <xdr:row>0</xdr:row>
      <xdr:rowOff>171450</xdr:rowOff>
    </xdr:from>
    <xdr:to>
      <xdr:col>18</xdr:col>
      <xdr:colOff>104775</xdr:colOff>
      <xdr:row>18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285750</xdr:colOff>
      <xdr:row>0</xdr:row>
      <xdr:rowOff>161925</xdr:rowOff>
    </xdr:from>
    <xdr:to>
      <xdr:col>26</xdr:col>
      <xdr:colOff>304800</xdr:colOff>
      <xdr:row>18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504824</xdr:colOff>
      <xdr:row>0</xdr:row>
      <xdr:rowOff>152400</xdr:rowOff>
    </xdr:from>
    <xdr:to>
      <xdr:col>35</xdr:col>
      <xdr:colOff>400049</xdr:colOff>
      <xdr:row>18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0</xdr:row>
      <xdr:rowOff>161925</xdr:rowOff>
    </xdr:from>
    <xdr:to>
      <xdr:col>18</xdr:col>
      <xdr:colOff>219075</xdr:colOff>
      <xdr:row>16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447674</xdr:colOff>
      <xdr:row>0</xdr:row>
      <xdr:rowOff>171450</xdr:rowOff>
    </xdr:from>
    <xdr:to>
      <xdr:col>27</xdr:col>
      <xdr:colOff>457199</xdr:colOff>
      <xdr:row>16</xdr:row>
      <xdr:rowOff>85725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57149</xdr:colOff>
      <xdr:row>0</xdr:row>
      <xdr:rowOff>152400</xdr:rowOff>
    </xdr:from>
    <xdr:to>
      <xdr:col>37</xdr:col>
      <xdr:colOff>47624</xdr:colOff>
      <xdr:row>16</xdr:row>
      <xdr:rowOff>85725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600075</xdr:colOff>
      <xdr:row>22</xdr:row>
      <xdr:rowOff>57150</xdr:rowOff>
    </xdr:from>
    <xdr:to>
      <xdr:col>25</xdr:col>
      <xdr:colOff>219075</xdr:colOff>
      <xdr:row>42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9"/>
  <sheetViews>
    <sheetView showGridLines="0" topLeftCell="A227" zoomScaleNormal="100" workbookViewId="0">
      <selection activeCell="A251" sqref="A251"/>
    </sheetView>
  </sheetViews>
  <sheetFormatPr defaultRowHeight="15" x14ac:dyDescent="0.25"/>
  <cols>
    <col min="1" max="1" width="10.85546875" bestFit="1" customWidth="1"/>
    <col min="3" max="3" width="17.7109375" bestFit="1" customWidth="1"/>
    <col min="4" max="4" width="16" bestFit="1" customWidth="1"/>
    <col min="5" max="5" width="4" customWidth="1"/>
    <col min="6" max="6" width="10.85546875" bestFit="1" customWidth="1"/>
    <col min="7" max="7" width="10" bestFit="1" customWidth="1"/>
    <col min="8" max="8" width="17.7109375" bestFit="1" customWidth="1"/>
    <col min="9" max="9" width="16" bestFit="1" customWidth="1"/>
    <col min="10" max="10" width="2.85546875" customWidth="1"/>
    <col min="11" max="11" width="10.85546875" bestFit="1" customWidth="1"/>
    <col min="12" max="12" width="9" bestFit="1" customWidth="1"/>
    <col min="13" max="13" width="17.7109375" bestFit="1" customWidth="1"/>
    <col min="14" max="14" width="16" bestFit="1" customWidth="1"/>
    <col min="15" max="15" width="3.28515625" customWidth="1"/>
    <col min="16" max="16" width="10.7109375" bestFit="1" customWidth="1"/>
    <col min="18" max="18" width="17.7109375" bestFit="1" customWidth="1"/>
    <col min="19" max="19" width="16" bestFit="1" customWidth="1"/>
  </cols>
  <sheetData>
    <row r="1" spans="1:21" x14ac:dyDescent="0.25">
      <c r="A1" s="4" t="s">
        <v>5</v>
      </c>
      <c r="B1" s="4" t="s">
        <v>6</v>
      </c>
      <c r="C1" s="4" t="s">
        <v>7</v>
      </c>
      <c r="D1" s="4" t="s">
        <v>8</v>
      </c>
      <c r="F1" s="6" t="s">
        <v>5</v>
      </c>
      <c r="G1" s="6" t="s">
        <v>6</v>
      </c>
      <c r="H1" s="6" t="s">
        <v>7</v>
      </c>
      <c r="I1" s="6" t="s">
        <v>8</v>
      </c>
      <c r="K1" s="6" t="s">
        <v>5</v>
      </c>
      <c r="L1" s="6" t="s">
        <v>6</v>
      </c>
      <c r="M1" s="6" t="s">
        <v>7</v>
      </c>
      <c r="N1" s="6" t="s">
        <v>8</v>
      </c>
      <c r="P1" s="19" t="s">
        <v>5</v>
      </c>
      <c r="Q1" s="19" t="s">
        <v>6</v>
      </c>
      <c r="R1" s="19" t="s">
        <v>7</v>
      </c>
      <c r="S1" s="19" t="s">
        <v>8</v>
      </c>
      <c r="U1" t="s">
        <v>8</v>
      </c>
    </row>
    <row r="2" spans="1:21" x14ac:dyDescent="0.25">
      <c r="A2" s="5">
        <v>43468</v>
      </c>
      <c r="B2" s="2" t="s">
        <v>2</v>
      </c>
      <c r="C2" s="2">
        <v>24.65</v>
      </c>
      <c r="D2" s="2"/>
      <c r="F2" s="5">
        <v>43468</v>
      </c>
      <c r="G2" s="2" t="s">
        <v>1</v>
      </c>
      <c r="H2" s="2">
        <v>23</v>
      </c>
      <c r="I2" s="2"/>
      <c r="K2" s="5">
        <v>43468</v>
      </c>
      <c r="L2" s="2" t="s">
        <v>0</v>
      </c>
      <c r="M2" s="2">
        <v>21.334700000000002</v>
      </c>
      <c r="N2" s="2"/>
      <c r="P2" s="5">
        <v>43468</v>
      </c>
      <c r="Q2" s="2" t="s">
        <v>15</v>
      </c>
      <c r="R2" s="20">
        <v>91546</v>
      </c>
      <c r="S2" s="2"/>
    </row>
    <row r="3" spans="1:21" x14ac:dyDescent="0.25">
      <c r="A3" s="5">
        <v>43469</v>
      </c>
      <c r="B3" s="2" t="s">
        <v>2</v>
      </c>
      <c r="C3" s="2">
        <v>24.719999000000001</v>
      </c>
      <c r="D3" s="2">
        <f>LN(C3/C2)</f>
        <v>2.835691647715851E-3</v>
      </c>
      <c r="F3" s="5">
        <v>43469</v>
      </c>
      <c r="G3" s="2" t="s">
        <v>1</v>
      </c>
      <c r="H3" s="2">
        <v>22.299999</v>
      </c>
      <c r="I3" s="2">
        <f t="shared" ref="I3:I14" si="0">LN(H3/H2)</f>
        <v>-3.0907582306127009E-2</v>
      </c>
      <c r="K3" s="5">
        <v>43469</v>
      </c>
      <c r="L3" s="2" t="s">
        <v>0</v>
      </c>
      <c r="M3" s="2">
        <v>21.252199000000001</v>
      </c>
      <c r="N3" s="2">
        <f t="shared" ref="N3:N66" si="1">LN(M3/M2)</f>
        <v>-3.874482770210208E-3</v>
      </c>
      <c r="P3" s="5">
        <v>43469</v>
      </c>
      <c r="Q3" s="2" t="s">
        <v>15</v>
      </c>
      <c r="R3" s="20">
        <v>91841</v>
      </c>
      <c r="S3" s="2">
        <f>LN(R3/R2)</f>
        <v>3.2172428193215901E-3</v>
      </c>
      <c r="U3">
        <v>3.2172428193215901E-3</v>
      </c>
    </row>
    <row r="4" spans="1:21" x14ac:dyDescent="0.25">
      <c r="A4" s="5">
        <v>43472</v>
      </c>
      <c r="B4" s="2" t="s">
        <v>2</v>
      </c>
      <c r="C4" s="2">
        <v>25.110001</v>
      </c>
      <c r="D4" s="2">
        <f t="shared" ref="D4:D67" si="2">LN(C4/C3)</f>
        <v>1.5653620857849028E-2</v>
      </c>
      <c r="F4" s="5">
        <v>43472</v>
      </c>
      <c r="G4" s="2" t="s">
        <v>1</v>
      </c>
      <c r="H4" s="2">
        <v>22.6462</v>
      </c>
      <c r="I4" s="2">
        <f t="shared" si="0"/>
        <v>1.5405433811563101E-2</v>
      </c>
      <c r="K4" s="5">
        <v>43472</v>
      </c>
      <c r="L4" s="2" t="s">
        <v>0</v>
      </c>
      <c r="M4" s="2">
        <v>20.815000999999999</v>
      </c>
      <c r="N4" s="2">
        <f t="shared" si="1"/>
        <v>-2.0786443680222946E-2</v>
      </c>
      <c r="P4" s="5">
        <v>43472</v>
      </c>
      <c r="Q4" s="2" t="s">
        <v>15</v>
      </c>
      <c r="R4" s="20">
        <v>91699</v>
      </c>
      <c r="S4" s="2">
        <f t="shared" ref="S4:S67" si="3">LN(R4/R3)</f>
        <v>-1.5473469361702871E-3</v>
      </c>
      <c r="U4">
        <v>-1.5473469361702871E-3</v>
      </c>
    </row>
    <row r="5" spans="1:21" x14ac:dyDescent="0.25">
      <c r="A5" s="5">
        <v>43473</v>
      </c>
      <c r="B5" s="2" t="s">
        <v>2</v>
      </c>
      <c r="C5" s="2">
        <v>24.959999</v>
      </c>
      <c r="D5" s="2">
        <f t="shared" si="2"/>
        <v>-5.9917095571403777E-3</v>
      </c>
      <c r="F5" s="5">
        <v>43473</v>
      </c>
      <c r="G5" s="2" t="s">
        <v>1</v>
      </c>
      <c r="H5" s="2">
        <v>22.463799999999999</v>
      </c>
      <c r="I5" s="2">
        <f t="shared" si="0"/>
        <v>-8.086942764721607E-3</v>
      </c>
      <c r="K5" s="5">
        <v>43473</v>
      </c>
      <c r="L5" s="2" t="s">
        <v>0</v>
      </c>
      <c r="M5" s="2">
        <v>20.509701</v>
      </c>
      <c r="N5" s="2">
        <f t="shared" si="1"/>
        <v>-1.4775934965699343E-2</v>
      </c>
      <c r="P5" s="5">
        <v>43473</v>
      </c>
      <c r="Q5" s="2" t="s">
        <v>15</v>
      </c>
      <c r="R5" s="20">
        <v>92032</v>
      </c>
      <c r="S5" s="2">
        <f t="shared" si="3"/>
        <v>3.6248685809778846E-3</v>
      </c>
      <c r="U5">
        <v>3.6248685809778846E-3</v>
      </c>
    </row>
    <row r="6" spans="1:21" x14ac:dyDescent="0.25">
      <c r="A6" s="5">
        <v>43474</v>
      </c>
      <c r="B6" s="2" t="s">
        <v>2</v>
      </c>
      <c r="C6" s="2">
        <v>25.48</v>
      </c>
      <c r="D6" s="2">
        <f t="shared" si="2"/>
        <v>2.0619327266839002E-2</v>
      </c>
      <c r="F6" s="5">
        <v>43474</v>
      </c>
      <c r="G6" s="2" t="s">
        <v>1</v>
      </c>
      <c r="H6" s="2">
        <v>22.3888</v>
      </c>
      <c r="I6" s="2">
        <f t="shared" si="0"/>
        <v>-3.3442908505524581E-3</v>
      </c>
      <c r="K6" s="5">
        <v>43474</v>
      </c>
      <c r="L6" s="2" t="s">
        <v>0</v>
      </c>
      <c r="M6" s="2">
        <v>20.5427</v>
      </c>
      <c r="N6" s="2">
        <f t="shared" si="1"/>
        <v>1.6076529656471807E-3</v>
      </c>
      <c r="P6" s="5">
        <v>43474</v>
      </c>
      <c r="Q6" s="2" t="s">
        <v>15</v>
      </c>
      <c r="R6" s="20">
        <v>93613</v>
      </c>
      <c r="S6" s="2">
        <f t="shared" si="3"/>
        <v>1.703292006973962E-2</v>
      </c>
      <c r="U6">
        <v>1.703292006973962E-2</v>
      </c>
    </row>
    <row r="7" spans="1:21" x14ac:dyDescent="0.25">
      <c r="A7" s="5">
        <v>43475</v>
      </c>
      <c r="B7" s="2" t="s">
        <v>2</v>
      </c>
      <c r="C7" s="2">
        <v>25.26</v>
      </c>
      <c r="D7" s="2">
        <f t="shared" si="2"/>
        <v>-8.6717137816175478E-3</v>
      </c>
      <c r="F7" s="5">
        <v>43475</v>
      </c>
      <c r="G7" s="2" t="s">
        <v>1</v>
      </c>
      <c r="H7" s="2">
        <v>22.606300000000001</v>
      </c>
      <c r="I7" s="2">
        <f t="shared" si="0"/>
        <v>9.6677946742295094E-3</v>
      </c>
      <c r="K7" s="5">
        <v>43475</v>
      </c>
      <c r="L7" s="2" t="s">
        <v>0</v>
      </c>
      <c r="M7" s="2">
        <v>21.045999999999999</v>
      </c>
      <c r="N7" s="2">
        <f t="shared" si="1"/>
        <v>2.4204871629457773E-2</v>
      </c>
      <c r="P7" s="5">
        <v>43475</v>
      </c>
      <c r="Q7" s="2" t="s">
        <v>15</v>
      </c>
      <c r="R7" s="20">
        <v>93802</v>
      </c>
      <c r="S7" s="2">
        <f t="shared" si="3"/>
        <v>2.0169150182230908E-3</v>
      </c>
      <c r="U7">
        <v>2.0169150182230908E-3</v>
      </c>
    </row>
    <row r="8" spans="1:21" x14ac:dyDescent="0.25">
      <c r="A8" s="5">
        <v>43476</v>
      </c>
      <c r="B8" s="2" t="s">
        <v>2</v>
      </c>
      <c r="C8" s="2">
        <v>24.99</v>
      </c>
      <c r="D8" s="2">
        <f t="shared" si="2"/>
        <v>-1.0746372075484185E-2</v>
      </c>
      <c r="F8" s="5">
        <v>43476</v>
      </c>
      <c r="G8" s="2" t="s">
        <v>1</v>
      </c>
      <c r="H8" s="2">
        <v>22.200001</v>
      </c>
      <c r="I8" s="2">
        <f t="shared" si="0"/>
        <v>-1.8136294570263636E-2</v>
      </c>
      <c r="K8" s="5">
        <v>43476</v>
      </c>
      <c r="L8" s="2" t="s">
        <v>0</v>
      </c>
      <c r="M8" s="2">
        <v>21.136700000000001</v>
      </c>
      <c r="N8" s="2">
        <f t="shared" si="1"/>
        <v>4.3003477622887074E-3</v>
      </c>
      <c r="P8" s="5">
        <v>43476</v>
      </c>
      <c r="Q8" s="2" t="s">
        <v>15</v>
      </c>
      <c r="R8" s="20">
        <v>93658</v>
      </c>
      <c r="S8" s="2">
        <f t="shared" si="3"/>
        <v>-1.5363280521033078E-3</v>
      </c>
      <c r="U8">
        <v>-1.5363280521033078E-3</v>
      </c>
    </row>
    <row r="9" spans="1:21" x14ac:dyDescent="0.25">
      <c r="A9" s="5">
        <v>43479</v>
      </c>
      <c r="B9" s="2" t="s">
        <v>2</v>
      </c>
      <c r="C9" s="2">
        <v>24.85</v>
      </c>
      <c r="D9" s="2">
        <f t="shared" si="2"/>
        <v>-5.6179923042231489E-3</v>
      </c>
      <c r="F9" s="5">
        <v>43479</v>
      </c>
      <c r="G9" s="2" t="s">
        <v>1</v>
      </c>
      <c r="H9" s="2">
        <v>22.375</v>
      </c>
      <c r="I9" s="2">
        <f t="shared" si="0"/>
        <v>7.8519302376412973E-3</v>
      </c>
      <c r="K9" s="5">
        <v>43479</v>
      </c>
      <c r="L9" s="2" t="s">
        <v>0</v>
      </c>
      <c r="M9" s="2">
        <v>21.111999999999998</v>
      </c>
      <c r="N9" s="2">
        <f t="shared" si="1"/>
        <v>-1.1692668798862125E-3</v>
      </c>
      <c r="P9" s="5">
        <v>43479</v>
      </c>
      <c r="Q9" s="2" t="s">
        <v>15</v>
      </c>
      <c r="R9" s="20">
        <v>94474</v>
      </c>
      <c r="S9" s="2">
        <f t="shared" si="3"/>
        <v>8.6748146743503857E-3</v>
      </c>
      <c r="U9">
        <v>8.6748146743503857E-3</v>
      </c>
    </row>
    <row r="10" spans="1:21" x14ac:dyDescent="0.25">
      <c r="A10" s="5">
        <v>43480</v>
      </c>
      <c r="B10" s="2" t="s">
        <v>2</v>
      </c>
      <c r="C10" s="2">
        <v>24.83</v>
      </c>
      <c r="D10" s="2">
        <f t="shared" si="2"/>
        <v>-8.0515302256258631E-4</v>
      </c>
      <c r="F10" s="5">
        <v>43480</v>
      </c>
      <c r="G10" s="2" t="s">
        <v>1</v>
      </c>
      <c r="H10" s="2">
        <v>22.121300000000002</v>
      </c>
      <c r="I10" s="2">
        <f t="shared" si="0"/>
        <v>-1.1403318890113477E-2</v>
      </c>
      <c r="K10" s="5">
        <v>43480</v>
      </c>
      <c r="L10" s="2" t="s">
        <v>0</v>
      </c>
      <c r="M10" s="2">
        <v>21.037700999999998</v>
      </c>
      <c r="N10" s="2">
        <f t="shared" si="1"/>
        <v>-3.5254853625397977E-3</v>
      </c>
      <c r="P10" s="5">
        <v>43480</v>
      </c>
      <c r="Q10" s="2" t="s">
        <v>15</v>
      </c>
      <c r="R10" s="20">
        <v>94056</v>
      </c>
      <c r="S10" s="2">
        <f t="shared" si="3"/>
        <v>-4.4343148032966158E-3</v>
      </c>
      <c r="U10">
        <v>-4.4343148032966158E-3</v>
      </c>
    </row>
    <row r="11" spans="1:21" x14ac:dyDescent="0.25">
      <c r="A11" s="5">
        <v>43481</v>
      </c>
      <c r="B11" s="2" t="s">
        <v>2</v>
      </c>
      <c r="C11" s="2">
        <v>24.82</v>
      </c>
      <c r="D11" s="2">
        <f t="shared" si="2"/>
        <v>-4.0281974361402648E-4</v>
      </c>
      <c r="F11" s="5">
        <v>43481</v>
      </c>
      <c r="G11" s="2" t="s">
        <v>1</v>
      </c>
      <c r="H11" s="2">
        <v>21.875</v>
      </c>
      <c r="I11" s="2">
        <f t="shared" si="0"/>
        <v>-1.1196513027127437E-2</v>
      </c>
      <c r="K11" s="5">
        <v>43481</v>
      </c>
      <c r="L11" s="2" t="s">
        <v>0</v>
      </c>
      <c r="M11" s="2">
        <v>20.872699999999998</v>
      </c>
      <c r="N11" s="2">
        <f t="shared" si="1"/>
        <v>-7.8740288125050684E-3</v>
      </c>
      <c r="P11" s="5">
        <v>43481</v>
      </c>
      <c r="Q11" s="2" t="s">
        <v>15</v>
      </c>
      <c r="R11" s="20">
        <v>94393</v>
      </c>
      <c r="S11" s="2">
        <f t="shared" si="3"/>
        <v>3.5765682942063338E-3</v>
      </c>
      <c r="U11">
        <v>3.5765682942063338E-3</v>
      </c>
    </row>
    <row r="12" spans="1:21" x14ac:dyDescent="0.25">
      <c r="A12" s="5">
        <v>43482</v>
      </c>
      <c r="B12" s="2" t="s">
        <v>2</v>
      </c>
      <c r="C12" s="2">
        <v>25.16</v>
      </c>
      <c r="D12" s="2">
        <f t="shared" si="2"/>
        <v>1.3605652055778678E-2</v>
      </c>
      <c r="F12" s="5">
        <v>43482</v>
      </c>
      <c r="G12" s="2" t="s">
        <v>1</v>
      </c>
      <c r="H12" s="2">
        <v>21.809999000000001</v>
      </c>
      <c r="I12" s="2">
        <f t="shared" si="0"/>
        <v>-2.9758978806686872E-3</v>
      </c>
      <c r="K12" s="5">
        <v>43482</v>
      </c>
      <c r="L12" s="2" t="s">
        <v>0</v>
      </c>
      <c r="M12" s="2">
        <v>21.821501000000001</v>
      </c>
      <c r="N12" s="2">
        <f t="shared" si="1"/>
        <v>4.4453683113841132E-2</v>
      </c>
      <c r="P12" s="5">
        <v>43482</v>
      </c>
      <c r="Q12" s="2" t="s">
        <v>15</v>
      </c>
      <c r="R12" s="20">
        <v>95351</v>
      </c>
      <c r="S12" s="2">
        <f t="shared" si="3"/>
        <v>1.0097901808765911E-2</v>
      </c>
      <c r="U12">
        <v>1.0097901808765911E-2</v>
      </c>
    </row>
    <row r="13" spans="1:21" x14ac:dyDescent="0.25">
      <c r="A13" s="5">
        <v>43483</v>
      </c>
      <c r="B13" s="2" t="s">
        <v>2</v>
      </c>
      <c r="C13" s="2">
        <v>25.4</v>
      </c>
      <c r="D13" s="2">
        <f t="shared" si="2"/>
        <v>9.4937421922511433E-3</v>
      </c>
      <c r="F13" s="5">
        <v>43483</v>
      </c>
      <c r="G13" s="2" t="s">
        <v>1</v>
      </c>
      <c r="H13" s="2">
        <v>21.774999999999999</v>
      </c>
      <c r="I13" s="2">
        <f t="shared" si="0"/>
        <v>-1.6060116244430052E-3</v>
      </c>
      <c r="K13" s="5">
        <v>43483</v>
      </c>
      <c r="L13" s="2" t="s">
        <v>0</v>
      </c>
      <c r="M13" s="2">
        <v>22.044201000000001</v>
      </c>
      <c r="N13" s="2">
        <f t="shared" si="1"/>
        <v>1.0153805966981512E-2</v>
      </c>
      <c r="P13" s="5">
        <v>43483</v>
      </c>
      <c r="Q13" s="2" t="s">
        <v>15</v>
      </c>
      <c r="R13" s="20">
        <v>96097</v>
      </c>
      <c r="S13" s="2">
        <f t="shared" si="3"/>
        <v>7.793278338769063E-3</v>
      </c>
      <c r="U13">
        <v>7.793278338769063E-3</v>
      </c>
    </row>
    <row r="14" spans="1:21" x14ac:dyDescent="0.25">
      <c r="A14" s="5">
        <v>43486</v>
      </c>
      <c r="B14" s="2" t="s">
        <v>2</v>
      </c>
      <c r="C14" s="2">
        <v>25.530000999999999</v>
      </c>
      <c r="D14" s="2">
        <f t="shared" si="2"/>
        <v>5.1050963985052721E-3</v>
      </c>
      <c r="F14" s="5">
        <v>43486</v>
      </c>
      <c r="G14" s="2" t="s">
        <v>1</v>
      </c>
      <c r="H14" s="2">
        <v>20.875</v>
      </c>
      <c r="I14" s="2">
        <f t="shared" si="0"/>
        <v>-4.221025200164729E-2</v>
      </c>
      <c r="K14" s="5">
        <v>43486</v>
      </c>
      <c r="L14" s="2" t="s">
        <v>0</v>
      </c>
      <c r="M14" s="2">
        <v>21.978200999999999</v>
      </c>
      <c r="N14" s="2">
        <f t="shared" si="1"/>
        <v>-2.9984756147428287E-3</v>
      </c>
      <c r="P14" s="5">
        <v>43486</v>
      </c>
      <c r="Q14" s="2" t="s">
        <v>15</v>
      </c>
      <c r="R14" s="20">
        <v>96010</v>
      </c>
      <c r="S14" s="2">
        <f t="shared" si="3"/>
        <v>-9.0574529764886466E-4</v>
      </c>
      <c r="U14">
        <v>-9.0574529764886466E-4</v>
      </c>
    </row>
    <row r="15" spans="1:21" x14ac:dyDescent="0.25">
      <c r="A15" s="5">
        <v>43487</v>
      </c>
      <c r="B15" s="2" t="s">
        <v>2</v>
      </c>
      <c r="C15" s="2">
        <v>25.129999000000002</v>
      </c>
      <c r="D15" s="2">
        <f t="shared" si="2"/>
        <v>-1.5791958660571995E-2</v>
      </c>
      <c r="F15" s="5">
        <v>43487</v>
      </c>
      <c r="G15" s="2" t="s">
        <v>1</v>
      </c>
      <c r="H15" s="2">
        <v>20.2563</v>
      </c>
      <c r="I15" s="2">
        <f t="shared" ref="I15:I78" si="4">LN(H15/H14)</f>
        <v>-3.0086414458286501E-2</v>
      </c>
      <c r="K15" s="5">
        <v>43487</v>
      </c>
      <c r="L15" s="2" t="s">
        <v>0</v>
      </c>
      <c r="M15" s="2">
        <v>21.697700999999999</v>
      </c>
      <c r="N15" s="2">
        <f t="shared" si="1"/>
        <v>-1.2844788258641127E-2</v>
      </c>
      <c r="P15" s="5">
        <v>43487</v>
      </c>
      <c r="Q15" s="2" t="s">
        <v>15</v>
      </c>
      <c r="R15" s="20">
        <v>95103</v>
      </c>
      <c r="S15" s="2">
        <f t="shared" si="3"/>
        <v>-9.4918379144193123E-3</v>
      </c>
      <c r="U15">
        <v>-9.4918379144193123E-3</v>
      </c>
    </row>
    <row r="16" spans="1:21" x14ac:dyDescent="0.25">
      <c r="A16" s="5">
        <v>43488</v>
      </c>
      <c r="B16" s="2" t="s">
        <v>2</v>
      </c>
      <c r="C16" s="2">
        <v>25.43</v>
      </c>
      <c r="D16" s="2">
        <f t="shared" si="2"/>
        <v>1.1867267671604283E-2</v>
      </c>
      <c r="F16" s="5">
        <v>43488</v>
      </c>
      <c r="G16" s="2" t="s">
        <v>1</v>
      </c>
      <c r="H16" s="2">
        <v>21.200001</v>
      </c>
      <c r="I16" s="2">
        <f t="shared" si="4"/>
        <v>4.5535372569144271E-2</v>
      </c>
      <c r="K16" s="5">
        <v>43488</v>
      </c>
      <c r="L16" s="2" t="s">
        <v>0</v>
      </c>
      <c r="M16" s="2">
        <v>22.242201000000001</v>
      </c>
      <c r="N16" s="2">
        <f t="shared" si="1"/>
        <v>2.4785120079508675E-2</v>
      </c>
      <c r="P16" s="5">
        <v>43488</v>
      </c>
      <c r="Q16" s="2" t="s">
        <v>15</v>
      </c>
      <c r="R16" s="20">
        <v>96558</v>
      </c>
      <c r="S16" s="2">
        <f t="shared" si="3"/>
        <v>1.518334926929968E-2</v>
      </c>
      <c r="U16">
        <v>1.518334926929968E-2</v>
      </c>
    </row>
    <row r="17" spans="1:21" x14ac:dyDescent="0.25">
      <c r="A17" s="5">
        <v>43489</v>
      </c>
      <c r="B17" s="2" t="s">
        <v>2</v>
      </c>
      <c r="C17" s="2">
        <v>25.540001</v>
      </c>
      <c r="D17" s="2">
        <f t="shared" si="2"/>
        <v>4.3163103246320568E-3</v>
      </c>
      <c r="F17" s="5">
        <v>43489</v>
      </c>
      <c r="G17" s="2" t="s">
        <v>1</v>
      </c>
      <c r="H17" s="2">
        <v>20.934999000000001</v>
      </c>
      <c r="I17" s="2">
        <f t="shared" si="4"/>
        <v>-1.2578877143568928E-2</v>
      </c>
      <c r="K17" s="5">
        <v>43489</v>
      </c>
      <c r="L17" s="2" t="s">
        <v>0</v>
      </c>
      <c r="M17" s="2">
        <v>22.935199999999998</v>
      </c>
      <c r="N17" s="2">
        <f t="shared" si="1"/>
        <v>3.0681417994678332E-2</v>
      </c>
      <c r="P17" s="5">
        <v>43489</v>
      </c>
      <c r="Q17" s="2" t="s">
        <v>15</v>
      </c>
      <c r="R17" s="20">
        <v>97677</v>
      </c>
      <c r="S17" s="2">
        <f t="shared" si="3"/>
        <v>1.1522252735684416E-2</v>
      </c>
      <c r="U17">
        <v>1.1522252735684416E-2</v>
      </c>
    </row>
    <row r="18" spans="1:21" x14ac:dyDescent="0.25">
      <c r="A18" s="5">
        <v>43493</v>
      </c>
      <c r="B18" s="2" t="s">
        <v>2</v>
      </c>
      <c r="C18" s="2">
        <v>24.77</v>
      </c>
      <c r="D18" s="2">
        <f t="shared" si="2"/>
        <v>-3.0612646257392122E-2</v>
      </c>
      <c r="F18" s="5">
        <v>43493</v>
      </c>
      <c r="G18" s="2" t="s">
        <v>1</v>
      </c>
      <c r="H18" s="2">
        <v>20.922501</v>
      </c>
      <c r="I18" s="2">
        <f t="shared" si="4"/>
        <v>-5.9716898388159254E-4</v>
      </c>
      <c r="K18" s="5">
        <v>43493</v>
      </c>
      <c r="L18" s="2" t="s">
        <v>0</v>
      </c>
      <c r="M18" s="2">
        <v>22.935199999999998</v>
      </c>
      <c r="N18" s="2">
        <f t="shared" si="1"/>
        <v>0</v>
      </c>
      <c r="P18" s="5">
        <v>43493</v>
      </c>
      <c r="Q18" s="2" t="s">
        <v>15</v>
      </c>
      <c r="R18" s="20">
        <v>95444</v>
      </c>
      <c r="S18" s="2">
        <f t="shared" si="3"/>
        <v>-2.3126428740318766E-2</v>
      </c>
      <c r="U18">
        <v>-2.3126428740318766E-2</v>
      </c>
    </row>
    <row r="19" spans="1:21" x14ac:dyDescent="0.25">
      <c r="A19" s="5">
        <v>43494</v>
      </c>
      <c r="B19" s="2" t="s">
        <v>2</v>
      </c>
      <c r="C19" s="2">
        <v>25.370000999999998</v>
      </c>
      <c r="D19" s="2">
        <f t="shared" si="2"/>
        <v>2.3934169526555363E-2</v>
      </c>
      <c r="F19" s="5">
        <v>43494</v>
      </c>
      <c r="G19" s="2" t="s">
        <v>1</v>
      </c>
      <c r="H19" s="2">
        <v>22.262501</v>
      </c>
      <c r="I19" s="2">
        <f t="shared" si="4"/>
        <v>6.2078510814037577E-2</v>
      </c>
      <c r="K19" s="5">
        <v>43494</v>
      </c>
      <c r="L19" s="2" t="s">
        <v>0</v>
      </c>
      <c r="M19" s="2">
        <v>22.654699000000001</v>
      </c>
      <c r="N19" s="2">
        <f t="shared" si="1"/>
        <v>-1.2305556527041073E-2</v>
      </c>
      <c r="P19" s="5">
        <v>43494</v>
      </c>
      <c r="Q19" s="2" t="s">
        <v>15</v>
      </c>
      <c r="R19" s="20">
        <v>95639</v>
      </c>
      <c r="S19" s="2">
        <f t="shared" si="3"/>
        <v>2.0409985994800988E-3</v>
      </c>
      <c r="U19">
        <v>2.0409985994800988E-3</v>
      </c>
    </row>
    <row r="20" spans="1:21" x14ac:dyDescent="0.25">
      <c r="A20" s="5">
        <v>43495</v>
      </c>
      <c r="B20" s="2" t="s">
        <v>2</v>
      </c>
      <c r="C20" s="2">
        <v>25.620000999999998</v>
      </c>
      <c r="D20" s="2">
        <f t="shared" si="2"/>
        <v>9.8059224727700886E-3</v>
      </c>
      <c r="F20" s="5">
        <v>43495</v>
      </c>
      <c r="G20" s="2" t="s">
        <v>1</v>
      </c>
      <c r="H20" s="2">
        <v>22.018699999999999</v>
      </c>
      <c r="I20" s="2">
        <f t="shared" si="4"/>
        <v>-1.1011601221470414E-2</v>
      </c>
      <c r="K20" s="5">
        <v>43495</v>
      </c>
      <c r="L20" s="2" t="s">
        <v>0</v>
      </c>
      <c r="M20" s="2">
        <v>22.745501000000001</v>
      </c>
      <c r="N20" s="2">
        <f t="shared" si="1"/>
        <v>4.0000758178990823E-3</v>
      </c>
      <c r="P20" s="5">
        <v>43495</v>
      </c>
      <c r="Q20" s="2" t="s">
        <v>15</v>
      </c>
      <c r="R20" s="20">
        <v>96996</v>
      </c>
      <c r="S20" s="2">
        <f t="shared" si="3"/>
        <v>1.4089053880449041E-2</v>
      </c>
      <c r="U20">
        <v>1.4089053880449041E-2</v>
      </c>
    </row>
    <row r="21" spans="1:21" x14ac:dyDescent="0.25">
      <c r="A21" s="5">
        <v>43496</v>
      </c>
      <c r="B21" s="2" t="s">
        <v>2</v>
      </c>
      <c r="C21" s="2">
        <v>25.58</v>
      </c>
      <c r="D21" s="2">
        <f t="shared" si="2"/>
        <v>-1.5625393498970364E-3</v>
      </c>
      <c r="F21" s="5">
        <v>43496</v>
      </c>
      <c r="G21" s="2" t="s">
        <v>1</v>
      </c>
      <c r="H21" s="2">
        <v>22.383800999999998</v>
      </c>
      <c r="I21" s="2">
        <f t="shared" si="4"/>
        <v>1.6445435291942308E-2</v>
      </c>
      <c r="K21" s="5">
        <v>43496</v>
      </c>
      <c r="L21" s="2" t="s">
        <v>0</v>
      </c>
      <c r="M21" s="2">
        <v>22.8445</v>
      </c>
      <c r="N21" s="2">
        <f t="shared" si="1"/>
        <v>4.3430205499867015E-3</v>
      </c>
      <c r="P21" s="5">
        <v>43496</v>
      </c>
      <c r="Q21" s="2" t="s">
        <v>15</v>
      </c>
      <c r="R21" s="20">
        <v>97394</v>
      </c>
      <c r="S21" s="2">
        <f t="shared" si="3"/>
        <v>4.0948665686121105E-3</v>
      </c>
      <c r="U21">
        <v>4.0948665686121105E-3</v>
      </c>
    </row>
    <row r="22" spans="1:21" x14ac:dyDescent="0.25">
      <c r="A22" s="5">
        <v>43497</v>
      </c>
      <c r="B22" s="2" t="s">
        <v>2</v>
      </c>
      <c r="C22" s="2">
        <v>25.799999</v>
      </c>
      <c r="D22" s="2">
        <f t="shared" si="2"/>
        <v>8.5636570171845061E-3</v>
      </c>
      <c r="F22" s="5">
        <v>43497</v>
      </c>
      <c r="G22" s="2" t="s">
        <v>1</v>
      </c>
      <c r="H22" s="2">
        <v>22.35</v>
      </c>
      <c r="I22" s="2">
        <f t="shared" si="4"/>
        <v>-1.5112065452580943E-3</v>
      </c>
      <c r="K22" s="5">
        <v>43497</v>
      </c>
      <c r="L22" s="2" t="s">
        <v>0</v>
      </c>
      <c r="M22" s="2">
        <v>22.9848</v>
      </c>
      <c r="N22" s="2">
        <f t="shared" si="1"/>
        <v>6.122739744933897E-3</v>
      </c>
      <c r="P22" s="5">
        <v>43497</v>
      </c>
      <c r="Q22" s="2" t="s">
        <v>15</v>
      </c>
      <c r="R22" s="20">
        <v>97861</v>
      </c>
      <c r="S22" s="2">
        <f t="shared" si="3"/>
        <v>4.7834973801939035E-3</v>
      </c>
      <c r="U22">
        <v>4.7834973801939035E-3</v>
      </c>
    </row>
    <row r="23" spans="1:21" x14ac:dyDescent="0.25">
      <c r="A23" s="5">
        <v>43500</v>
      </c>
      <c r="B23" s="2" t="s">
        <v>2</v>
      </c>
      <c r="C23" s="2">
        <v>26.030000999999999</v>
      </c>
      <c r="D23" s="2">
        <f t="shared" si="2"/>
        <v>8.8753042558030182E-3</v>
      </c>
      <c r="F23" s="5">
        <v>43500</v>
      </c>
      <c r="G23" s="2" t="s">
        <v>1</v>
      </c>
      <c r="H23" s="2">
        <v>22.133800999999998</v>
      </c>
      <c r="I23" s="2">
        <f t="shared" si="4"/>
        <v>-9.7204239504522869E-3</v>
      </c>
      <c r="K23" s="5">
        <v>43500</v>
      </c>
      <c r="L23" s="2" t="s">
        <v>0</v>
      </c>
      <c r="M23" s="2">
        <v>23.100300000000001</v>
      </c>
      <c r="N23" s="2">
        <f t="shared" si="1"/>
        <v>5.0124765630221576E-3</v>
      </c>
      <c r="P23" s="5">
        <v>43500</v>
      </c>
      <c r="Q23" s="2" t="s">
        <v>15</v>
      </c>
      <c r="R23" s="20">
        <v>98589</v>
      </c>
      <c r="S23" s="2">
        <f t="shared" si="3"/>
        <v>7.4115890304623155E-3</v>
      </c>
      <c r="U23">
        <v>7.4115890304623155E-3</v>
      </c>
    </row>
    <row r="24" spans="1:21" x14ac:dyDescent="0.25">
      <c r="A24" s="5">
        <v>43501</v>
      </c>
      <c r="B24" s="2" t="s">
        <v>2</v>
      </c>
      <c r="C24" s="2">
        <v>26.08</v>
      </c>
      <c r="D24" s="2">
        <f t="shared" si="2"/>
        <v>1.9189796347679866E-3</v>
      </c>
      <c r="F24" s="5">
        <v>43501</v>
      </c>
      <c r="G24" s="2" t="s">
        <v>1</v>
      </c>
      <c r="H24" s="2">
        <v>21.9375</v>
      </c>
      <c r="I24" s="2">
        <f t="shared" si="4"/>
        <v>-8.9083958830410218E-3</v>
      </c>
      <c r="K24" s="5">
        <v>43501</v>
      </c>
      <c r="L24" s="2" t="s">
        <v>0</v>
      </c>
      <c r="M24" s="2">
        <v>23.3643</v>
      </c>
      <c r="N24" s="2">
        <f t="shared" si="1"/>
        <v>1.136361190630069E-2</v>
      </c>
      <c r="P24" s="5">
        <v>43501</v>
      </c>
      <c r="Q24" s="2" t="s">
        <v>15</v>
      </c>
      <c r="R24" s="20">
        <v>98311</v>
      </c>
      <c r="S24" s="2">
        <f t="shared" si="3"/>
        <v>-2.823770286678802E-3</v>
      </c>
      <c r="U24">
        <v>-2.823770286678802E-3</v>
      </c>
    </row>
    <row r="25" spans="1:21" x14ac:dyDescent="0.25">
      <c r="A25" s="5">
        <v>43502</v>
      </c>
      <c r="B25" s="2" t="s">
        <v>2</v>
      </c>
      <c r="C25" s="2">
        <v>25.49</v>
      </c>
      <c r="D25" s="2">
        <f t="shared" si="2"/>
        <v>-2.2882518670428138E-2</v>
      </c>
      <c r="F25" s="5">
        <v>43502</v>
      </c>
      <c r="G25" s="2" t="s">
        <v>1</v>
      </c>
      <c r="H25" s="2">
        <v>21.212499999999999</v>
      </c>
      <c r="I25" s="2">
        <f t="shared" si="4"/>
        <v>-3.3606870665739898E-2</v>
      </c>
      <c r="K25" s="5">
        <v>43502</v>
      </c>
      <c r="L25" s="2" t="s">
        <v>0</v>
      </c>
      <c r="M25" s="2">
        <v>22.976500000000001</v>
      </c>
      <c r="N25" s="2">
        <f t="shared" si="1"/>
        <v>-1.6737261895236513E-2</v>
      </c>
      <c r="P25" s="5">
        <v>43502</v>
      </c>
      <c r="Q25" s="2" t="s">
        <v>15</v>
      </c>
      <c r="R25" s="20">
        <v>94636</v>
      </c>
      <c r="S25" s="2">
        <f t="shared" si="3"/>
        <v>-3.8097969882255132E-2</v>
      </c>
      <c r="U25">
        <v>-3.8097969882255132E-2</v>
      </c>
    </row>
    <row r="26" spans="1:21" x14ac:dyDescent="0.25">
      <c r="A26" s="5">
        <v>43503</v>
      </c>
      <c r="B26" s="2" t="s">
        <v>2</v>
      </c>
      <c r="C26" s="2">
        <v>25.09</v>
      </c>
      <c r="D26" s="2">
        <f t="shared" si="2"/>
        <v>-1.5816858009693065E-2</v>
      </c>
      <c r="F26" s="5">
        <v>43503</v>
      </c>
      <c r="G26" s="2" t="s">
        <v>1</v>
      </c>
      <c r="H26" s="2">
        <v>20.85</v>
      </c>
      <c r="I26" s="2">
        <f t="shared" si="4"/>
        <v>-1.7236682315534064E-2</v>
      </c>
      <c r="K26" s="5">
        <v>43503</v>
      </c>
      <c r="L26" s="2" t="s">
        <v>0</v>
      </c>
      <c r="M26" s="2">
        <v>22.374200999999999</v>
      </c>
      <c r="N26" s="2">
        <f t="shared" si="1"/>
        <v>-2.656340044135545E-2</v>
      </c>
      <c r="P26" s="5">
        <v>43503</v>
      </c>
      <c r="Q26" s="2" t="s">
        <v>15</v>
      </c>
      <c r="R26" s="20">
        <v>94114</v>
      </c>
      <c r="S26" s="2">
        <f t="shared" si="3"/>
        <v>-5.5311399291863295E-3</v>
      </c>
      <c r="U26">
        <v>-5.5311399291863295E-3</v>
      </c>
    </row>
    <row r="27" spans="1:21" x14ac:dyDescent="0.25">
      <c r="A27" s="5">
        <v>43504</v>
      </c>
      <c r="B27" s="2" t="s">
        <v>2</v>
      </c>
      <c r="C27" s="2">
        <v>25.129999000000002</v>
      </c>
      <c r="D27" s="2">
        <f t="shared" si="2"/>
        <v>1.5929513840930911E-3</v>
      </c>
      <c r="F27" s="5">
        <v>43504</v>
      </c>
      <c r="G27" s="2" t="s">
        <v>1</v>
      </c>
      <c r="H27" s="2">
        <v>21.25</v>
      </c>
      <c r="I27" s="2">
        <f t="shared" si="4"/>
        <v>1.9002947125615264E-2</v>
      </c>
      <c r="K27" s="5">
        <v>43504</v>
      </c>
      <c r="L27" s="2" t="s">
        <v>0</v>
      </c>
      <c r="M27" s="2">
        <v>22.291699999999999</v>
      </c>
      <c r="N27" s="2">
        <f t="shared" si="1"/>
        <v>-3.6941421520673961E-3</v>
      </c>
      <c r="P27" s="5">
        <v>43504</v>
      </c>
      <c r="Q27" s="2" t="s">
        <v>15</v>
      </c>
      <c r="R27" s="20">
        <v>95343</v>
      </c>
      <c r="S27" s="2">
        <f t="shared" si="3"/>
        <v>1.2974102191794866E-2</v>
      </c>
      <c r="U27">
        <v>1.2974102191794866E-2</v>
      </c>
    </row>
    <row r="28" spans="1:21" x14ac:dyDescent="0.25">
      <c r="A28" s="5">
        <v>43507</v>
      </c>
      <c r="B28" s="2" t="s">
        <v>2</v>
      </c>
      <c r="C28" s="2">
        <v>24.84</v>
      </c>
      <c r="D28" s="2">
        <f t="shared" si="2"/>
        <v>-1.1607054697146053E-2</v>
      </c>
      <c r="F28" s="5">
        <v>43507</v>
      </c>
      <c r="G28" s="2" t="s">
        <v>1</v>
      </c>
      <c r="H28" s="2">
        <v>20.6663</v>
      </c>
      <c r="I28" s="2">
        <f t="shared" si="4"/>
        <v>-2.7852541086317878E-2</v>
      </c>
      <c r="K28" s="5">
        <v>43507</v>
      </c>
      <c r="L28" s="2" t="s">
        <v>0</v>
      </c>
      <c r="M28" s="2">
        <v>22.893999000000001</v>
      </c>
      <c r="N28" s="2">
        <f t="shared" si="1"/>
        <v>2.6660411942671387E-2</v>
      </c>
      <c r="P28" s="5">
        <v>43507</v>
      </c>
      <c r="Q28" s="2" t="s">
        <v>15</v>
      </c>
      <c r="R28" s="20">
        <v>94413</v>
      </c>
      <c r="S28" s="2">
        <f t="shared" si="3"/>
        <v>-9.8021400781973141E-3</v>
      </c>
      <c r="U28">
        <v>-9.8021400781973141E-3</v>
      </c>
    </row>
    <row r="29" spans="1:21" x14ac:dyDescent="0.25">
      <c r="A29" s="5">
        <v>43508</v>
      </c>
      <c r="B29" s="2" t="s">
        <v>2</v>
      </c>
      <c r="C29" s="2">
        <v>25.719999000000001</v>
      </c>
      <c r="D29" s="2">
        <f t="shared" si="2"/>
        <v>3.481360342389115E-2</v>
      </c>
      <c r="F29" s="5">
        <v>43508</v>
      </c>
      <c r="G29" s="2" t="s">
        <v>1</v>
      </c>
      <c r="H29" s="2">
        <v>20.6</v>
      </c>
      <c r="I29" s="2">
        <f t="shared" si="4"/>
        <v>-3.2132784885725661E-3</v>
      </c>
      <c r="K29" s="5">
        <v>43508</v>
      </c>
      <c r="L29" s="2" t="s">
        <v>0</v>
      </c>
      <c r="M29" s="2">
        <v>22.563998999999999</v>
      </c>
      <c r="N29" s="2">
        <f t="shared" si="1"/>
        <v>-1.4519152257371642E-2</v>
      </c>
      <c r="P29" s="5">
        <v>43508</v>
      </c>
      <c r="Q29" s="2" t="s">
        <v>15</v>
      </c>
      <c r="R29" s="20">
        <v>96168</v>
      </c>
      <c r="S29" s="2">
        <f t="shared" si="3"/>
        <v>1.84178864674997E-2</v>
      </c>
      <c r="U29">
        <v>1.84178864674997E-2</v>
      </c>
    </row>
    <row r="30" spans="1:21" x14ac:dyDescent="0.25">
      <c r="A30" s="5">
        <v>43509</v>
      </c>
      <c r="B30" s="2" t="s">
        <v>2</v>
      </c>
      <c r="C30" s="2">
        <v>26.049999</v>
      </c>
      <c r="D30" s="2">
        <f t="shared" si="2"/>
        <v>1.2748869322490138E-2</v>
      </c>
      <c r="F30" s="5">
        <v>43509</v>
      </c>
      <c r="G30" s="2" t="s">
        <v>1</v>
      </c>
      <c r="H30" s="2">
        <v>20.162500000000001</v>
      </c>
      <c r="I30" s="2">
        <f t="shared" si="4"/>
        <v>-2.1466632344208165E-2</v>
      </c>
      <c r="K30" s="5">
        <v>43509</v>
      </c>
      <c r="L30" s="2" t="s">
        <v>0</v>
      </c>
      <c r="M30" s="2">
        <v>22.275200000000002</v>
      </c>
      <c r="N30" s="2">
        <f t="shared" si="1"/>
        <v>-1.2881719567135005E-2</v>
      </c>
      <c r="P30" s="5">
        <v>43509</v>
      </c>
      <c r="Q30" s="2" t="s">
        <v>15</v>
      </c>
      <c r="R30" s="20">
        <v>96122</v>
      </c>
      <c r="S30" s="2">
        <f t="shared" si="3"/>
        <v>-4.7844402597621018E-4</v>
      </c>
      <c r="U30">
        <v>-4.7844402597621018E-4</v>
      </c>
    </row>
    <row r="31" spans="1:21" x14ac:dyDescent="0.25">
      <c r="A31" s="5">
        <v>43510</v>
      </c>
      <c r="B31" s="2" t="s">
        <v>2</v>
      </c>
      <c r="C31" s="2">
        <v>26.950001</v>
      </c>
      <c r="D31" s="2">
        <f t="shared" si="2"/>
        <v>3.3965604649097543E-2</v>
      </c>
      <c r="F31" s="5">
        <v>43510</v>
      </c>
      <c r="G31" s="2" t="s">
        <v>1</v>
      </c>
      <c r="H31" s="2">
        <v>21.336300000000001</v>
      </c>
      <c r="I31" s="2">
        <f t="shared" si="4"/>
        <v>5.6585404071941778E-2</v>
      </c>
      <c r="K31" s="5">
        <v>43510</v>
      </c>
      <c r="L31" s="2" t="s">
        <v>0</v>
      </c>
      <c r="M31" s="2">
        <v>22.258699</v>
      </c>
      <c r="N31" s="2">
        <f t="shared" si="1"/>
        <v>-7.4105349523258149E-4</v>
      </c>
      <c r="P31" s="5">
        <v>43510</v>
      </c>
      <c r="Q31" s="2" t="s">
        <v>15</v>
      </c>
      <c r="R31" s="20">
        <v>98015</v>
      </c>
      <c r="S31" s="2">
        <f t="shared" si="3"/>
        <v>1.9502310206410745E-2</v>
      </c>
      <c r="U31">
        <v>1.9502310206410745E-2</v>
      </c>
    </row>
    <row r="32" spans="1:21" x14ac:dyDescent="0.25">
      <c r="A32" s="5">
        <v>43511</v>
      </c>
      <c r="B32" s="2" t="s">
        <v>2</v>
      </c>
      <c r="C32" s="2">
        <v>26.84</v>
      </c>
      <c r="D32" s="2">
        <f t="shared" si="2"/>
        <v>-4.0900223572758508E-3</v>
      </c>
      <c r="F32" s="5">
        <v>43511</v>
      </c>
      <c r="G32" s="2" t="s">
        <v>1</v>
      </c>
      <c r="H32" s="2">
        <v>20.496300000000002</v>
      </c>
      <c r="I32" s="2">
        <f t="shared" si="4"/>
        <v>-4.0165465473668518E-2</v>
      </c>
      <c r="K32" s="5">
        <v>43511</v>
      </c>
      <c r="L32" s="2" t="s">
        <v>0</v>
      </c>
      <c r="M32" s="2">
        <v>21.714199000000001</v>
      </c>
      <c r="N32" s="2">
        <f t="shared" si="1"/>
        <v>-2.4766520135040947E-2</v>
      </c>
      <c r="P32" s="5">
        <v>43511</v>
      </c>
      <c r="Q32" s="2" t="s">
        <v>15</v>
      </c>
      <c r="R32" s="20">
        <v>97526</v>
      </c>
      <c r="S32" s="2">
        <f t="shared" si="3"/>
        <v>-5.0015190611553658E-3</v>
      </c>
      <c r="U32">
        <v>-5.0015190611553658E-3</v>
      </c>
    </row>
    <row r="33" spans="1:21" x14ac:dyDescent="0.25">
      <c r="A33" s="5">
        <v>43514</v>
      </c>
      <c r="B33" s="2" t="s">
        <v>2</v>
      </c>
      <c r="C33" s="2">
        <v>26.76</v>
      </c>
      <c r="D33" s="2">
        <f t="shared" si="2"/>
        <v>-2.9850768434532852E-3</v>
      </c>
      <c r="F33" s="5">
        <v>43514</v>
      </c>
      <c r="G33" s="2" t="s">
        <v>1</v>
      </c>
      <c r="H33" s="2">
        <v>21.067499000000002</v>
      </c>
      <c r="I33" s="2">
        <f t="shared" si="4"/>
        <v>2.7487139148292875E-2</v>
      </c>
      <c r="K33" s="5">
        <v>43514</v>
      </c>
      <c r="L33" s="2" t="s">
        <v>0</v>
      </c>
      <c r="M33" s="2">
        <v>21.846201000000001</v>
      </c>
      <c r="N33" s="2">
        <f t="shared" si="1"/>
        <v>6.0606607861072529E-3</v>
      </c>
      <c r="P33" s="5">
        <v>43514</v>
      </c>
      <c r="Q33" s="2" t="s">
        <v>15</v>
      </c>
      <c r="R33" s="20">
        <v>96510</v>
      </c>
      <c r="S33" s="2">
        <f t="shared" si="3"/>
        <v>-1.0472379202187692E-2</v>
      </c>
      <c r="U33">
        <v>-1.0472379202187692E-2</v>
      </c>
    </row>
    <row r="34" spans="1:21" x14ac:dyDescent="0.25">
      <c r="A34" s="5">
        <v>43515</v>
      </c>
      <c r="B34" s="2" t="s">
        <v>2</v>
      </c>
      <c r="C34" s="2">
        <v>27.379999000000002</v>
      </c>
      <c r="D34" s="2">
        <f t="shared" si="2"/>
        <v>2.2904548077264896E-2</v>
      </c>
      <c r="F34" s="5">
        <v>43515</v>
      </c>
      <c r="G34" s="2" t="s">
        <v>1</v>
      </c>
      <c r="H34" s="2">
        <v>21.2075</v>
      </c>
      <c r="I34" s="2">
        <f t="shared" si="4"/>
        <v>6.6233715018592237E-3</v>
      </c>
      <c r="K34" s="5">
        <v>43515</v>
      </c>
      <c r="L34" s="2" t="s">
        <v>0</v>
      </c>
      <c r="M34" s="2">
        <v>21.5245</v>
      </c>
      <c r="N34" s="2">
        <f t="shared" si="1"/>
        <v>-1.483521790775902E-2</v>
      </c>
      <c r="P34" s="5">
        <v>43515</v>
      </c>
      <c r="Q34" s="2" t="s">
        <v>15</v>
      </c>
      <c r="R34" s="20">
        <v>97659</v>
      </c>
      <c r="S34" s="2">
        <f t="shared" si="3"/>
        <v>1.1835189055245389E-2</v>
      </c>
      <c r="U34">
        <v>1.1835189055245389E-2</v>
      </c>
    </row>
    <row r="35" spans="1:21" x14ac:dyDescent="0.25">
      <c r="A35" s="5">
        <v>43516</v>
      </c>
      <c r="B35" s="2" t="s">
        <v>2</v>
      </c>
      <c r="C35" s="2">
        <v>27.040001</v>
      </c>
      <c r="D35" s="2">
        <f t="shared" si="2"/>
        <v>-1.2495495180281511E-2</v>
      </c>
      <c r="F35" s="5">
        <v>43516</v>
      </c>
      <c r="G35" s="2" t="s">
        <v>1</v>
      </c>
      <c r="H35" s="2">
        <v>20.3125</v>
      </c>
      <c r="I35" s="2">
        <f t="shared" si="4"/>
        <v>-4.3118432609796531E-2</v>
      </c>
      <c r="K35" s="5">
        <v>43516</v>
      </c>
      <c r="L35" s="2" t="s">
        <v>0</v>
      </c>
      <c r="M35" s="2">
        <v>21.450199000000001</v>
      </c>
      <c r="N35" s="2">
        <f t="shared" si="1"/>
        <v>-3.4578985200162987E-3</v>
      </c>
      <c r="P35" s="5">
        <v>43516</v>
      </c>
      <c r="Q35" s="2" t="s">
        <v>15</v>
      </c>
      <c r="R35" s="20">
        <v>96545</v>
      </c>
      <c r="S35" s="2">
        <f t="shared" si="3"/>
        <v>-1.1472598079787955E-2</v>
      </c>
      <c r="U35">
        <v>-1.1472598079787955E-2</v>
      </c>
    </row>
    <row r="36" spans="1:21" x14ac:dyDescent="0.25">
      <c r="A36" s="5">
        <v>43517</v>
      </c>
      <c r="B36" s="2" t="s">
        <v>2</v>
      </c>
      <c r="C36" s="2">
        <v>27.4</v>
      </c>
      <c r="D36" s="2">
        <f t="shared" si="2"/>
        <v>1.3225725237013312E-2</v>
      </c>
      <c r="F36" s="5">
        <v>43517</v>
      </c>
      <c r="G36" s="2" t="s">
        <v>1</v>
      </c>
      <c r="H36" s="2">
        <v>20.137501</v>
      </c>
      <c r="I36" s="2">
        <f t="shared" si="4"/>
        <v>-8.6526619282675261E-3</v>
      </c>
      <c r="K36" s="5">
        <v>43517</v>
      </c>
      <c r="L36" s="2" t="s">
        <v>0</v>
      </c>
      <c r="M36" s="2">
        <v>21.475000000000001</v>
      </c>
      <c r="N36" s="2">
        <f t="shared" si="1"/>
        <v>1.155545150050425E-3</v>
      </c>
      <c r="P36" s="5">
        <v>43517</v>
      </c>
      <c r="Q36" s="2" t="s">
        <v>15</v>
      </c>
      <c r="R36" s="20">
        <v>96932</v>
      </c>
      <c r="S36" s="2">
        <f t="shared" si="3"/>
        <v>4.0004808439651528E-3</v>
      </c>
      <c r="U36">
        <v>4.0004808439651528E-3</v>
      </c>
    </row>
    <row r="37" spans="1:21" x14ac:dyDescent="0.25">
      <c r="A37" s="5">
        <v>43518</v>
      </c>
      <c r="B37" s="2" t="s">
        <v>2</v>
      </c>
      <c r="C37" s="2">
        <v>27.129999000000002</v>
      </c>
      <c r="D37" s="2">
        <f t="shared" si="2"/>
        <v>-9.9029235827498494E-3</v>
      </c>
      <c r="F37" s="5">
        <v>43518</v>
      </c>
      <c r="G37" s="2" t="s">
        <v>1</v>
      </c>
      <c r="H37" s="2">
        <v>22.237499</v>
      </c>
      <c r="I37" s="2">
        <f t="shared" si="4"/>
        <v>9.9196209861180079E-2</v>
      </c>
      <c r="K37" s="5">
        <v>43518</v>
      </c>
      <c r="L37" s="2" t="s">
        <v>0</v>
      </c>
      <c r="M37" s="2">
        <v>21.598700000000001</v>
      </c>
      <c r="N37" s="2">
        <f t="shared" si="1"/>
        <v>5.743659823414001E-3</v>
      </c>
      <c r="P37" s="5">
        <v>43518</v>
      </c>
      <c r="Q37" s="2" t="s">
        <v>15</v>
      </c>
      <c r="R37" s="20">
        <v>97886</v>
      </c>
      <c r="S37" s="2">
        <f t="shared" si="3"/>
        <v>9.7938345077329576E-3</v>
      </c>
      <c r="U37">
        <v>9.7938345077329576E-3</v>
      </c>
    </row>
    <row r="38" spans="1:21" x14ac:dyDescent="0.25">
      <c r="A38" s="5">
        <v>43521</v>
      </c>
      <c r="B38" s="2" t="s">
        <v>2</v>
      </c>
      <c r="C38" s="2">
        <v>26.700001</v>
      </c>
      <c r="D38" s="2">
        <f t="shared" si="2"/>
        <v>-1.5976486951888035E-2</v>
      </c>
      <c r="F38" s="5">
        <v>43521</v>
      </c>
      <c r="G38" s="2" t="s">
        <v>1</v>
      </c>
      <c r="H38" s="2">
        <v>21.712499999999999</v>
      </c>
      <c r="I38" s="2">
        <f t="shared" si="4"/>
        <v>-2.3891876455645462E-2</v>
      </c>
      <c r="K38" s="5">
        <v>43521</v>
      </c>
      <c r="L38" s="2" t="s">
        <v>0</v>
      </c>
      <c r="M38" s="2">
        <v>21.433700999999999</v>
      </c>
      <c r="N38" s="2">
        <f t="shared" si="1"/>
        <v>-7.6686312996114671E-3</v>
      </c>
      <c r="P38" s="5">
        <v>43521</v>
      </c>
      <c r="Q38" s="2" t="s">
        <v>15</v>
      </c>
      <c r="R38" s="20">
        <v>97240</v>
      </c>
      <c r="S38" s="2">
        <f t="shared" si="3"/>
        <v>-6.621386798277556E-3</v>
      </c>
      <c r="U38">
        <v>-6.621386798277556E-3</v>
      </c>
    </row>
    <row r="39" spans="1:21" x14ac:dyDescent="0.25">
      <c r="A39" s="5">
        <v>43522</v>
      </c>
      <c r="B39" s="2" t="s">
        <v>2</v>
      </c>
      <c r="C39" s="2">
        <v>26.58</v>
      </c>
      <c r="D39" s="2">
        <f t="shared" si="2"/>
        <v>-4.5045495742874675E-3</v>
      </c>
      <c r="F39" s="5">
        <v>43522</v>
      </c>
      <c r="G39" s="2" t="s">
        <v>1</v>
      </c>
      <c r="H39" s="2">
        <v>22.3125</v>
      </c>
      <c r="I39" s="2">
        <f t="shared" si="4"/>
        <v>2.7258927972634683E-2</v>
      </c>
      <c r="K39" s="5">
        <v>43522</v>
      </c>
      <c r="L39" s="2" t="s">
        <v>0</v>
      </c>
      <c r="M39" s="2">
        <v>21.367701</v>
      </c>
      <c r="N39" s="2">
        <f t="shared" si="1"/>
        <v>-3.0840135709227293E-3</v>
      </c>
      <c r="P39" s="5">
        <v>43522</v>
      </c>
      <c r="Q39" s="2" t="s">
        <v>15</v>
      </c>
      <c r="R39" s="20">
        <v>97603</v>
      </c>
      <c r="S39" s="2">
        <f t="shared" si="3"/>
        <v>3.7260812036486392E-3</v>
      </c>
      <c r="U39">
        <v>3.7260812036486392E-3</v>
      </c>
    </row>
    <row r="40" spans="1:21" x14ac:dyDescent="0.25">
      <c r="A40" s="5">
        <v>43523</v>
      </c>
      <c r="B40" s="2" t="s">
        <v>2</v>
      </c>
      <c r="C40" s="2">
        <v>27.08</v>
      </c>
      <c r="D40" s="2">
        <f t="shared" si="2"/>
        <v>1.8636394758974915E-2</v>
      </c>
      <c r="F40" s="5">
        <v>43523</v>
      </c>
      <c r="G40" s="2" t="s">
        <v>1</v>
      </c>
      <c r="H40" s="2">
        <v>22</v>
      </c>
      <c r="I40" s="2">
        <f t="shared" si="4"/>
        <v>-1.4104606181541935E-2</v>
      </c>
      <c r="K40" s="5">
        <v>43523</v>
      </c>
      <c r="L40" s="2" t="s">
        <v>0</v>
      </c>
      <c r="M40" s="2">
        <v>22.003</v>
      </c>
      <c r="N40" s="2">
        <f t="shared" si="1"/>
        <v>2.9298324874804861E-2</v>
      </c>
      <c r="P40" s="5">
        <v>43523</v>
      </c>
      <c r="Q40" s="2" t="s">
        <v>15</v>
      </c>
      <c r="R40" s="20">
        <v>97307</v>
      </c>
      <c r="S40" s="2">
        <f t="shared" si="3"/>
        <v>-3.0373016013023513E-3</v>
      </c>
      <c r="U40">
        <v>-3.0373016013023513E-3</v>
      </c>
    </row>
    <row r="41" spans="1:21" x14ac:dyDescent="0.25">
      <c r="A41" s="5">
        <v>43524</v>
      </c>
      <c r="B41" s="2" t="s">
        <v>2</v>
      </c>
      <c r="C41" s="2">
        <v>27.059999000000001</v>
      </c>
      <c r="D41" s="2">
        <f t="shared" si="2"/>
        <v>-7.3886225634787854E-4</v>
      </c>
      <c r="F41" s="5">
        <v>43524</v>
      </c>
      <c r="G41" s="2" t="s">
        <v>1</v>
      </c>
      <c r="H41" s="2">
        <v>21.682500999999998</v>
      </c>
      <c r="I41" s="2">
        <f t="shared" si="4"/>
        <v>-1.4536923661700261E-2</v>
      </c>
      <c r="K41" s="5">
        <v>43524</v>
      </c>
      <c r="L41" s="2" t="s">
        <v>0</v>
      </c>
      <c r="M41" s="2">
        <v>22.003</v>
      </c>
      <c r="N41" s="2">
        <f t="shared" si="1"/>
        <v>0</v>
      </c>
      <c r="P41" s="5">
        <v>43524</v>
      </c>
      <c r="Q41" s="2" t="s">
        <v>15</v>
      </c>
      <c r="R41" s="20">
        <v>95584</v>
      </c>
      <c r="S41" s="2">
        <f t="shared" si="3"/>
        <v>-1.7865487016569617E-2</v>
      </c>
      <c r="U41">
        <v>-1.7865487016569617E-2</v>
      </c>
    </row>
    <row r="42" spans="1:21" x14ac:dyDescent="0.25">
      <c r="A42" s="5">
        <v>43525</v>
      </c>
      <c r="B42" s="2" t="s">
        <v>2</v>
      </c>
      <c r="C42" s="2">
        <v>26.700001</v>
      </c>
      <c r="D42" s="2">
        <f t="shared" si="2"/>
        <v>-1.3392982928339715E-2</v>
      </c>
      <c r="F42" s="5">
        <v>43525</v>
      </c>
      <c r="G42" s="2" t="s">
        <v>1</v>
      </c>
      <c r="H42" s="2">
        <v>21.9025</v>
      </c>
      <c r="I42" s="2">
        <f t="shared" si="4"/>
        <v>1.0095255861766196E-2</v>
      </c>
      <c r="K42" s="5">
        <v>43525</v>
      </c>
      <c r="L42" s="2" t="s">
        <v>0</v>
      </c>
      <c r="M42" s="2">
        <v>21.846201000000001</v>
      </c>
      <c r="N42" s="2">
        <f t="shared" si="1"/>
        <v>-7.1517685499598938E-3</v>
      </c>
      <c r="P42" s="5">
        <v>43525</v>
      </c>
      <c r="Q42" s="2" t="s">
        <v>15</v>
      </c>
      <c r="R42" s="20">
        <v>94604</v>
      </c>
      <c r="S42" s="2">
        <f t="shared" si="3"/>
        <v>-1.0305683571682912E-2</v>
      </c>
      <c r="U42">
        <v>-1.0305683571682912E-2</v>
      </c>
    </row>
    <row r="43" spans="1:21" x14ac:dyDescent="0.25">
      <c r="A43" s="5">
        <v>43532</v>
      </c>
      <c r="B43" s="2" t="s">
        <v>2</v>
      </c>
      <c r="C43" s="2">
        <v>26.67</v>
      </c>
      <c r="D43" s="2">
        <f t="shared" si="2"/>
        <v>-1.1242646654636933E-3</v>
      </c>
      <c r="F43" s="5">
        <v>43532</v>
      </c>
      <c r="G43" s="2" t="s">
        <v>1</v>
      </c>
      <c r="H43" s="2">
        <v>22.602501</v>
      </c>
      <c r="I43" s="2">
        <f t="shared" si="4"/>
        <v>3.1459778313895168E-2</v>
      </c>
      <c r="K43" s="5">
        <v>43532</v>
      </c>
      <c r="L43" s="2" t="s">
        <v>0</v>
      </c>
      <c r="M43" s="2">
        <v>22.440200999999998</v>
      </c>
      <c r="N43" s="2">
        <f t="shared" si="1"/>
        <v>2.6826998685587179E-2</v>
      </c>
      <c r="P43" s="5">
        <v>43532</v>
      </c>
      <c r="Q43" s="2" t="s">
        <v>15</v>
      </c>
      <c r="R43" s="20">
        <v>95365</v>
      </c>
      <c r="S43" s="2">
        <f t="shared" si="3"/>
        <v>8.0118763663735281E-3</v>
      </c>
      <c r="U43">
        <v>8.0118763663735281E-3</v>
      </c>
    </row>
    <row r="44" spans="1:21" x14ac:dyDescent="0.25">
      <c r="A44" s="5">
        <v>43535</v>
      </c>
      <c r="B44" s="2" t="s">
        <v>2</v>
      </c>
      <c r="C44" s="2">
        <v>27.75</v>
      </c>
      <c r="D44" s="2">
        <f t="shared" si="2"/>
        <v>3.9696501998520518E-2</v>
      </c>
      <c r="F44" s="5">
        <v>43535</v>
      </c>
      <c r="G44" s="2" t="s">
        <v>1</v>
      </c>
      <c r="H44" s="2">
        <v>22.821300999999998</v>
      </c>
      <c r="I44" s="2">
        <f t="shared" si="4"/>
        <v>9.6337903300791703E-3</v>
      </c>
      <c r="K44" s="5">
        <v>43535</v>
      </c>
      <c r="L44" s="2" t="s">
        <v>0</v>
      </c>
      <c r="M44" s="2">
        <v>22.6052</v>
      </c>
      <c r="N44" s="2">
        <f t="shared" si="1"/>
        <v>7.3259304738860108E-3</v>
      </c>
      <c r="P44" s="5">
        <v>43535</v>
      </c>
      <c r="Q44" s="2" t="s">
        <v>15</v>
      </c>
      <c r="R44" s="20">
        <v>98027</v>
      </c>
      <c r="S44" s="2">
        <f t="shared" si="3"/>
        <v>2.7531316100296854E-2</v>
      </c>
      <c r="U44">
        <v>2.7531316100296854E-2</v>
      </c>
    </row>
    <row r="45" spans="1:21" x14ac:dyDescent="0.25">
      <c r="A45" s="5">
        <v>43536</v>
      </c>
      <c r="B45" s="2" t="s">
        <v>2</v>
      </c>
      <c r="C45" s="2">
        <v>27.5</v>
      </c>
      <c r="D45" s="2">
        <f t="shared" si="2"/>
        <v>-9.0498355199179273E-3</v>
      </c>
      <c r="F45" s="5">
        <v>43536</v>
      </c>
      <c r="G45" s="2" t="s">
        <v>1</v>
      </c>
      <c r="H45" s="2">
        <v>22.356300000000001</v>
      </c>
      <c r="I45" s="2">
        <f t="shared" si="4"/>
        <v>-2.0586193668623569E-2</v>
      </c>
      <c r="K45" s="5">
        <v>43536</v>
      </c>
      <c r="L45" s="2" t="s">
        <v>0</v>
      </c>
      <c r="M45" s="2">
        <v>22.332999999999998</v>
      </c>
      <c r="N45" s="2">
        <f t="shared" si="1"/>
        <v>-1.2114563069179719E-2</v>
      </c>
      <c r="P45" s="5">
        <v>43536</v>
      </c>
      <c r="Q45" s="2" t="s">
        <v>15</v>
      </c>
      <c r="R45" s="20">
        <v>97828</v>
      </c>
      <c r="S45" s="2">
        <f t="shared" si="3"/>
        <v>-2.0321162950224943E-3</v>
      </c>
      <c r="U45">
        <v>-2.0321162950224943E-3</v>
      </c>
    </row>
    <row r="46" spans="1:21" x14ac:dyDescent="0.25">
      <c r="A46" s="5">
        <v>43537</v>
      </c>
      <c r="B46" s="2" t="s">
        <v>2</v>
      </c>
      <c r="C46" s="2">
        <v>28.1</v>
      </c>
      <c r="D46" s="2">
        <f t="shared" si="2"/>
        <v>2.158357166717461E-2</v>
      </c>
      <c r="F46" s="5">
        <v>43537</v>
      </c>
      <c r="G46" s="2" t="s">
        <v>1</v>
      </c>
      <c r="H46" s="2">
        <v>22.16</v>
      </c>
      <c r="I46" s="2">
        <f t="shared" si="4"/>
        <v>-8.8192986546495843E-3</v>
      </c>
      <c r="K46" s="5">
        <v>43537</v>
      </c>
      <c r="L46" s="2" t="s">
        <v>0</v>
      </c>
      <c r="M46" s="2">
        <v>22.481501000000002</v>
      </c>
      <c r="N46" s="2">
        <f t="shared" si="1"/>
        <v>6.6273880207381522E-3</v>
      </c>
      <c r="P46" s="5">
        <v>43537</v>
      </c>
      <c r="Q46" s="2" t="s">
        <v>15</v>
      </c>
      <c r="R46" s="20">
        <v>98904</v>
      </c>
      <c r="S46" s="2">
        <f t="shared" si="3"/>
        <v>1.0938848070961698E-2</v>
      </c>
      <c r="U46">
        <v>1.0938848070961698E-2</v>
      </c>
    </row>
    <row r="47" spans="1:21" x14ac:dyDescent="0.25">
      <c r="A47" s="5">
        <v>43538</v>
      </c>
      <c r="B47" s="2" t="s">
        <v>2</v>
      </c>
      <c r="C47" s="2">
        <v>28.190000999999999</v>
      </c>
      <c r="D47" s="2">
        <f t="shared" si="2"/>
        <v>3.1977642598924895E-3</v>
      </c>
      <c r="F47" s="5">
        <v>43538</v>
      </c>
      <c r="G47" s="2" t="s">
        <v>1</v>
      </c>
      <c r="H47" s="2">
        <v>22.0625</v>
      </c>
      <c r="I47" s="2">
        <f t="shared" si="4"/>
        <v>-4.4095271855674814E-3</v>
      </c>
      <c r="K47" s="5">
        <v>43538</v>
      </c>
      <c r="L47" s="2" t="s">
        <v>0</v>
      </c>
      <c r="M47" s="2">
        <v>22.563998999999999</v>
      </c>
      <c r="N47" s="2">
        <f t="shared" si="1"/>
        <v>3.6628783002696239E-3</v>
      </c>
      <c r="P47" s="5">
        <v>43538</v>
      </c>
      <c r="Q47" s="2" t="s">
        <v>15</v>
      </c>
      <c r="R47" s="20">
        <v>98605</v>
      </c>
      <c r="S47" s="2">
        <f t="shared" si="3"/>
        <v>-3.0277124425935921E-3</v>
      </c>
      <c r="U47">
        <v>-3.0277124425935921E-3</v>
      </c>
    </row>
    <row r="48" spans="1:21" x14ac:dyDescent="0.25">
      <c r="A48" s="5">
        <v>43539</v>
      </c>
      <c r="B48" s="2" t="s">
        <v>2</v>
      </c>
      <c r="C48" s="2">
        <v>28.25</v>
      </c>
      <c r="D48" s="2">
        <f t="shared" si="2"/>
        <v>2.1261169928573492E-3</v>
      </c>
      <c r="F48" s="5">
        <v>43539</v>
      </c>
      <c r="G48" s="2" t="s">
        <v>1</v>
      </c>
      <c r="H48" s="2">
        <v>22.148800000000001</v>
      </c>
      <c r="I48" s="2">
        <f t="shared" si="4"/>
        <v>3.9039842578179572E-3</v>
      </c>
      <c r="K48" s="5">
        <v>43539</v>
      </c>
      <c r="L48" s="2" t="s">
        <v>0</v>
      </c>
      <c r="M48" s="2">
        <v>22.621700000000001</v>
      </c>
      <c r="N48" s="2">
        <f t="shared" si="1"/>
        <v>2.553951034980901E-3</v>
      </c>
      <c r="P48" s="5">
        <v>43539</v>
      </c>
      <c r="Q48" s="2" t="s">
        <v>15</v>
      </c>
      <c r="R48" s="20">
        <v>99137</v>
      </c>
      <c r="S48" s="2">
        <f t="shared" si="3"/>
        <v>5.3807616344980855E-3</v>
      </c>
      <c r="U48">
        <v>5.3807616344980855E-3</v>
      </c>
    </row>
    <row r="49" spans="1:21" x14ac:dyDescent="0.25">
      <c r="A49" s="5">
        <v>43542</v>
      </c>
      <c r="B49" s="2" t="s">
        <v>2</v>
      </c>
      <c r="C49" s="2">
        <v>28.74</v>
      </c>
      <c r="D49" s="2">
        <f t="shared" si="2"/>
        <v>1.7196423058428778E-2</v>
      </c>
      <c r="F49" s="5">
        <v>43542</v>
      </c>
      <c r="G49" s="2" t="s">
        <v>1</v>
      </c>
      <c r="H49" s="2">
        <v>22.552499999999998</v>
      </c>
      <c r="I49" s="2">
        <f t="shared" si="4"/>
        <v>1.8062605597323103E-2</v>
      </c>
      <c r="K49" s="5">
        <v>43542</v>
      </c>
      <c r="L49" s="2" t="s">
        <v>0</v>
      </c>
      <c r="M49" s="2">
        <v>22.440200999999998</v>
      </c>
      <c r="N49" s="2">
        <f t="shared" si="1"/>
        <v>-8.0555847606951607E-3</v>
      </c>
      <c r="P49" s="5">
        <v>43542</v>
      </c>
      <c r="Q49" s="2" t="s">
        <v>15</v>
      </c>
      <c r="R49" s="20">
        <v>99994</v>
      </c>
      <c r="S49" s="2">
        <f t="shared" si="3"/>
        <v>8.6074522914889665E-3</v>
      </c>
      <c r="U49">
        <v>8.6074522914889665E-3</v>
      </c>
    </row>
    <row r="50" spans="1:21" x14ac:dyDescent="0.25">
      <c r="A50" s="5">
        <v>43543</v>
      </c>
      <c r="B50" s="2" t="s">
        <v>2</v>
      </c>
      <c r="C50" s="2">
        <v>29.200001</v>
      </c>
      <c r="D50" s="2">
        <f t="shared" si="2"/>
        <v>1.5878862869932099E-2</v>
      </c>
      <c r="F50" s="5">
        <v>43543</v>
      </c>
      <c r="G50" s="2" t="s">
        <v>1</v>
      </c>
      <c r="H50" s="2">
        <v>22.587499999999999</v>
      </c>
      <c r="I50" s="2">
        <f t="shared" si="4"/>
        <v>1.550731369690203E-3</v>
      </c>
      <c r="K50" s="5">
        <v>43543</v>
      </c>
      <c r="L50" s="2" t="s">
        <v>0</v>
      </c>
      <c r="M50" s="2">
        <v>22.563998999999999</v>
      </c>
      <c r="N50" s="2">
        <f t="shared" si="1"/>
        <v>5.5016337257140936E-3</v>
      </c>
      <c r="P50" s="5">
        <v>43543</v>
      </c>
      <c r="Q50" s="2" t="s">
        <v>15</v>
      </c>
      <c r="R50" s="20">
        <v>99588</v>
      </c>
      <c r="S50" s="2">
        <f t="shared" si="3"/>
        <v>-4.0685087837081307E-3</v>
      </c>
      <c r="U50">
        <v>-4.0685087837081307E-3</v>
      </c>
    </row>
    <row r="51" spans="1:21" x14ac:dyDescent="0.25">
      <c r="A51" s="5">
        <v>43544</v>
      </c>
      <c r="B51" s="2" t="s">
        <v>2</v>
      </c>
      <c r="C51" s="2">
        <v>28.969999000000001</v>
      </c>
      <c r="D51" s="2">
        <f t="shared" si="2"/>
        <v>-7.9079662580197226E-3</v>
      </c>
      <c r="F51" s="5">
        <v>43544</v>
      </c>
      <c r="G51" s="2" t="s">
        <v>1</v>
      </c>
      <c r="H51" s="2">
        <v>22.703800000000001</v>
      </c>
      <c r="I51" s="2">
        <f t="shared" si="4"/>
        <v>5.1356554401034843E-3</v>
      </c>
      <c r="K51" s="5">
        <v>43544</v>
      </c>
      <c r="L51" s="2" t="s">
        <v>0</v>
      </c>
      <c r="M51" s="2">
        <v>22.893999000000001</v>
      </c>
      <c r="N51" s="2">
        <f t="shared" si="1"/>
        <v>1.4519152257371689E-2</v>
      </c>
      <c r="P51" s="5">
        <v>43544</v>
      </c>
      <c r="Q51" s="2" t="s">
        <v>15</v>
      </c>
      <c r="R51" s="20">
        <v>98041</v>
      </c>
      <c r="S51" s="2">
        <f t="shared" si="3"/>
        <v>-1.5655916878017619E-2</v>
      </c>
      <c r="U51">
        <v>-1.5655916878017619E-2</v>
      </c>
    </row>
    <row r="52" spans="1:21" x14ac:dyDescent="0.25">
      <c r="A52" s="5">
        <v>43545</v>
      </c>
      <c r="B52" s="2" t="s">
        <v>2</v>
      </c>
      <c r="C52" s="2">
        <v>28.559999000000001</v>
      </c>
      <c r="D52" s="2">
        <f t="shared" si="2"/>
        <v>-1.4253674805413674E-2</v>
      </c>
      <c r="F52" s="5">
        <v>43545</v>
      </c>
      <c r="G52" s="2" t="s">
        <v>1</v>
      </c>
      <c r="H52" s="2">
        <v>22.781199999999998</v>
      </c>
      <c r="I52" s="2">
        <f t="shared" si="4"/>
        <v>3.403323060692682E-3</v>
      </c>
      <c r="K52" s="5">
        <v>43545</v>
      </c>
      <c r="L52" s="2" t="s">
        <v>0</v>
      </c>
      <c r="M52" s="2">
        <v>22.6052</v>
      </c>
      <c r="N52" s="2">
        <f t="shared" si="1"/>
        <v>-1.2694855509199764E-2</v>
      </c>
      <c r="P52" s="5">
        <v>43545</v>
      </c>
      <c r="Q52" s="2" t="s">
        <v>15</v>
      </c>
      <c r="R52" s="20">
        <v>96729</v>
      </c>
      <c r="S52" s="2">
        <f t="shared" si="3"/>
        <v>-1.3472504439654257E-2</v>
      </c>
      <c r="U52">
        <v>-1.3472504439654257E-2</v>
      </c>
    </row>
    <row r="53" spans="1:21" x14ac:dyDescent="0.25">
      <c r="A53" s="5">
        <v>43546</v>
      </c>
      <c r="B53" s="2" t="s">
        <v>2</v>
      </c>
      <c r="C53" s="2">
        <v>27</v>
      </c>
      <c r="D53" s="2">
        <f t="shared" si="2"/>
        <v>-5.6170236453048417E-2</v>
      </c>
      <c r="F53" s="5">
        <v>43546</v>
      </c>
      <c r="G53" s="2" t="s">
        <v>1</v>
      </c>
      <c r="H53" s="2">
        <v>21.662500000000001</v>
      </c>
      <c r="I53" s="2">
        <f t="shared" si="4"/>
        <v>-5.0352979377418464E-2</v>
      </c>
      <c r="K53" s="5">
        <v>43546</v>
      </c>
      <c r="L53" s="2" t="s">
        <v>0</v>
      </c>
      <c r="M53" s="2">
        <v>21.309999000000001</v>
      </c>
      <c r="N53" s="2">
        <f t="shared" si="1"/>
        <v>-5.9003569123318091E-2</v>
      </c>
      <c r="P53" s="5">
        <v>43546</v>
      </c>
      <c r="Q53" s="2" t="s">
        <v>15</v>
      </c>
      <c r="R53" s="20">
        <v>93735</v>
      </c>
      <c r="S53" s="2">
        <f t="shared" si="3"/>
        <v>-3.144160203748466E-2</v>
      </c>
      <c r="U53">
        <v>-3.144160203748466E-2</v>
      </c>
    </row>
    <row r="54" spans="1:21" x14ac:dyDescent="0.25">
      <c r="A54" s="5">
        <v>43549</v>
      </c>
      <c r="B54" s="2" t="s">
        <v>2</v>
      </c>
      <c r="C54" s="2">
        <v>27.34</v>
      </c>
      <c r="D54" s="2">
        <f t="shared" si="2"/>
        <v>1.2513965291474326E-2</v>
      </c>
      <c r="F54" s="5">
        <v>43549</v>
      </c>
      <c r="G54" s="2" t="s">
        <v>1</v>
      </c>
      <c r="H54" s="2">
        <v>21.6388</v>
      </c>
      <c r="I54" s="2">
        <f t="shared" si="4"/>
        <v>-1.0946554660754184E-3</v>
      </c>
      <c r="K54" s="5">
        <v>43549</v>
      </c>
      <c r="L54" s="2" t="s">
        <v>0</v>
      </c>
      <c r="M54" s="2">
        <v>21.532699999999998</v>
      </c>
      <c r="N54" s="2">
        <f t="shared" si="1"/>
        <v>1.0396310739007019E-2</v>
      </c>
      <c r="P54" s="5">
        <v>43549</v>
      </c>
      <c r="Q54" s="2" t="s">
        <v>15</v>
      </c>
      <c r="R54" s="20">
        <v>93662</v>
      </c>
      <c r="S54" s="2">
        <f t="shared" si="3"/>
        <v>-7.7909468873584064E-4</v>
      </c>
      <c r="U54">
        <v>-7.7909468873584064E-4</v>
      </c>
    </row>
    <row r="55" spans="1:21" x14ac:dyDescent="0.25">
      <c r="A55" s="5">
        <v>43550</v>
      </c>
      <c r="B55" s="2" t="s">
        <v>2</v>
      </c>
      <c r="C55" s="2">
        <v>28.629999000000002</v>
      </c>
      <c r="D55" s="2">
        <f t="shared" si="2"/>
        <v>4.6104252885822823E-2</v>
      </c>
      <c r="F55" s="5">
        <v>43550</v>
      </c>
      <c r="G55" s="2" t="s">
        <v>1</v>
      </c>
      <c r="H55" s="2">
        <v>22.073699999999999</v>
      </c>
      <c r="I55" s="2">
        <f t="shared" si="4"/>
        <v>1.9898855033056467E-2</v>
      </c>
      <c r="K55" s="5">
        <v>43550</v>
      </c>
      <c r="L55" s="2" t="s">
        <v>0</v>
      </c>
      <c r="M55" s="2">
        <v>22.019501000000002</v>
      </c>
      <c r="N55" s="2">
        <f t="shared" si="1"/>
        <v>2.2355759897483226E-2</v>
      </c>
      <c r="P55" s="5">
        <v>43550</v>
      </c>
      <c r="Q55" s="2" t="s">
        <v>15</v>
      </c>
      <c r="R55" s="20">
        <v>95307</v>
      </c>
      <c r="S55" s="2">
        <f t="shared" si="3"/>
        <v>1.7410702858286258E-2</v>
      </c>
      <c r="U55">
        <v>1.7410702858286258E-2</v>
      </c>
    </row>
    <row r="56" spans="1:21" x14ac:dyDescent="0.25">
      <c r="A56" s="5">
        <v>43551</v>
      </c>
      <c r="B56" s="2" t="s">
        <v>2</v>
      </c>
      <c r="C56" s="2">
        <v>27.34</v>
      </c>
      <c r="D56" s="2">
        <f t="shared" si="2"/>
        <v>-4.6104252885822858E-2</v>
      </c>
      <c r="F56" s="5">
        <v>43551</v>
      </c>
      <c r="G56" s="2" t="s">
        <v>1</v>
      </c>
      <c r="H56" s="2">
        <v>21</v>
      </c>
      <c r="I56" s="2">
        <f t="shared" si="4"/>
        <v>-4.9864416885282502E-2</v>
      </c>
      <c r="K56" s="5">
        <v>43551</v>
      </c>
      <c r="L56" s="2" t="s">
        <v>0</v>
      </c>
      <c r="M56" s="2">
        <v>21.243998999999999</v>
      </c>
      <c r="N56" s="2">
        <f t="shared" si="1"/>
        <v>-3.5854014332652284E-2</v>
      </c>
      <c r="P56" s="5">
        <v>43551</v>
      </c>
      <c r="Q56" s="2" t="s">
        <v>15</v>
      </c>
      <c r="R56" s="20">
        <v>91903</v>
      </c>
      <c r="S56" s="2">
        <f t="shared" si="3"/>
        <v>-3.636958721141853E-2</v>
      </c>
      <c r="U56">
        <v>-3.636958721141853E-2</v>
      </c>
    </row>
    <row r="57" spans="1:21" x14ac:dyDescent="0.25">
      <c r="A57" s="5">
        <v>43552</v>
      </c>
      <c r="B57" s="2" t="s">
        <v>2</v>
      </c>
      <c r="C57" s="2">
        <v>28.059999000000001</v>
      </c>
      <c r="D57" s="2">
        <f t="shared" si="2"/>
        <v>2.5994207740592145E-2</v>
      </c>
      <c r="F57" s="5">
        <v>43552</v>
      </c>
      <c r="G57" s="2" t="s">
        <v>1</v>
      </c>
      <c r="H57" s="2">
        <v>21.348700000000001</v>
      </c>
      <c r="I57" s="2">
        <f t="shared" si="4"/>
        <v>1.6468410167601252E-2</v>
      </c>
      <c r="K57" s="5">
        <v>43552</v>
      </c>
      <c r="L57" s="2" t="s">
        <v>0</v>
      </c>
      <c r="M57" s="2">
        <v>21.697700999999999</v>
      </c>
      <c r="N57" s="2">
        <f t="shared" si="1"/>
        <v>2.113185474537968E-2</v>
      </c>
      <c r="P57" s="5">
        <v>43552</v>
      </c>
      <c r="Q57" s="2" t="s">
        <v>15</v>
      </c>
      <c r="R57" s="20">
        <v>94389</v>
      </c>
      <c r="S57" s="2">
        <f t="shared" si="3"/>
        <v>2.66908679308249E-2</v>
      </c>
      <c r="U57">
        <v>2.66908679308249E-2</v>
      </c>
    </row>
    <row r="58" spans="1:21" x14ac:dyDescent="0.25">
      <c r="A58" s="5">
        <v>43553</v>
      </c>
      <c r="B58" s="2" t="s">
        <v>2</v>
      </c>
      <c r="C58" s="2">
        <v>28.059999000000001</v>
      </c>
      <c r="D58" s="2">
        <f t="shared" si="2"/>
        <v>0</v>
      </c>
      <c r="F58" s="5">
        <v>43553</v>
      </c>
      <c r="G58" s="2" t="s">
        <v>1</v>
      </c>
      <c r="H58" s="2">
        <v>21.606300000000001</v>
      </c>
      <c r="I58" s="2">
        <f t="shared" si="4"/>
        <v>1.1994090939308553E-2</v>
      </c>
      <c r="K58" s="5">
        <v>43553</v>
      </c>
      <c r="L58" s="2" t="s">
        <v>0</v>
      </c>
      <c r="M58" s="2">
        <v>22.110201</v>
      </c>
      <c r="N58" s="2">
        <f t="shared" si="1"/>
        <v>1.88327755037071E-2</v>
      </c>
      <c r="P58" s="5">
        <v>43553</v>
      </c>
      <c r="Q58" s="2" t="s">
        <v>15</v>
      </c>
      <c r="R58" s="20">
        <v>95416</v>
      </c>
      <c r="S58" s="2">
        <f t="shared" si="3"/>
        <v>1.0821738338256339E-2</v>
      </c>
      <c r="U58">
        <v>1.0821738338256339E-2</v>
      </c>
    </row>
    <row r="59" spans="1:21" x14ac:dyDescent="0.25">
      <c r="A59" s="5">
        <v>43556</v>
      </c>
      <c r="B59" s="2" t="s">
        <v>2</v>
      </c>
      <c r="C59" s="2">
        <v>28</v>
      </c>
      <c r="D59" s="2">
        <f t="shared" si="2"/>
        <v>-2.1405288611915959E-3</v>
      </c>
      <c r="F59" s="5">
        <v>43556</v>
      </c>
      <c r="G59" s="2" t="s">
        <v>1</v>
      </c>
      <c r="H59" s="2">
        <v>21.411200000000001</v>
      </c>
      <c r="I59" s="2">
        <f t="shared" si="4"/>
        <v>-9.0707892239718368E-3</v>
      </c>
      <c r="K59" s="5">
        <v>43556</v>
      </c>
      <c r="L59" s="2" t="s">
        <v>0</v>
      </c>
      <c r="M59" s="2">
        <v>22.4237</v>
      </c>
      <c r="N59" s="2">
        <f t="shared" si="1"/>
        <v>1.4079349512859034E-2</v>
      </c>
      <c r="P59" s="5">
        <v>43556</v>
      </c>
      <c r="Q59" s="2" t="s">
        <v>15</v>
      </c>
      <c r="R59" s="20">
        <v>96054</v>
      </c>
      <c r="S59" s="2">
        <f t="shared" si="3"/>
        <v>6.6642540476444245E-3</v>
      </c>
      <c r="U59">
        <v>6.6642540476444245E-3</v>
      </c>
    </row>
    <row r="60" spans="1:21" x14ac:dyDescent="0.25">
      <c r="A60" s="5">
        <v>43557</v>
      </c>
      <c r="B60" s="2" t="s">
        <v>2</v>
      </c>
      <c r="C60" s="2">
        <v>28.290001</v>
      </c>
      <c r="D60" s="2">
        <f t="shared" si="2"/>
        <v>1.0303910486450751E-2</v>
      </c>
      <c r="F60" s="5">
        <v>43557</v>
      </c>
      <c r="G60" s="2" t="s">
        <v>1</v>
      </c>
      <c r="H60" s="2">
        <v>20.768699999999999</v>
      </c>
      <c r="I60" s="2">
        <f t="shared" si="4"/>
        <v>-3.0467103951627182E-2</v>
      </c>
      <c r="K60" s="5">
        <v>43557</v>
      </c>
      <c r="L60" s="2" t="s">
        <v>0</v>
      </c>
      <c r="M60" s="2">
        <v>22.324698999999999</v>
      </c>
      <c r="N60" s="2">
        <f t="shared" si="1"/>
        <v>-4.4247912210889596E-3</v>
      </c>
      <c r="P60" s="5">
        <v>43557</v>
      </c>
      <c r="Q60" s="2" t="s">
        <v>15</v>
      </c>
      <c r="R60" s="20">
        <v>95387</v>
      </c>
      <c r="S60" s="2">
        <f t="shared" si="3"/>
        <v>-6.9682324989614073E-3</v>
      </c>
      <c r="U60">
        <v>-6.9682324989614073E-3</v>
      </c>
    </row>
    <row r="61" spans="1:21" x14ac:dyDescent="0.25">
      <c r="A61" s="5">
        <v>43558</v>
      </c>
      <c r="B61" s="2" t="s">
        <v>2</v>
      </c>
      <c r="C61" s="2">
        <v>27.540001</v>
      </c>
      <c r="D61" s="2">
        <f t="shared" si="2"/>
        <v>-2.6868891050325971E-2</v>
      </c>
      <c r="F61" s="5">
        <v>43558</v>
      </c>
      <c r="G61" s="2" t="s">
        <v>1</v>
      </c>
      <c r="H61" s="2">
        <v>21.133800999999998</v>
      </c>
      <c r="I61" s="2">
        <f t="shared" si="4"/>
        <v>1.7426656213026182E-2</v>
      </c>
      <c r="K61" s="5">
        <v>43558</v>
      </c>
      <c r="L61" s="2" t="s">
        <v>0</v>
      </c>
      <c r="M61" s="2">
        <v>22.110201</v>
      </c>
      <c r="N61" s="2">
        <f t="shared" si="1"/>
        <v>-9.6545582917701746E-3</v>
      </c>
      <c r="P61" s="5">
        <v>43558</v>
      </c>
      <c r="Q61" s="2" t="s">
        <v>15</v>
      </c>
      <c r="R61" s="20">
        <v>94491</v>
      </c>
      <c r="S61" s="2">
        <f t="shared" si="3"/>
        <v>-9.4377089560273627E-3</v>
      </c>
      <c r="U61">
        <v>-9.4377089560273627E-3</v>
      </c>
    </row>
    <row r="62" spans="1:21" x14ac:dyDescent="0.25">
      <c r="A62" s="5">
        <v>43559</v>
      </c>
      <c r="B62" s="2" t="s">
        <v>2</v>
      </c>
      <c r="C62" s="2">
        <v>28.469999000000001</v>
      </c>
      <c r="D62" s="2">
        <f t="shared" si="2"/>
        <v>3.3211336553924109E-2</v>
      </c>
      <c r="F62" s="5">
        <v>43559</v>
      </c>
      <c r="G62" s="2" t="s">
        <v>1</v>
      </c>
      <c r="H62" s="2">
        <v>21.125</v>
      </c>
      <c r="I62" s="2">
        <f t="shared" si="4"/>
        <v>-4.1652862452217794E-4</v>
      </c>
      <c r="K62" s="5">
        <v>43559</v>
      </c>
      <c r="L62" s="2" t="s">
        <v>0</v>
      </c>
      <c r="M62" s="2">
        <v>22.110201</v>
      </c>
      <c r="N62" s="2">
        <f t="shared" si="1"/>
        <v>0</v>
      </c>
      <c r="P62" s="5">
        <v>43559</v>
      </c>
      <c r="Q62" s="2" t="s">
        <v>15</v>
      </c>
      <c r="R62" s="20">
        <v>96313</v>
      </c>
      <c r="S62" s="2">
        <f t="shared" si="3"/>
        <v>1.9098712631969206E-2</v>
      </c>
      <c r="U62">
        <v>1.9098712631969206E-2</v>
      </c>
    </row>
    <row r="63" spans="1:21" x14ac:dyDescent="0.25">
      <c r="A63" s="5">
        <v>43560</v>
      </c>
      <c r="B63" s="2" t="s">
        <v>2</v>
      </c>
      <c r="C63" s="2">
        <v>28.780000999999999</v>
      </c>
      <c r="D63" s="2">
        <f t="shared" si="2"/>
        <v>1.0829870040319885E-2</v>
      </c>
      <c r="F63" s="5">
        <v>43560</v>
      </c>
      <c r="G63" s="2" t="s">
        <v>1</v>
      </c>
      <c r="H63" s="2">
        <v>21.248799999999999</v>
      </c>
      <c r="I63" s="2">
        <f t="shared" si="4"/>
        <v>5.8432499444292093E-3</v>
      </c>
      <c r="K63" s="5">
        <v>43560</v>
      </c>
      <c r="L63" s="2" t="s">
        <v>0</v>
      </c>
      <c r="M63" s="2">
        <v>22.465</v>
      </c>
      <c r="N63" s="2">
        <f t="shared" si="1"/>
        <v>1.5919456784999456E-2</v>
      </c>
      <c r="P63" s="5">
        <v>43560</v>
      </c>
      <c r="Q63" s="2" t="s">
        <v>15</v>
      </c>
      <c r="R63" s="20">
        <v>97108</v>
      </c>
      <c r="S63" s="2">
        <f t="shared" si="3"/>
        <v>8.220456691867873E-3</v>
      </c>
      <c r="U63">
        <v>8.220456691867873E-3</v>
      </c>
    </row>
    <row r="64" spans="1:21" x14ac:dyDescent="0.25">
      <c r="A64" s="5">
        <v>43563</v>
      </c>
      <c r="B64" s="2" t="s">
        <v>2</v>
      </c>
      <c r="C64" s="2">
        <v>29.25</v>
      </c>
      <c r="D64" s="2">
        <f t="shared" si="2"/>
        <v>1.6198837472292688E-2</v>
      </c>
      <c r="F64" s="5">
        <v>43563</v>
      </c>
      <c r="G64" s="2" t="s">
        <v>1</v>
      </c>
      <c r="H64" s="2">
        <v>20.842500999999999</v>
      </c>
      <c r="I64" s="2">
        <f t="shared" si="4"/>
        <v>-1.9306203906147328E-2</v>
      </c>
      <c r="K64" s="5">
        <v>43563</v>
      </c>
      <c r="L64" s="2" t="s">
        <v>0</v>
      </c>
      <c r="M64" s="2">
        <v>22.1845</v>
      </c>
      <c r="N64" s="2">
        <f t="shared" si="1"/>
        <v>-1.2564695695961898E-2</v>
      </c>
      <c r="P64" s="5">
        <v>43563</v>
      </c>
      <c r="Q64" s="2" t="s">
        <v>15</v>
      </c>
      <c r="R64" s="20">
        <v>97369</v>
      </c>
      <c r="S64" s="2">
        <f t="shared" si="3"/>
        <v>2.6841236413384824E-3</v>
      </c>
      <c r="U64">
        <v>2.6841236413384824E-3</v>
      </c>
    </row>
    <row r="65" spans="1:21" x14ac:dyDescent="0.25">
      <c r="A65" s="5">
        <v>43564</v>
      </c>
      <c r="B65" s="2" t="s">
        <v>2</v>
      </c>
      <c r="C65" s="2">
        <v>29.16</v>
      </c>
      <c r="D65" s="2">
        <f t="shared" si="2"/>
        <v>-3.0816665374081122E-3</v>
      </c>
      <c r="F65" s="5">
        <v>43564</v>
      </c>
      <c r="G65" s="2" t="s">
        <v>1</v>
      </c>
      <c r="H65" s="2">
        <v>20.788699999999999</v>
      </c>
      <c r="I65" s="2">
        <f t="shared" si="4"/>
        <v>-2.5846494292139175E-3</v>
      </c>
      <c r="K65" s="5">
        <v>43564</v>
      </c>
      <c r="L65" s="2" t="s">
        <v>0</v>
      </c>
      <c r="M65" s="2">
        <v>21.755500999999999</v>
      </c>
      <c r="N65" s="2">
        <f t="shared" si="1"/>
        <v>-1.9527201729993501E-2</v>
      </c>
      <c r="P65" s="5">
        <v>43564</v>
      </c>
      <c r="Q65" s="2" t="s">
        <v>15</v>
      </c>
      <c r="R65" s="20">
        <v>96292</v>
      </c>
      <c r="S65" s="2">
        <f t="shared" si="3"/>
        <v>-1.1122643208865871E-2</v>
      </c>
      <c r="U65">
        <v>-1.1122643208865871E-2</v>
      </c>
    </row>
    <row r="66" spans="1:21" x14ac:dyDescent="0.25">
      <c r="A66" s="5">
        <v>43565</v>
      </c>
      <c r="B66" s="2" t="s">
        <v>2</v>
      </c>
      <c r="C66" s="2">
        <v>28.780000999999999</v>
      </c>
      <c r="D66" s="2">
        <f t="shared" si="2"/>
        <v>-1.3117170934884683E-2</v>
      </c>
      <c r="F66" s="5">
        <v>43565</v>
      </c>
      <c r="G66" s="2" t="s">
        <v>1</v>
      </c>
      <c r="H66" s="2">
        <v>21.087499999999999</v>
      </c>
      <c r="I66" s="2">
        <f t="shared" si="4"/>
        <v>1.4270878019781035E-2</v>
      </c>
      <c r="K66" s="5">
        <v>43565</v>
      </c>
      <c r="L66" s="2" t="s">
        <v>0</v>
      </c>
      <c r="M66" s="2">
        <v>21.755500999999999</v>
      </c>
      <c r="N66" s="2">
        <f t="shared" si="1"/>
        <v>0</v>
      </c>
      <c r="P66" s="5">
        <v>43565</v>
      </c>
      <c r="Q66" s="2" t="s">
        <v>15</v>
      </c>
      <c r="R66" s="20">
        <v>95953</v>
      </c>
      <c r="S66" s="2">
        <f t="shared" si="3"/>
        <v>-3.5267533758810048E-3</v>
      </c>
      <c r="U66">
        <v>-3.5267533758810048E-3</v>
      </c>
    </row>
    <row r="67" spans="1:21" x14ac:dyDescent="0.25">
      <c r="A67" s="5">
        <v>43566</v>
      </c>
      <c r="B67" s="2" t="s">
        <v>2</v>
      </c>
      <c r="C67" s="2">
        <v>28</v>
      </c>
      <c r="D67" s="2">
        <f t="shared" si="2"/>
        <v>-2.7476226030368797E-2</v>
      </c>
      <c r="F67" s="5">
        <v>43566</v>
      </c>
      <c r="G67" s="2" t="s">
        <v>1</v>
      </c>
      <c r="H67" s="2">
        <v>20.75</v>
      </c>
      <c r="I67" s="2">
        <f t="shared" si="4"/>
        <v>-1.6134201195379325E-2</v>
      </c>
      <c r="K67" s="5">
        <v>43566</v>
      </c>
      <c r="L67" s="2" t="s">
        <v>0</v>
      </c>
      <c r="M67" s="2">
        <v>21.441998999999999</v>
      </c>
      <c r="N67" s="2">
        <f t="shared" ref="N67:N130" si="5">LN(M67/M66)</f>
        <v>-1.4515076299561584E-2</v>
      </c>
      <c r="P67" s="5">
        <v>43566</v>
      </c>
      <c r="Q67" s="2" t="s">
        <v>15</v>
      </c>
      <c r="R67" s="20">
        <v>94817</v>
      </c>
      <c r="S67" s="2">
        <f t="shared" si="3"/>
        <v>-1.1909770170748126E-2</v>
      </c>
      <c r="U67">
        <v>-1.1909770170748126E-2</v>
      </c>
    </row>
    <row r="68" spans="1:21" x14ac:dyDescent="0.25">
      <c r="A68" s="5">
        <v>43567</v>
      </c>
      <c r="B68" s="2" t="s">
        <v>2</v>
      </c>
      <c r="C68" s="2">
        <v>25.83</v>
      </c>
      <c r="D68" s="2">
        <f t="shared" ref="D68:D131" si="6">LN(C68/C67)</f>
        <v>-8.0667903067454819E-2</v>
      </c>
      <c r="F68" s="5">
        <v>43567</v>
      </c>
      <c r="G68" s="2" t="s">
        <v>1</v>
      </c>
      <c r="H68" s="2">
        <v>20.6038</v>
      </c>
      <c r="I68" s="2">
        <f t="shared" si="4"/>
        <v>-7.0707218735185685E-3</v>
      </c>
      <c r="K68" s="5">
        <v>43567</v>
      </c>
      <c r="L68" s="2" t="s">
        <v>0</v>
      </c>
      <c r="M68" s="2">
        <v>20.435499</v>
      </c>
      <c r="N68" s="2">
        <f t="shared" si="5"/>
        <v>-4.8078033189341118E-2</v>
      </c>
      <c r="P68" s="5">
        <v>43567</v>
      </c>
      <c r="Q68" s="2" t="s">
        <v>15</v>
      </c>
      <c r="R68" s="20">
        <v>92875</v>
      </c>
      <c r="S68" s="2">
        <f t="shared" ref="S68:S131" si="7">LN(R68/R67)</f>
        <v>-2.0694215040780745E-2</v>
      </c>
      <c r="U68">
        <v>-2.0694215040780745E-2</v>
      </c>
    </row>
    <row r="69" spans="1:21" x14ac:dyDescent="0.25">
      <c r="A69" s="5">
        <v>43570</v>
      </c>
      <c r="B69" s="2" t="s">
        <v>2</v>
      </c>
      <c r="C69" s="2">
        <v>25.93</v>
      </c>
      <c r="D69" s="2">
        <f t="shared" si="6"/>
        <v>3.8639924428240089E-3</v>
      </c>
      <c r="F69" s="5">
        <v>43570</v>
      </c>
      <c r="G69" s="2" t="s">
        <v>1</v>
      </c>
      <c r="H69" s="2">
        <v>20.4375</v>
      </c>
      <c r="I69" s="2">
        <f t="shared" si="4"/>
        <v>-8.1040761457165812E-3</v>
      </c>
      <c r="K69" s="5">
        <v>43570</v>
      </c>
      <c r="L69" s="2" t="s">
        <v>0</v>
      </c>
      <c r="M69" s="2">
        <v>21.128499999999999</v>
      </c>
      <c r="N69" s="2">
        <f t="shared" si="5"/>
        <v>3.3349304385851326E-2</v>
      </c>
      <c r="P69" s="5">
        <v>43570</v>
      </c>
      <c r="Q69" s="2" t="s">
        <v>15</v>
      </c>
      <c r="R69" s="20">
        <v>93082</v>
      </c>
      <c r="S69" s="2">
        <f t="shared" si="7"/>
        <v>2.2263220583230276E-3</v>
      </c>
      <c r="U69">
        <v>2.2263220583230276E-3</v>
      </c>
    </row>
    <row r="70" spans="1:21" x14ac:dyDescent="0.25">
      <c r="A70" s="5">
        <v>43571</v>
      </c>
      <c r="B70" s="2" t="s">
        <v>2</v>
      </c>
      <c r="C70" s="2">
        <v>26.719999000000001</v>
      </c>
      <c r="D70" s="2">
        <f t="shared" si="6"/>
        <v>3.0011711692721644E-2</v>
      </c>
      <c r="F70" s="5">
        <v>43571</v>
      </c>
      <c r="G70" s="2" t="s">
        <v>1</v>
      </c>
      <c r="H70" s="2">
        <v>20.337499999999999</v>
      </c>
      <c r="I70" s="2">
        <f t="shared" si="4"/>
        <v>-4.9049761123160429E-3</v>
      </c>
      <c r="K70" s="5">
        <v>43571</v>
      </c>
      <c r="L70" s="2" t="s">
        <v>0</v>
      </c>
      <c r="M70" s="2">
        <v>21.079000000000001</v>
      </c>
      <c r="N70" s="2">
        <f t="shared" si="5"/>
        <v>-2.3455557753587282E-3</v>
      </c>
      <c r="P70" s="5">
        <v>43571</v>
      </c>
      <c r="Q70" s="2" t="s">
        <v>15</v>
      </c>
      <c r="R70" s="20">
        <v>94333</v>
      </c>
      <c r="S70" s="2">
        <f t="shared" si="7"/>
        <v>1.3350250303733944E-2</v>
      </c>
      <c r="U70">
        <v>1.3350250303733944E-2</v>
      </c>
    </row>
    <row r="71" spans="1:21" x14ac:dyDescent="0.25">
      <c r="A71" s="5">
        <v>43572</v>
      </c>
      <c r="B71" s="2" t="s">
        <v>2</v>
      </c>
      <c r="C71" s="2">
        <v>26.75</v>
      </c>
      <c r="D71" s="2">
        <f t="shared" si="6"/>
        <v>1.1221620987208641E-3</v>
      </c>
      <c r="F71" s="5">
        <v>43572</v>
      </c>
      <c r="G71" s="2" t="s">
        <v>1</v>
      </c>
      <c r="H71" s="2">
        <v>19.977501</v>
      </c>
      <c r="I71" s="2">
        <f t="shared" si="4"/>
        <v>-1.7859782222363219E-2</v>
      </c>
      <c r="K71" s="5">
        <v>43572</v>
      </c>
      <c r="L71" s="2" t="s">
        <v>0</v>
      </c>
      <c r="M71" s="2">
        <v>20.757200000000001</v>
      </c>
      <c r="N71" s="2">
        <f t="shared" si="5"/>
        <v>-1.5384109775640172E-2</v>
      </c>
      <c r="P71" s="5">
        <v>43572</v>
      </c>
      <c r="Q71" s="2" t="s">
        <v>15</v>
      </c>
      <c r="R71" s="20">
        <v>93285</v>
      </c>
      <c r="S71" s="2">
        <f t="shared" si="7"/>
        <v>-1.1171752176018016E-2</v>
      </c>
      <c r="U71">
        <v>-1.1171752176018016E-2</v>
      </c>
    </row>
    <row r="72" spans="1:21" x14ac:dyDescent="0.25">
      <c r="A72" s="5">
        <v>43573</v>
      </c>
      <c r="B72" s="2" t="s">
        <v>2</v>
      </c>
      <c r="C72" s="2">
        <v>27.6</v>
      </c>
      <c r="D72" s="2">
        <f t="shared" si="6"/>
        <v>3.1281299381088916E-2</v>
      </c>
      <c r="F72" s="5">
        <v>43573</v>
      </c>
      <c r="G72" s="2" t="s">
        <v>1</v>
      </c>
      <c r="H72" s="2">
        <v>21.35</v>
      </c>
      <c r="I72" s="2">
        <f t="shared" si="4"/>
        <v>6.6445049351840715E-2</v>
      </c>
      <c r="K72" s="5">
        <v>43573</v>
      </c>
      <c r="L72" s="2" t="s">
        <v>0</v>
      </c>
      <c r="M72" s="2">
        <v>21.037700999999998</v>
      </c>
      <c r="N72" s="2">
        <f t="shared" si="5"/>
        <v>1.3422939396365614E-2</v>
      </c>
      <c r="P72" s="5">
        <v>43573</v>
      </c>
      <c r="Q72" s="2" t="s">
        <v>15</v>
      </c>
      <c r="R72" s="20">
        <v>94578</v>
      </c>
      <c r="S72" s="2">
        <f t="shared" si="7"/>
        <v>1.3765567648497963E-2</v>
      </c>
      <c r="U72">
        <v>1.3765567648497963E-2</v>
      </c>
    </row>
    <row r="73" spans="1:21" x14ac:dyDescent="0.25">
      <c r="A73" s="5">
        <v>43577</v>
      </c>
      <c r="B73" s="2" t="s">
        <v>2</v>
      </c>
      <c r="C73" s="2">
        <v>27.440000999999999</v>
      </c>
      <c r="D73" s="2">
        <f t="shared" si="6"/>
        <v>-5.8139334222719425E-3</v>
      </c>
      <c r="F73" s="5">
        <v>43577</v>
      </c>
      <c r="G73" s="2" t="s">
        <v>1</v>
      </c>
      <c r="H73" s="2">
        <v>20.9</v>
      </c>
      <c r="I73" s="2">
        <f t="shared" si="4"/>
        <v>-2.1302580703868378E-2</v>
      </c>
      <c r="K73" s="5">
        <v>43577</v>
      </c>
      <c r="L73" s="2" t="s">
        <v>0</v>
      </c>
      <c r="M73" s="2">
        <v>21.0047</v>
      </c>
      <c r="N73" s="2">
        <f t="shared" si="5"/>
        <v>-1.5698916328657842E-3</v>
      </c>
      <c r="P73" s="5">
        <v>43577</v>
      </c>
      <c r="Q73" s="2" t="s">
        <v>15</v>
      </c>
      <c r="R73" s="20">
        <v>94588</v>
      </c>
      <c r="S73" s="2">
        <f t="shared" si="7"/>
        <v>1.0572724495225477E-4</v>
      </c>
      <c r="U73">
        <v>1.0572724495225477E-4</v>
      </c>
    </row>
    <row r="74" spans="1:21" x14ac:dyDescent="0.25">
      <c r="A74" s="5">
        <v>43578</v>
      </c>
      <c r="B74" s="2" t="s">
        <v>2</v>
      </c>
      <c r="C74" s="2">
        <v>27.68</v>
      </c>
      <c r="D74" s="2">
        <f t="shared" si="6"/>
        <v>8.7082914486362826E-3</v>
      </c>
      <c r="F74" s="5">
        <v>43578</v>
      </c>
      <c r="G74" s="2" t="s">
        <v>1</v>
      </c>
      <c r="H74" s="2">
        <v>21.375</v>
      </c>
      <c r="I74" s="2">
        <f t="shared" si="4"/>
        <v>2.2472855852058576E-2</v>
      </c>
      <c r="K74" s="5">
        <v>43578</v>
      </c>
      <c r="L74" s="2" t="s">
        <v>0</v>
      </c>
      <c r="M74" s="2">
        <v>21.441998999999999</v>
      </c>
      <c r="N74" s="2">
        <f t="shared" si="5"/>
        <v>2.0605346590989015E-2</v>
      </c>
      <c r="P74" s="5">
        <v>43578</v>
      </c>
      <c r="Q74" s="2" t="s">
        <v>15</v>
      </c>
      <c r="R74" s="20">
        <v>95923</v>
      </c>
      <c r="S74" s="2">
        <f t="shared" si="7"/>
        <v>1.4015168176146633E-2</v>
      </c>
      <c r="U74">
        <v>1.4015168176146633E-2</v>
      </c>
    </row>
    <row r="75" spans="1:21" x14ac:dyDescent="0.25">
      <c r="A75" s="5">
        <v>43579</v>
      </c>
      <c r="B75" s="2" t="s">
        <v>2</v>
      </c>
      <c r="C75" s="2">
        <v>27.6</v>
      </c>
      <c r="D75" s="2">
        <f t="shared" si="6"/>
        <v>-2.8943580263644146E-3</v>
      </c>
      <c r="F75" s="5">
        <v>43579</v>
      </c>
      <c r="G75" s="2" t="s">
        <v>1</v>
      </c>
      <c r="H75" s="2">
        <v>21.557500999999998</v>
      </c>
      <c r="I75" s="2">
        <f t="shared" si="4"/>
        <v>8.5018154090854784E-3</v>
      </c>
      <c r="K75" s="5">
        <v>43579</v>
      </c>
      <c r="L75" s="2" t="s">
        <v>0</v>
      </c>
      <c r="M75" s="2">
        <v>21.120199</v>
      </c>
      <c r="N75" s="2">
        <f t="shared" si="5"/>
        <v>-1.5121687654450856E-2</v>
      </c>
      <c r="P75" s="5">
        <v>43579</v>
      </c>
      <c r="Q75" s="2" t="s">
        <v>15</v>
      </c>
      <c r="R75" s="20">
        <v>95045</v>
      </c>
      <c r="S75" s="2">
        <f t="shared" si="7"/>
        <v>-9.1953226354423E-3</v>
      </c>
      <c r="U75">
        <v>-9.1953226354423E-3</v>
      </c>
    </row>
    <row r="76" spans="1:21" x14ac:dyDescent="0.25">
      <c r="A76" s="5">
        <v>43580</v>
      </c>
      <c r="B76" s="2" t="s">
        <v>2</v>
      </c>
      <c r="C76" s="2">
        <v>27.799999</v>
      </c>
      <c r="D76" s="2">
        <f t="shared" si="6"/>
        <v>7.2202120022633277E-3</v>
      </c>
      <c r="F76" s="5">
        <v>43580</v>
      </c>
      <c r="G76" s="2" t="s">
        <v>1</v>
      </c>
      <c r="H76" s="2">
        <v>21.875</v>
      </c>
      <c r="I76" s="2">
        <f t="shared" si="4"/>
        <v>1.4620602011768704E-2</v>
      </c>
      <c r="K76" s="5">
        <v>43580</v>
      </c>
      <c r="L76" s="2" t="s">
        <v>0</v>
      </c>
      <c r="M76" s="2">
        <v>21.639999</v>
      </c>
      <c r="N76" s="2">
        <f t="shared" si="5"/>
        <v>2.4313526625403186E-2</v>
      </c>
      <c r="P76" s="5">
        <v>43580</v>
      </c>
      <c r="Q76" s="2" t="s">
        <v>15</v>
      </c>
      <c r="R76" s="20">
        <v>96386</v>
      </c>
      <c r="S76" s="2">
        <f t="shared" si="7"/>
        <v>1.401049919597692E-2</v>
      </c>
      <c r="U76">
        <v>1.401049919597692E-2</v>
      </c>
    </row>
    <row r="77" spans="1:21" x14ac:dyDescent="0.25">
      <c r="A77" s="5">
        <v>43581</v>
      </c>
      <c r="B77" s="2" t="s">
        <v>2</v>
      </c>
      <c r="C77" s="2">
        <v>27.25</v>
      </c>
      <c r="D77" s="2">
        <f t="shared" si="6"/>
        <v>-1.9982463616114644E-2</v>
      </c>
      <c r="F77" s="5">
        <v>43581</v>
      </c>
      <c r="G77" s="2" t="s">
        <v>1</v>
      </c>
      <c r="H77" s="2">
        <v>22.3687</v>
      </c>
      <c r="I77" s="2">
        <f t="shared" si="4"/>
        <v>2.2318228024776385E-2</v>
      </c>
      <c r="K77" s="5">
        <v>43581</v>
      </c>
      <c r="L77" s="2" t="s">
        <v>0</v>
      </c>
      <c r="M77" s="2">
        <v>21.9617</v>
      </c>
      <c r="N77" s="2">
        <f t="shared" si="5"/>
        <v>1.4756619356555251E-2</v>
      </c>
      <c r="P77" s="5">
        <v>43581</v>
      </c>
      <c r="Q77" s="2" t="s">
        <v>15</v>
      </c>
      <c r="R77" s="20">
        <v>96236</v>
      </c>
      <c r="S77" s="2">
        <f t="shared" si="7"/>
        <v>-1.5574548111930652E-3</v>
      </c>
      <c r="U77">
        <v>-1.5574548111930652E-3</v>
      </c>
    </row>
    <row r="78" spans="1:21" x14ac:dyDescent="0.25">
      <c r="A78" s="5">
        <v>43584</v>
      </c>
      <c r="B78" s="2" t="s">
        <v>2</v>
      </c>
      <c r="C78" s="2">
        <v>27.370000999999998</v>
      </c>
      <c r="D78" s="2">
        <f t="shared" si="6"/>
        <v>4.3940384796876545E-3</v>
      </c>
      <c r="F78" s="5">
        <v>43584</v>
      </c>
      <c r="G78" s="2" t="s">
        <v>1</v>
      </c>
      <c r="H78" s="2">
        <v>22.313700000000001</v>
      </c>
      <c r="I78" s="2">
        <f t="shared" si="4"/>
        <v>-2.4618206621653568E-3</v>
      </c>
      <c r="K78" s="5">
        <v>43584</v>
      </c>
      <c r="L78" s="2" t="s">
        <v>0</v>
      </c>
      <c r="M78" s="2">
        <v>21.780000999999999</v>
      </c>
      <c r="N78" s="2">
        <f t="shared" si="5"/>
        <v>-8.3078637056183749E-3</v>
      </c>
      <c r="P78" s="5">
        <v>43584</v>
      </c>
      <c r="Q78" s="2" t="s">
        <v>15</v>
      </c>
      <c r="R78" s="20">
        <v>96188</v>
      </c>
      <c r="S78" s="2">
        <f t="shared" si="7"/>
        <v>-4.9889827667642928E-4</v>
      </c>
      <c r="U78">
        <v>-4.9889827667642928E-4</v>
      </c>
    </row>
    <row r="79" spans="1:21" x14ac:dyDescent="0.25">
      <c r="A79" s="5">
        <v>43585</v>
      </c>
      <c r="B79" s="2" t="s">
        <v>2</v>
      </c>
      <c r="C79" s="2">
        <v>27.110001</v>
      </c>
      <c r="D79" s="2">
        <f t="shared" si="6"/>
        <v>-9.54485919160954E-3</v>
      </c>
      <c r="F79" s="5">
        <v>43585</v>
      </c>
      <c r="G79" s="2" t="s">
        <v>1</v>
      </c>
      <c r="H79" s="2">
        <v>23.907499000000001</v>
      </c>
      <c r="I79" s="2">
        <f t="shared" ref="I79:I142" si="8">LN(H79/H78)</f>
        <v>6.8991335807392404E-2</v>
      </c>
      <c r="K79" s="5">
        <v>43585</v>
      </c>
      <c r="L79" s="2" t="s">
        <v>0</v>
      </c>
      <c r="M79" s="2">
        <v>21.610001</v>
      </c>
      <c r="N79" s="2">
        <f t="shared" si="5"/>
        <v>-7.8359466248293236E-3</v>
      </c>
      <c r="P79" s="5">
        <v>43585</v>
      </c>
      <c r="Q79" s="2" t="s">
        <v>15</v>
      </c>
      <c r="R79" s="20">
        <v>96353</v>
      </c>
      <c r="S79" s="2">
        <f t="shared" si="7"/>
        <v>1.7139210909984438E-3</v>
      </c>
      <c r="U79">
        <v>1.7139210909984438E-3</v>
      </c>
    </row>
    <row r="80" spans="1:21" x14ac:dyDescent="0.25">
      <c r="A80" s="5">
        <v>43587</v>
      </c>
      <c r="B80" s="2" t="s">
        <v>2</v>
      </c>
      <c r="C80" s="2">
        <v>26.73</v>
      </c>
      <c r="D80" s="2">
        <f t="shared" si="6"/>
        <v>-1.4116170246503554E-2</v>
      </c>
      <c r="F80" s="5">
        <v>43587</v>
      </c>
      <c r="G80" s="2" t="s">
        <v>1</v>
      </c>
      <c r="H80" s="2">
        <v>23.842500999999999</v>
      </c>
      <c r="I80" s="2">
        <f t="shared" si="8"/>
        <v>-2.7224310008416575E-3</v>
      </c>
      <c r="K80" s="5">
        <v>43587</v>
      </c>
      <c r="L80" s="2" t="s">
        <v>0</v>
      </c>
      <c r="M80" s="2">
        <v>21.4</v>
      </c>
      <c r="N80" s="2">
        <f t="shared" si="5"/>
        <v>-9.7652947658605598E-3</v>
      </c>
      <c r="P80" s="5">
        <v>43587</v>
      </c>
      <c r="Q80" s="2" t="s">
        <v>15</v>
      </c>
      <c r="R80" s="20">
        <v>95528</v>
      </c>
      <c r="S80" s="2">
        <f t="shared" si="7"/>
        <v>-8.5991326261392748E-3</v>
      </c>
      <c r="U80">
        <v>-8.5991326261392748E-3</v>
      </c>
    </row>
    <row r="81" spans="1:21" x14ac:dyDescent="0.25">
      <c r="A81" s="5">
        <v>43588</v>
      </c>
      <c r="B81" s="2" t="s">
        <v>2</v>
      </c>
      <c r="C81" s="2">
        <v>26.85</v>
      </c>
      <c r="D81" s="2">
        <f t="shared" si="6"/>
        <v>4.479290804046041E-3</v>
      </c>
      <c r="F81" s="5">
        <v>43588</v>
      </c>
      <c r="G81" s="2" t="s">
        <v>1</v>
      </c>
      <c r="H81" s="2">
        <v>24.531199999999998</v>
      </c>
      <c r="I81" s="2">
        <f t="shared" si="8"/>
        <v>2.8476032351204255E-2</v>
      </c>
      <c r="K81" s="5">
        <v>43588</v>
      </c>
      <c r="L81" s="2" t="s">
        <v>0</v>
      </c>
      <c r="M81" s="2">
        <v>20.65</v>
      </c>
      <c r="N81" s="2">
        <f t="shared" si="5"/>
        <v>-3.567560262076401E-2</v>
      </c>
      <c r="P81" s="5">
        <v>43588</v>
      </c>
      <c r="Q81" s="2" t="s">
        <v>15</v>
      </c>
      <c r="R81" s="20">
        <v>96008</v>
      </c>
      <c r="S81" s="2">
        <f t="shared" si="7"/>
        <v>5.0121230980568329E-3</v>
      </c>
      <c r="U81">
        <v>5.0121230980568329E-3</v>
      </c>
    </row>
    <row r="82" spans="1:21" x14ac:dyDescent="0.25">
      <c r="A82" s="5">
        <v>43591</v>
      </c>
      <c r="B82" s="2" t="s">
        <v>2</v>
      </c>
      <c r="C82" s="2">
        <v>26.77</v>
      </c>
      <c r="D82" s="2">
        <f t="shared" si="6"/>
        <v>-2.9839634226126624E-3</v>
      </c>
      <c r="F82" s="5">
        <v>43591</v>
      </c>
      <c r="G82" s="2" t="s">
        <v>1</v>
      </c>
      <c r="H82" s="2">
        <v>25.026299999999999</v>
      </c>
      <c r="I82" s="2">
        <f t="shared" si="8"/>
        <v>1.9981495139934878E-2</v>
      </c>
      <c r="K82" s="5">
        <v>43591</v>
      </c>
      <c r="L82" s="2" t="s">
        <v>0</v>
      </c>
      <c r="M82" s="2">
        <v>21.040001</v>
      </c>
      <c r="N82" s="2">
        <f t="shared" si="5"/>
        <v>1.8710115990983427E-2</v>
      </c>
      <c r="P82" s="5">
        <v>43591</v>
      </c>
      <c r="Q82" s="2" t="s">
        <v>15</v>
      </c>
      <c r="R82" s="20">
        <v>95009</v>
      </c>
      <c r="S82" s="2">
        <f t="shared" si="7"/>
        <v>-1.0459897373745322E-2</v>
      </c>
      <c r="U82">
        <v>-1.0459897373745322E-2</v>
      </c>
    </row>
    <row r="83" spans="1:21" x14ac:dyDescent="0.25">
      <c r="A83" s="5">
        <v>43592</v>
      </c>
      <c r="B83" s="2" t="s">
        <v>2</v>
      </c>
      <c r="C83" s="2">
        <v>26.35</v>
      </c>
      <c r="D83" s="2">
        <f t="shared" si="6"/>
        <v>-1.5813582544889741E-2</v>
      </c>
      <c r="F83" s="5">
        <v>43592</v>
      </c>
      <c r="G83" s="2" t="s">
        <v>1</v>
      </c>
      <c r="H83" s="2">
        <v>24.018699999999999</v>
      </c>
      <c r="I83" s="2">
        <f t="shared" si="8"/>
        <v>-4.1094578282128466E-2</v>
      </c>
      <c r="K83" s="5">
        <v>43592</v>
      </c>
      <c r="L83" s="2" t="s">
        <v>0</v>
      </c>
      <c r="M83" s="2">
        <v>21.379999000000002</v>
      </c>
      <c r="N83" s="2">
        <f t="shared" si="5"/>
        <v>1.6030423426188233E-2</v>
      </c>
      <c r="P83" s="5">
        <v>43592</v>
      </c>
      <c r="Q83" s="2" t="s">
        <v>15</v>
      </c>
      <c r="R83" s="20">
        <v>94024</v>
      </c>
      <c r="S83" s="2">
        <f t="shared" si="7"/>
        <v>-1.0421555124841832E-2</v>
      </c>
      <c r="U83">
        <v>-1.0421555124841832E-2</v>
      </c>
    </row>
    <row r="84" spans="1:21" x14ac:dyDescent="0.25">
      <c r="A84" s="5">
        <v>43593</v>
      </c>
      <c r="B84" s="2" t="s">
        <v>2</v>
      </c>
      <c r="C84" s="2">
        <v>27.370000999999998</v>
      </c>
      <c r="D84" s="2">
        <f t="shared" si="6"/>
        <v>3.7979284601569289E-2</v>
      </c>
      <c r="F84" s="5">
        <v>43593</v>
      </c>
      <c r="G84" s="2" t="s">
        <v>1</v>
      </c>
      <c r="H84" s="2">
        <v>24.1875</v>
      </c>
      <c r="I84" s="2">
        <f t="shared" si="8"/>
        <v>7.0032771681500629E-3</v>
      </c>
      <c r="K84" s="5">
        <v>43593</v>
      </c>
      <c r="L84" s="2" t="s">
        <v>0</v>
      </c>
      <c r="M84" s="2">
        <v>21.42</v>
      </c>
      <c r="N84" s="2">
        <f t="shared" si="5"/>
        <v>1.8692061953895036E-3</v>
      </c>
      <c r="P84" s="5">
        <v>43593</v>
      </c>
      <c r="Q84" s="2" t="s">
        <v>15</v>
      </c>
      <c r="R84" s="20">
        <v>95597</v>
      </c>
      <c r="S84" s="2">
        <f t="shared" si="7"/>
        <v>1.6591369981278435E-2</v>
      </c>
      <c r="U84">
        <v>1.6591369981278435E-2</v>
      </c>
    </row>
    <row r="85" spans="1:21" x14ac:dyDescent="0.25">
      <c r="A85" s="5">
        <v>43594</v>
      </c>
      <c r="B85" s="2" t="s">
        <v>2</v>
      </c>
      <c r="C85" s="2">
        <v>26.83</v>
      </c>
      <c r="D85" s="2">
        <f t="shared" si="6"/>
        <v>-1.9926895151407987E-2</v>
      </c>
      <c r="F85" s="5">
        <v>43594</v>
      </c>
      <c r="G85" s="2" t="s">
        <v>1</v>
      </c>
      <c r="H85" s="2">
        <v>23.237499</v>
      </c>
      <c r="I85" s="2">
        <f t="shared" si="8"/>
        <v>-4.0068660776328313E-2</v>
      </c>
      <c r="K85" s="5">
        <v>43594</v>
      </c>
      <c r="L85" s="2" t="s">
        <v>0</v>
      </c>
      <c r="M85" s="2">
        <v>21.700001</v>
      </c>
      <c r="N85" s="2">
        <f t="shared" si="5"/>
        <v>1.2987241609759261E-2</v>
      </c>
      <c r="P85" s="5">
        <v>43594</v>
      </c>
      <c r="Q85" s="2" t="s">
        <v>15</v>
      </c>
      <c r="R85" s="20">
        <v>94808</v>
      </c>
      <c r="S85" s="2">
        <f t="shared" si="7"/>
        <v>-8.2876449256838718E-3</v>
      </c>
      <c r="U85">
        <v>-8.2876449256838718E-3</v>
      </c>
    </row>
    <row r="86" spans="1:21" x14ac:dyDescent="0.25">
      <c r="A86" s="5">
        <v>43595</v>
      </c>
      <c r="B86" s="2" t="s">
        <v>2</v>
      </c>
      <c r="C86" s="2">
        <v>26.68</v>
      </c>
      <c r="D86" s="2">
        <f t="shared" si="6"/>
        <v>-5.6064433901097492E-3</v>
      </c>
      <c r="F86" s="5">
        <v>43595</v>
      </c>
      <c r="G86" s="2" t="s">
        <v>1</v>
      </c>
      <c r="H86" s="2">
        <v>23.3125</v>
      </c>
      <c r="I86" s="2">
        <f t="shared" si="8"/>
        <v>3.2223873903619534E-3</v>
      </c>
      <c r="K86" s="5">
        <v>43595</v>
      </c>
      <c r="L86" s="2" t="s">
        <v>0</v>
      </c>
      <c r="M86" s="2">
        <v>21.9</v>
      </c>
      <c r="N86" s="2">
        <f t="shared" si="5"/>
        <v>9.1743301930929701E-3</v>
      </c>
      <c r="P86" s="5">
        <v>43595</v>
      </c>
      <c r="Q86" s="2" t="s">
        <v>15</v>
      </c>
      <c r="R86" s="20">
        <v>94258</v>
      </c>
      <c r="S86" s="2">
        <f t="shared" si="7"/>
        <v>-5.8180905235800159E-3</v>
      </c>
      <c r="U86">
        <v>-5.8180905235800159E-3</v>
      </c>
    </row>
    <row r="87" spans="1:21" x14ac:dyDescent="0.25">
      <c r="A87" s="5">
        <v>43598</v>
      </c>
      <c r="B87" s="2" t="s">
        <v>2</v>
      </c>
      <c r="C87" s="2">
        <v>25.9</v>
      </c>
      <c r="D87" s="2">
        <f t="shared" si="6"/>
        <v>-2.967125234193092E-2</v>
      </c>
      <c r="F87" s="5">
        <v>43598</v>
      </c>
      <c r="G87" s="2" t="s">
        <v>1</v>
      </c>
      <c r="H87" s="2">
        <v>22.502500999999999</v>
      </c>
      <c r="I87" s="2">
        <f t="shared" si="8"/>
        <v>-3.5363238815425385E-2</v>
      </c>
      <c r="K87" s="5">
        <v>43598</v>
      </c>
      <c r="L87" s="2" t="s">
        <v>0</v>
      </c>
      <c r="M87" s="2">
        <v>20.98</v>
      </c>
      <c r="N87" s="2">
        <f t="shared" si="5"/>
        <v>-4.2917033854303878E-2</v>
      </c>
      <c r="P87" s="5">
        <v>43598</v>
      </c>
      <c r="Q87" s="2" t="s">
        <v>15</v>
      </c>
      <c r="R87" s="20">
        <v>91727</v>
      </c>
      <c r="S87" s="2">
        <f t="shared" si="7"/>
        <v>-2.7218929052581654E-2</v>
      </c>
      <c r="U87">
        <v>-2.7218929052581654E-2</v>
      </c>
    </row>
    <row r="88" spans="1:21" x14ac:dyDescent="0.25">
      <c r="A88" s="5">
        <v>43599</v>
      </c>
      <c r="B88" s="2" t="s">
        <v>2</v>
      </c>
      <c r="C88" s="2">
        <v>26</v>
      </c>
      <c r="D88" s="2">
        <f t="shared" si="6"/>
        <v>3.8535693159899723E-3</v>
      </c>
      <c r="F88" s="5">
        <v>43599</v>
      </c>
      <c r="G88" s="2" t="s">
        <v>1</v>
      </c>
      <c r="H88" s="2">
        <v>22.281199999999998</v>
      </c>
      <c r="I88" s="2">
        <f t="shared" si="8"/>
        <v>-9.8831850158281522E-3</v>
      </c>
      <c r="K88" s="5">
        <v>43599</v>
      </c>
      <c r="L88" s="2" t="s">
        <v>0</v>
      </c>
      <c r="M88" s="2">
        <v>21.360001</v>
      </c>
      <c r="N88" s="2">
        <f t="shared" si="5"/>
        <v>1.7950457940321358E-2</v>
      </c>
      <c r="P88" s="5">
        <v>43599</v>
      </c>
      <c r="Q88" s="2" t="s">
        <v>15</v>
      </c>
      <c r="R88" s="20">
        <v>92092</v>
      </c>
      <c r="S88" s="2">
        <f t="shared" si="7"/>
        <v>3.971303072137969E-3</v>
      </c>
      <c r="U88">
        <v>3.971303072137969E-3</v>
      </c>
    </row>
    <row r="89" spans="1:21" x14ac:dyDescent="0.25">
      <c r="A89" s="5">
        <v>43600</v>
      </c>
      <c r="B89" s="2" t="s">
        <v>2</v>
      </c>
      <c r="C89" s="2">
        <v>25.879999000000002</v>
      </c>
      <c r="D89" s="2">
        <f t="shared" si="6"/>
        <v>-4.6261070286592269E-3</v>
      </c>
      <c r="F89" s="5">
        <v>43600</v>
      </c>
      <c r="G89" s="2" t="s">
        <v>1</v>
      </c>
      <c r="H89" s="2">
        <v>21.625</v>
      </c>
      <c r="I89" s="2">
        <f t="shared" si="8"/>
        <v>-2.9893220754837795E-2</v>
      </c>
      <c r="K89" s="5">
        <v>43600</v>
      </c>
      <c r="L89" s="2" t="s">
        <v>0</v>
      </c>
      <c r="M89" s="2">
        <v>20.77</v>
      </c>
      <c r="N89" s="2">
        <f t="shared" si="5"/>
        <v>-2.8010423020451546E-2</v>
      </c>
      <c r="P89" s="5">
        <v>43600</v>
      </c>
      <c r="Q89" s="2" t="s">
        <v>15</v>
      </c>
      <c r="R89" s="20">
        <v>91623</v>
      </c>
      <c r="S89" s="2">
        <f t="shared" si="7"/>
        <v>-5.1057455172283149E-3</v>
      </c>
      <c r="U89">
        <v>-5.1057455172283149E-3</v>
      </c>
    </row>
    <row r="90" spans="1:21" x14ac:dyDescent="0.25">
      <c r="A90" s="5">
        <v>43601</v>
      </c>
      <c r="B90" s="2" t="s">
        <v>2</v>
      </c>
      <c r="C90" s="2">
        <v>25.27</v>
      </c>
      <c r="D90" s="2">
        <f t="shared" si="6"/>
        <v>-2.3852509592719947E-2</v>
      </c>
      <c r="F90" s="5">
        <v>43601</v>
      </c>
      <c r="G90" s="2" t="s">
        <v>1</v>
      </c>
      <c r="H90" s="2">
        <v>20.875</v>
      </c>
      <c r="I90" s="2">
        <f t="shared" si="8"/>
        <v>-3.5297782081023819E-2</v>
      </c>
      <c r="K90" s="5">
        <v>43601</v>
      </c>
      <c r="L90" s="2" t="s">
        <v>0</v>
      </c>
      <c r="M90" s="2">
        <v>20.200001</v>
      </c>
      <c r="N90" s="2">
        <f t="shared" si="5"/>
        <v>-2.7826983975912514E-2</v>
      </c>
      <c r="P90" s="5">
        <v>43601</v>
      </c>
      <c r="Q90" s="2" t="s">
        <v>15</v>
      </c>
      <c r="R90" s="20">
        <v>90024</v>
      </c>
      <c r="S90" s="2">
        <f t="shared" si="7"/>
        <v>-1.760603041719961E-2</v>
      </c>
      <c r="U90">
        <v>-1.760603041719961E-2</v>
      </c>
    </row>
    <row r="91" spans="1:21" x14ac:dyDescent="0.25">
      <c r="A91" s="5">
        <v>43602</v>
      </c>
      <c r="B91" s="2" t="s">
        <v>2</v>
      </c>
      <c r="C91" s="2">
        <v>24.68</v>
      </c>
      <c r="D91" s="2">
        <f t="shared" si="6"/>
        <v>-2.3624722362915823E-2</v>
      </c>
      <c r="F91" s="5">
        <v>43602</v>
      </c>
      <c r="G91" s="2" t="s">
        <v>1</v>
      </c>
      <c r="H91" s="2">
        <v>21.102501</v>
      </c>
      <c r="I91" s="2">
        <f t="shared" si="8"/>
        <v>1.0839293526567914E-2</v>
      </c>
      <c r="K91" s="5">
        <v>43602</v>
      </c>
      <c r="L91" s="2" t="s">
        <v>0</v>
      </c>
      <c r="M91" s="2">
        <v>19.969999000000001</v>
      </c>
      <c r="N91" s="2">
        <f t="shared" si="5"/>
        <v>-1.145155655949838E-2</v>
      </c>
      <c r="P91" s="5">
        <v>43602</v>
      </c>
      <c r="Q91" s="2" t="s">
        <v>15</v>
      </c>
      <c r="R91" s="20">
        <v>89993</v>
      </c>
      <c r="S91" s="2">
        <f t="shared" si="7"/>
        <v>-3.4441192005680524E-4</v>
      </c>
      <c r="U91">
        <v>-3.4441192005680524E-4</v>
      </c>
    </row>
    <row r="92" spans="1:21" x14ac:dyDescent="0.25">
      <c r="A92" s="5">
        <v>43605</v>
      </c>
      <c r="B92" s="2" t="s">
        <v>2</v>
      </c>
      <c r="C92" s="2">
        <v>25.52</v>
      </c>
      <c r="D92" s="2">
        <f t="shared" si="6"/>
        <v>3.3469259439402009E-2</v>
      </c>
      <c r="F92" s="5">
        <v>43605</v>
      </c>
      <c r="G92" s="2" t="s">
        <v>1</v>
      </c>
      <c r="H92" s="2">
        <v>21.625</v>
      </c>
      <c r="I92" s="2">
        <f t="shared" si="8"/>
        <v>2.4458488554455933E-2</v>
      </c>
      <c r="K92" s="5">
        <v>43605</v>
      </c>
      <c r="L92" s="2" t="s">
        <v>0</v>
      </c>
      <c r="M92" s="2">
        <v>20.85</v>
      </c>
      <c r="N92" s="2">
        <f t="shared" si="5"/>
        <v>4.3122850892200505E-2</v>
      </c>
      <c r="P92" s="5">
        <v>43605</v>
      </c>
      <c r="Q92" s="2" t="s">
        <v>15</v>
      </c>
      <c r="R92" s="20">
        <v>91946</v>
      </c>
      <c r="S92" s="2">
        <f t="shared" si="7"/>
        <v>2.1469558673247603E-2</v>
      </c>
      <c r="U92">
        <v>2.1469558673247603E-2</v>
      </c>
    </row>
    <row r="93" spans="1:21" x14ac:dyDescent="0.25">
      <c r="A93" s="5">
        <v>43606</v>
      </c>
      <c r="B93" s="2" t="s">
        <v>2</v>
      </c>
      <c r="C93" s="2">
        <v>26.49</v>
      </c>
      <c r="D93" s="2">
        <f t="shared" si="6"/>
        <v>3.7304844807389166E-2</v>
      </c>
      <c r="F93" s="5">
        <v>43606</v>
      </c>
      <c r="G93" s="2" t="s">
        <v>1</v>
      </c>
      <c r="H93" s="2">
        <v>22.426300000000001</v>
      </c>
      <c r="I93" s="2">
        <f t="shared" si="8"/>
        <v>3.6384324461155207E-2</v>
      </c>
      <c r="K93" s="5">
        <v>43606</v>
      </c>
      <c r="L93" s="2" t="s">
        <v>0</v>
      </c>
      <c r="M93" s="2">
        <v>21.08</v>
      </c>
      <c r="N93" s="2">
        <f t="shared" si="5"/>
        <v>1.0970775428350966E-2</v>
      </c>
      <c r="P93" s="5">
        <v>43606</v>
      </c>
      <c r="Q93" s="2" t="s">
        <v>15</v>
      </c>
      <c r="R93" s="20">
        <v>94485</v>
      </c>
      <c r="S93" s="2">
        <f t="shared" si="7"/>
        <v>2.7239643541115442E-2</v>
      </c>
      <c r="U93">
        <v>2.7239643541115442E-2</v>
      </c>
    </row>
    <row r="94" spans="1:21" x14ac:dyDescent="0.25">
      <c r="A94" s="5">
        <v>43607</v>
      </c>
      <c r="B94" s="2" t="s">
        <v>2</v>
      </c>
      <c r="C94" s="2">
        <v>26.290001</v>
      </c>
      <c r="D94" s="2">
        <f t="shared" si="6"/>
        <v>-7.5786265049126271E-3</v>
      </c>
      <c r="F94" s="5">
        <v>43607</v>
      </c>
      <c r="G94" s="2" t="s">
        <v>1</v>
      </c>
      <c r="H94" s="2">
        <v>22.531199999999998</v>
      </c>
      <c r="I94" s="2">
        <f t="shared" si="8"/>
        <v>4.6666380635786943E-3</v>
      </c>
      <c r="K94" s="5">
        <v>43607</v>
      </c>
      <c r="L94" s="2" t="s">
        <v>0</v>
      </c>
      <c r="M94" s="2">
        <v>20.77</v>
      </c>
      <c r="N94" s="2">
        <f t="shared" si="5"/>
        <v>-1.4815085785140587E-2</v>
      </c>
      <c r="P94" s="5">
        <v>43607</v>
      </c>
      <c r="Q94" s="2" t="s">
        <v>15</v>
      </c>
      <c r="R94" s="20">
        <v>94361</v>
      </c>
      <c r="S94" s="2">
        <f t="shared" si="7"/>
        <v>-1.31323954778859E-3</v>
      </c>
      <c r="U94">
        <v>-1.31323954778859E-3</v>
      </c>
    </row>
    <row r="95" spans="1:21" x14ac:dyDescent="0.25">
      <c r="A95" s="5">
        <v>43608</v>
      </c>
      <c r="B95" s="2" t="s">
        <v>2</v>
      </c>
      <c r="C95" s="2">
        <v>25.84</v>
      </c>
      <c r="D95" s="2">
        <f t="shared" si="6"/>
        <v>-1.7264997864664546E-2</v>
      </c>
      <c r="F95" s="5">
        <v>43608</v>
      </c>
      <c r="G95" s="2" t="s">
        <v>1</v>
      </c>
      <c r="H95" s="2">
        <v>22.5562</v>
      </c>
      <c r="I95" s="2">
        <f t="shared" si="8"/>
        <v>1.1089573833070402E-3</v>
      </c>
      <c r="K95" s="5">
        <v>43608</v>
      </c>
      <c r="L95" s="2" t="s">
        <v>0</v>
      </c>
      <c r="M95" s="2">
        <v>20.700001</v>
      </c>
      <c r="N95" s="2">
        <f t="shared" si="5"/>
        <v>-3.3758893075199314E-3</v>
      </c>
      <c r="P95" s="5">
        <v>43608</v>
      </c>
      <c r="Q95" s="2" t="s">
        <v>15</v>
      </c>
      <c r="R95" s="20">
        <v>93910</v>
      </c>
      <c r="S95" s="2">
        <f t="shared" si="7"/>
        <v>-4.790975377691146E-3</v>
      </c>
      <c r="U95">
        <v>-4.790975377691146E-3</v>
      </c>
    </row>
    <row r="96" spans="1:21" x14ac:dyDescent="0.25">
      <c r="A96" s="5">
        <v>43609</v>
      </c>
      <c r="B96" s="2" t="s">
        <v>2</v>
      </c>
      <c r="C96" s="2">
        <v>26.09</v>
      </c>
      <c r="D96" s="2">
        <f t="shared" si="6"/>
        <v>9.6284202342359643E-3</v>
      </c>
      <c r="F96" s="5">
        <v>43609</v>
      </c>
      <c r="G96" s="2" t="s">
        <v>1</v>
      </c>
      <c r="H96" s="2">
        <v>22.106300000000001</v>
      </c>
      <c r="I96" s="2">
        <f t="shared" si="8"/>
        <v>-2.0147336953099528E-2</v>
      </c>
      <c r="K96" s="5">
        <v>43609</v>
      </c>
      <c r="L96" s="2" t="s">
        <v>0</v>
      </c>
      <c r="M96" s="2">
        <v>20.299999</v>
      </c>
      <c r="N96" s="2">
        <f t="shared" si="5"/>
        <v>-1.9512911793844359E-2</v>
      </c>
      <c r="P96" s="5">
        <v>43609</v>
      </c>
      <c r="Q96" s="2" t="s">
        <v>15</v>
      </c>
      <c r="R96" s="20">
        <v>93628</v>
      </c>
      <c r="S96" s="2">
        <f t="shared" si="7"/>
        <v>-3.0073927688642607E-3</v>
      </c>
      <c r="U96">
        <v>-3.0073927688642607E-3</v>
      </c>
    </row>
    <row r="97" spans="1:21" x14ac:dyDescent="0.25">
      <c r="A97" s="5">
        <v>43612</v>
      </c>
      <c r="B97" s="2" t="s">
        <v>2</v>
      </c>
      <c r="C97" s="2">
        <v>26.24</v>
      </c>
      <c r="D97" s="2">
        <f t="shared" si="6"/>
        <v>5.7328649272511342E-3</v>
      </c>
      <c r="F97" s="5">
        <v>43612</v>
      </c>
      <c r="G97" s="2" t="s">
        <v>1</v>
      </c>
      <c r="H97" s="2">
        <v>22.25</v>
      </c>
      <c r="I97" s="2">
        <f t="shared" si="8"/>
        <v>6.4793728393647285E-3</v>
      </c>
      <c r="K97" s="5">
        <v>43612</v>
      </c>
      <c r="L97" s="2" t="s">
        <v>0</v>
      </c>
      <c r="M97" s="2">
        <v>20.75</v>
      </c>
      <c r="N97" s="2">
        <f t="shared" si="5"/>
        <v>2.1925409890050547E-2</v>
      </c>
      <c r="P97" s="5">
        <v>43612</v>
      </c>
      <c r="Q97" s="2" t="s">
        <v>15</v>
      </c>
      <c r="R97" s="20">
        <v>94864</v>
      </c>
      <c r="S97" s="2">
        <f t="shared" si="7"/>
        <v>1.3114802917353818E-2</v>
      </c>
      <c r="U97">
        <v>1.3114802917353818E-2</v>
      </c>
    </row>
    <row r="98" spans="1:21" x14ac:dyDescent="0.25">
      <c r="A98" s="5">
        <v>43613</v>
      </c>
      <c r="B98" s="2" t="s">
        <v>2</v>
      </c>
      <c r="C98" s="2">
        <v>26.799999</v>
      </c>
      <c r="D98" s="2">
        <f t="shared" si="6"/>
        <v>2.1116886127489159E-2</v>
      </c>
      <c r="F98" s="5">
        <v>43613</v>
      </c>
      <c r="G98" s="2" t="s">
        <v>1</v>
      </c>
      <c r="H98" s="2">
        <v>23.625</v>
      </c>
      <c r="I98" s="2">
        <f t="shared" si="8"/>
        <v>5.9963464767557269E-2</v>
      </c>
      <c r="K98" s="5">
        <v>43613</v>
      </c>
      <c r="L98" s="2" t="s">
        <v>0</v>
      </c>
      <c r="M98" s="2">
        <v>20.98</v>
      </c>
      <c r="N98" s="2">
        <f t="shared" si="5"/>
        <v>1.1023356291443843E-2</v>
      </c>
      <c r="P98" s="5">
        <v>43613</v>
      </c>
      <c r="Q98" s="2" t="s">
        <v>15</v>
      </c>
      <c r="R98" s="20">
        <v>96393</v>
      </c>
      <c r="S98" s="2">
        <f t="shared" si="7"/>
        <v>1.5989297907072233E-2</v>
      </c>
      <c r="U98">
        <v>1.5989297907072233E-2</v>
      </c>
    </row>
    <row r="99" spans="1:21" x14ac:dyDescent="0.25">
      <c r="A99" s="5">
        <v>43614</v>
      </c>
      <c r="B99" s="2" t="s">
        <v>2</v>
      </c>
      <c r="C99" s="2">
        <v>26.5</v>
      </c>
      <c r="D99" s="2">
        <f t="shared" si="6"/>
        <v>-1.1257117211200877E-2</v>
      </c>
      <c r="F99" s="5">
        <v>43614</v>
      </c>
      <c r="G99" s="2" t="s">
        <v>1</v>
      </c>
      <c r="H99" s="2">
        <v>23.658799999999999</v>
      </c>
      <c r="I99" s="2">
        <f t="shared" si="8"/>
        <v>1.4296653719500121E-3</v>
      </c>
      <c r="K99" s="5">
        <v>43614</v>
      </c>
      <c r="L99" s="2" t="s">
        <v>0</v>
      </c>
      <c r="M99" s="2">
        <v>21</v>
      </c>
      <c r="N99" s="2">
        <f t="shared" si="5"/>
        <v>9.5283475527184578E-4</v>
      </c>
      <c r="P99" s="5">
        <v>43614</v>
      </c>
      <c r="Q99" s="2" t="s">
        <v>15</v>
      </c>
      <c r="R99" s="20">
        <v>96567</v>
      </c>
      <c r="S99" s="2">
        <f t="shared" si="7"/>
        <v>1.8034830758912126E-3</v>
      </c>
      <c r="U99">
        <v>1.8034830758912126E-3</v>
      </c>
    </row>
    <row r="100" spans="1:21" x14ac:dyDescent="0.25">
      <c r="A100" s="5">
        <v>43615</v>
      </c>
      <c r="B100" s="2" t="s">
        <v>2</v>
      </c>
      <c r="C100" s="2">
        <v>26.15</v>
      </c>
      <c r="D100" s="2">
        <f t="shared" si="6"/>
        <v>-1.3295542481244727E-2</v>
      </c>
      <c r="F100" s="5">
        <v>43615</v>
      </c>
      <c r="G100" s="2" t="s">
        <v>1</v>
      </c>
      <c r="H100" s="2">
        <v>24.1112</v>
      </c>
      <c r="I100" s="2">
        <f t="shared" si="8"/>
        <v>1.8941324081632838E-2</v>
      </c>
      <c r="K100" s="5">
        <v>43615</v>
      </c>
      <c r="L100" s="2" t="s">
        <v>0</v>
      </c>
      <c r="M100" s="2">
        <v>21.549999</v>
      </c>
      <c r="N100" s="2">
        <f t="shared" si="5"/>
        <v>2.5853332422620359E-2</v>
      </c>
      <c r="P100" s="5">
        <v>43615</v>
      </c>
      <c r="Q100" s="2" t="s">
        <v>15</v>
      </c>
      <c r="R100" s="20">
        <v>97457</v>
      </c>
      <c r="S100" s="2">
        <f t="shared" si="7"/>
        <v>9.1741871343891928E-3</v>
      </c>
      <c r="U100">
        <v>9.1741871343891928E-3</v>
      </c>
    </row>
    <row r="101" spans="1:21" x14ac:dyDescent="0.25">
      <c r="A101" s="5">
        <v>43616</v>
      </c>
      <c r="B101" s="2" t="s">
        <v>2</v>
      </c>
      <c r="C101" s="2">
        <v>25.549999</v>
      </c>
      <c r="D101" s="2">
        <f t="shared" si="6"/>
        <v>-2.3211913000162482E-2</v>
      </c>
      <c r="F101" s="5">
        <v>43616</v>
      </c>
      <c r="G101" s="2" t="s">
        <v>1</v>
      </c>
      <c r="H101" s="2">
        <v>24.5</v>
      </c>
      <c r="I101" s="2">
        <f t="shared" si="8"/>
        <v>1.5996654717292041E-2</v>
      </c>
      <c r="K101" s="5">
        <v>43616</v>
      </c>
      <c r="L101" s="2" t="s">
        <v>0</v>
      </c>
      <c r="M101" s="2">
        <v>22</v>
      </c>
      <c r="N101" s="2">
        <f t="shared" si="5"/>
        <v>2.0666683212272514E-2</v>
      </c>
      <c r="P101" s="5">
        <v>43616</v>
      </c>
      <c r="Q101" s="2" t="s">
        <v>15</v>
      </c>
      <c r="R101" s="20">
        <v>97030</v>
      </c>
      <c r="S101" s="2">
        <f t="shared" si="7"/>
        <v>-4.3910460451565434E-3</v>
      </c>
      <c r="U101">
        <v>-4.3910460451565434E-3</v>
      </c>
    </row>
    <row r="102" spans="1:21" x14ac:dyDescent="0.25">
      <c r="A102" s="5">
        <v>43619</v>
      </c>
      <c r="B102" s="2" t="s">
        <v>2</v>
      </c>
      <c r="C102" s="2">
        <v>25.99</v>
      </c>
      <c r="D102" s="2">
        <f t="shared" si="6"/>
        <v>1.7074571142629315E-2</v>
      </c>
      <c r="F102" s="5">
        <v>43619</v>
      </c>
      <c r="G102" s="2" t="s">
        <v>1</v>
      </c>
      <c r="H102" s="2">
        <v>24.342500999999999</v>
      </c>
      <c r="I102" s="2">
        <f t="shared" si="8"/>
        <v>-6.4492825994930166E-3</v>
      </c>
      <c r="K102" s="5">
        <v>43619</v>
      </c>
      <c r="L102" s="2" t="s">
        <v>0</v>
      </c>
      <c r="M102" s="2">
        <v>21.700001</v>
      </c>
      <c r="N102" s="2">
        <f t="shared" si="5"/>
        <v>-1.3730146728953766E-2</v>
      </c>
      <c r="P102" s="5">
        <v>43619</v>
      </c>
      <c r="Q102" s="2" t="s">
        <v>15</v>
      </c>
      <c r="R102" s="20">
        <v>97020</v>
      </c>
      <c r="S102" s="2">
        <f t="shared" si="7"/>
        <v>-1.0306622013765328E-4</v>
      </c>
      <c r="U102">
        <v>-1.0306622013765328E-4</v>
      </c>
    </row>
    <row r="103" spans="1:21" x14ac:dyDescent="0.25">
      <c r="A103" s="5">
        <v>43620</v>
      </c>
      <c r="B103" s="2" t="s">
        <v>2</v>
      </c>
      <c r="C103" s="2">
        <v>26.200001</v>
      </c>
      <c r="D103" s="2">
        <f t="shared" si="6"/>
        <v>8.0476002815905705E-3</v>
      </c>
      <c r="F103" s="5">
        <v>43620</v>
      </c>
      <c r="G103" s="2" t="s">
        <v>1</v>
      </c>
      <c r="H103" s="2">
        <v>24.315000999999999</v>
      </c>
      <c r="I103" s="2">
        <f t="shared" si="8"/>
        <v>-1.1303499685636146E-3</v>
      </c>
      <c r="K103" s="5">
        <v>43620</v>
      </c>
      <c r="L103" s="2" t="s">
        <v>0</v>
      </c>
      <c r="M103" s="2">
        <v>22</v>
      </c>
      <c r="N103" s="2">
        <f t="shared" si="5"/>
        <v>1.3730146728953686E-2</v>
      </c>
      <c r="P103" s="5">
        <v>43620</v>
      </c>
      <c r="Q103" s="2" t="s">
        <v>15</v>
      </c>
      <c r="R103" s="20">
        <v>97380</v>
      </c>
      <c r="S103" s="2">
        <f t="shared" si="7"/>
        <v>3.7037079374844318E-3</v>
      </c>
      <c r="U103">
        <v>3.7037079374844318E-3</v>
      </c>
    </row>
    <row r="104" spans="1:21" x14ac:dyDescent="0.25">
      <c r="A104" s="5">
        <v>43621</v>
      </c>
      <c r="B104" s="2" t="s">
        <v>2</v>
      </c>
      <c r="C104" s="2">
        <v>25.860001</v>
      </c>
      <c r="D104" s="2">
        <f t="shared" si="6"/>
        <v>-1.306203692151847E-2</v>
      </c>
      <c r="F104" s="5">
        <v>43621</v>
      </c>
      <c r="G104" s="2" t="s">
        <v>1</v>
      </c>
      <c r="H104" s="2">
        <v>23.898800000000001</v>
      </c>
      <c r="I104" s="2">
        <f t="shared" si="8"/>
        <v>-1.7265236510704843E-2</v>
      </c>
      <c r="K104" s="5">
        <v>43621</v>
      </c>
      <c r="L104" s="2" t="s">
        <v>0</v>
      </c>
      <c r="M104" s="2">
        <v>22.4</v>
      </c>
      <c r="N104" s="2">
        <f t="shared" si="5"/>
        <v>1.8018505502678212E-2</v>
      </c>
      <c r="P104" s="5">
        <v>43621</v>
      </c>
      <c r="Q104" s="2" t="s">
        <v>15</v>
      </c>
      <c r="R104" s="20">
        <v>95999</v>
      </c>
      <c r="S104" s="2">
        <f t="shared" si="7"/>
        <v>-1.4283076007639176E-2</v>
      </c>
      <c r="U104">
        <v>-1.4283076007639176E-2</v>
      </c>
    </row>
    <row r="105" spans="1:21" x14ac:dyDescent="0.25">
      <c r="A105" s="5">
        <v>43622</v>
      </c>
      <c r="B105" s="2" t="s">
        <v>2</v>
      </c>
      <c r="C105" s="2">
        <v>26.280000999999999</v>
      </c>
      <c r="D105" s="2">
        <f t="shared" si="6"/>
        <v>1.6110819654688385E-2</v>
      </c>
      <c r="F105" s="5">
        <v>43622</v>
      </c>
      <c r="G105" s="2" t="s">
        <v>1</v>
      </c>
      <c r="H105" s="2">
        <v>23.751200000000001</v>
      </c>
      <c r="I105" s="2">
        <f t="shared" si="8"/>
        <v>-6.1951929518913162E-3</v>
      </c>
      <c r="K105" s="5">
        <v>43622</v>
      </c>
      <c r="L105" s="2" t="s">
        <v>0</v>
      </c>
      <c r="M105" s="2">
        <v>22.9</v>
      </c>
      <c r="N105" s="2">
        <f t="shared" si="5"/>
        <v>2.2075951699199826E-2</v>
      </c>
      <c r="P105" s="5">
        <v>43622</v>
      </c>
      <c r="Q105" s="2" t="s">
        <v>15</v>
      </c>
      <c r="R105" s="20">
        <v>97205</v>
      </c>
      <c r="S105" s="2">
        <f t="shared" si="7"/>
        <v>1.2484375725687336E-2</v>
      </c>
      <c r="U105">
        <v>1.2484375725687336E-2</v>
      </c>
    </row>
    <row r="106" spans="1:21" x14ac:dyDescent="0.25">
      <c r="A106" s="5">
        <v>43623</v>
      </c>
      <c r="B106" s="2" t="s">
        <v>2</v>
      </c>
      <c r="C106" s="2">
        <v>26.76</v>
      </c>
      <c r="D106" s="2">
        <f t="shared" si="6"/>
        <v>1.8100003591868301E-2</v>
      </c>
      <c r="F106" s="5">
        <v>43623</v>
      </c>
      <c r="G106" s="2" t="s">
        <v>1</v>
      </c>
      <c r="H106" s="2">
        <v>24.8062</v>
      </c>
      <c r="I106" s="2">
        <f t="shared" si="8"/>
        <v>4.3460566406115488E-2</v>
      </c>
      <c r="K106" s="5">
        <v>43623</v>
      </c>
      <c r="L106" s="2" t="s">
        <v>0</v>
      </c>
      <c r="M106" s="2">
        <v>23.58</v>
      </c>
      <c r="N106" s="2">
        <f t="shared" si="5"/>
        <v>2.9261984549030798E-2</v>
      </c>
      <c r="P106" s="5">
        <v>43623</v>
      </c>
      <c r="Q106" s="2" t="s">
        <v>15</v>
      </c>
      <c r="R106" s="20">
        <v>97821</v>
      </c>
      <c r="S106" s="2">
        <f t="shared" si="7"/>
        <v>6.3171274446661083E-3</v>
      </c>
      <c r="U106">
        <v>6.3171274446661083E-3</v>
      </c>
    </row>
    <row r="107" spans="1:21" x14ac:dyDescent="0.25">
      <c r="A107" s="5">
        <v>43626</v>
      </c>
      <c r="B107" s="2" t="s">
        <v>2</v>
      </c>
      <c r="C107" s="2">
        <v>26.65</v>
      </c>
      <c r="D107" s="2">
        <f t="shared" si="6"/>
        <v>-4.1190846481742593E-3</v>
      </c>
      <c r="F107" s="5">
        <v>43626</v>
      </c>
      <c r="G107" s="2" t="s">
        <v>1</v>
      </c>
      <c r="H107" s="2">
        <v>25.3125</v>
      </c>
      <c r="I107" s="2">
        <f t="shared" si="8"/>
        <v>2.0204722940613942E-2</v>
      </c>
      <c r="K107" s="5">
        <v>43626</v>
      </c>
      <c r="L107" s="2" t="s">
        <v>0</v>
      </c>
      <c r="M107" s="2">
        <v>23.23</v>
      </c>
      <c r="N107" s="2">
        <f t="shared" si="5"/>
        <v>-1.4954348326906976E-2</v>
      </c>
      <c r="P107" s="5">
        <v>43626</v>
      </c>
      <c r="Q107" s="2" t="s">
        <v>15</v>
      </c>
      <c r="R107" s="20">
        <v>97734</v>
      </c>
      <c r="S107" s="2">
        <f t="shared" si="7"/>
        <v>-8.8977531374632209E-4</v>
      </c>
      <c r="U107">
        <v>-8.8977531374632209E-4</v>
      </c>
    </row>
    <row r="108" spans="1:21" x14ac:dyDescent="0.25">
      <c r="A108" s="5">
        <v>43627</v>
      </c>
      <c r="B108" s="2" t="s">
        <v>2</v>
      </c>
      <c r="C108" s="2">
        <v>27.16</v>
      </c>
      <c r="D108" s="2">
        <f t="shared" si="6"/>
        <v>1.8956152078641882E-2</v>
      </c>
      <c r="F108" s="5">
        <v>43627</v>
      </c>
      <c r="G108" s="2" t="s">
        <v>1</v>
      </c>
      <c r="H108" s="2">
        <v>25.898800000000001</v>
      </c>
      <c r="I108" s="2">
        <f t="shared" si="8"/>
        <v>2.2898290719039788E-2</v>
      </c>
      <c r="K108" s="5">
        <v>43627</v>
      </c>
      <c r="L108" s="2" t="s">
        <v>0</v>
      </c>
      <c r="M108" s="2">
        <v>23.6</v>
      </c>
      <c r="N108" s="2">
        <f t="shared" si="5"/>
        <v>1.5802165249246693E-2</v>
      </c>
      <c r="P108" s="5">
        <v>43627</v>
      </c>
      <c r="Q108" s="2" t="s">
        <v>15</v>
      </c>
      <c r="R108" s="20">
        <v>98960</v>
      </c>
      <c r="S108" s="2">
        <f t="shared" si="7"/>
        <v>1.2466225480709444E-2</v>
      </c>
      <c r="U108">
        <v>1.2466225480709444E-2</v>
      </c>
    </row>
    <row r="109" spans="1:21" x14ac:dyDescent="0.25">
      <c r="A109" s="5">
        <v>43628</v>
      </c>
      <c r="B109" s="2" t="s">
        <v>2</v>
      </c>
      <c r="C109" s="2">
        <v>26.85</v>
      </c>
      <c r="D109" s="2">
        <f t="shared" si="6"/>
        <v>-1.1479481735621643E-2</v>
      </c>
      <c r="F109" s="5">
        <v>43628</v>
      </c>
      <c r="G109" s="2" t="s">
        <v>1</v>
      </c>
      <c r="H109" s="2">
        <v>25.389999</v>
      </c>
      <c r="I109" s="2">
        <f t="shared" si="8"/>
        <v>-1.9841279254796212E-2</v>
      </c>
      <c r="K109" s="5">
        <v>43628</v>
      </c>
      <c r="L109" s="2" t="s">
        <v>0</v>
      </c>
      <c r="M109" s="2">
        <v>23.620000999999998</v>
      </c>
      <c r="N109" s="2">
        <f t="shared" si="5"/>
        <v>8.4714107465339505E-4</v>
      </c>
      <c r="P109" s="5">
        <v>43628</v>
      </c>
      <c r="Q109" s="2" t="s">
        <v>15</v>
      </c>
      <c r="R109" s="20">
        <v>98321</v>
      </c>
      <c r="S109" s="2">
        <f t="shared" si="7"/>
        <v>-6.4780920075494814E-3</v>
      </c>
      <c r="U109">
        <v>-6.4780920075494814E-3</v>
      </c>
    </row>
    <row r="110" spans="1:21" x14ac:dyDescent="0.25">
      <c r="A110" s="5">
        <v>43629</v>
      </c>
      <c r="B110" s="2" t="s">
        <v>2</v>
      </c>
      <c r="C110" s="2">
        <v>27.18</v>
      </c>
      <c r="D110" s="2">
        <f t="shared" si="6"/>
        <v>1.2215587768123891E-2</v>
      </c>
      <c r="F110" s="5">
        <v>43629</v>
      </c>
      <c r="G110" s="2" t="s">
        <v>1</v>
      </c>
      <c r="H110" s="2">
        <v>26.2013</v>
      </c>
      <c r="I110" s="2">
        <f t="shared" si="8"/>
        <v>3.1453671525712289E-2</v>
      </c>
      <c r="K110" s="5">
        <v>43629</v>
      </c>
      <c r="L110" s="2" t="s">
        <v>0</v>
      </c>
      <c r="M110" s="2">
        <v>24.24</v>
      </c>
      <c r="N110" s="2">
        <f t="shared" si="5"/>
        <v>2.5910308094895751E-2</v>
      </c>
      <c r="P110" s="5">
        <v>43629</v>
      </c>
      <c r="Q110" s="2" t="s">
        <v>15</v>
      </c>
      <c r="R110" s="20">
        <v>98774</v>
      </c>
      <c r="S110" s="2">
        <f t="shared" si="7"/>
        <v>4.5967761502877054E-3</v>
      </c>
      <c r="U110">
        <v>4.5967761502877054E-3</v>
      </c>
    </row>
    <row r="111" spans="1:21" x14ac:dyDescent="0.25">
      <c r="A111" s="5">
        <v>43630</v>
      </c>
      <c r="B111" s="2" t="s">
        <v>2</v>
      </c>
      <c r="C111" s="2">
        <v>27.059999000000001</v>
      </c>
      <c r="D111" s="2">
        <f t="shared" si="6"/>
        <v>-4.4248229352712633E-3</v>
      </c>
      <c r="F111" s="5">
        <v>43630</v>
      </c>
      <c r="G111" s="2" t="s">
        <v>1</v>
      </c>
      <c r="H111" s="2">
        <v>26.446300999999998</v>
      </c>
      <c r="I111" s="2">
        <f t="shared" si="8"/>
        <v>9.3072718965767701E-3</v>
      </c>
      <c r="K111" s="5">
        <v>43630</v>
      </c>
      <c r="L111" s="2" t="s">
        <v>0</v>
      </c>
      <c r="M111" s="2">
        <v>25</v>
      </c>
      <c r="N111" s="2">
        <f t="shared" si="5"/>
        <v>3.0871663667087147E-2</v>
      </c>
      <c r="P111" s="5">
        <v>43630</v>
      </c>
      <c r="Q111" s="2" t="s">
        <v>15</v>
      </c>
      <c r="R111" s="20">
        <v>98040</v>
      </c>
      <c r="S111" s="2">
        <f t="shared" si="7"/>
        <v>-7.4588535670587252E-3</v>
      </c>
      <c r="U111">
        <v>-7.4588535670587252E-3</v>
      </c>
    </row>
    <row r="112" spans="1:21" x14ac:dyDescent="0.25">
      <c r="A112" s="5">
        <v>43633</v>
      </c>
      <c r="B112" s="2" t="s">
        <v>2</v>
      </c>
      <c r="C112" s="2">
        <v>27.110001</v>
      </c>
      <c r="D112" s="2">
        <f t="shared" si="6"/>
        <v>1.8461146096047602E-3</v>
      </c>
      <c r="F112" s="5">
        <v>43633</v>
      </c>
      <c r="G112" s="2" t="s">
        <v>1</v>
      </c>
      <c r="H112" s="2">
        <v>25.9375</v>
      </c>
      <c r="I112" s="2">
        <f t="shared" si="8"/>
        <v>-1.9426501762373455E-2</v>
      </c>
      <c r="K112" s="5">
        <v>43633</v>
      </c>
      <c r="L112" s="2" t="s">
        <v>0</v>
      </c>
      <c r="M112" s="2">
        <v>25.18</v>
      </c>
      <c r="N112" s="2">
        <f t="shared" si="5"/>
        <v>7.1742037480004529E-3</v>
      </c>
      <c r="P112" s="5">
        <v>43633</v>
      </c>
      <c r="Q112" s="2" t="s">
        <v>15</v>
      </c>
      <c r="R112" s="20">
        <v>97623</v>
      </c>
      <c r="S112" s="2">
        <f t="shared" si="7"/>
        <v>-4.2624372656119873E-3</v>
      </c>
      <c r="U112">
        <v>-4.2624372656119873E-3</v>
      </c>
    </row>
    <row r="113" spans="1:21" x14ac:dyDescent="0.25">
      <c r="A113" s="5">
        <v>43634</v>
      </c>
      <c r="B113" s="2" t="s">
        <v>2</v>
      </c>
      <c r="C113" s="2">
        <v>27.450001</v>
      </c>
      <c r="D113" s="2">
        <f t="shared" si="6"/>
        <v>1.2463503988080259E-2</v>
      </c>
      <c r="F113" s="5">
        <v>43634</v>
      </c>
      <c r="G113" s="2" t="s">
        <v>1</v>
      </c>
      <c r="H113" s="2">
        <v>26.012501</v>
      </c>
      <c r="I113" s="2">
        <f t="shared" si="8"/>
        <v>2.8874321718912106E-3</v>
      </c>
      <c r="K113" s="5">
        <v>43634</v>
      </c>
      <c r="L113" s="2" t="s">
        <v>0</v>
      </c>
      <c r="M113" s="2">
        <v>25</v>
      </c>
      <c r="N113" s="2">
        <f t="shared" si="5"/>
        <v>-7.1742037480003297E-3</v>
      </c>
      <c r="P113" s="5">
        <v>43634</v>
      </c>
      <c r="Q113" s="2" t="s">
        <v>15</v>
      </c>
      <c r="R113" s="20">
        <v>99404</v>
      </c>
      <c r="S113" s="2">
        <f t="shared" si="7"/>
        <v>1.8079232907255289E-2</v>
      </c>
      <c r="U113">
        <v>1.8079232907255289E-2</v>
      </c>
    </row>
    <row r="114" spans="1:21" x14ac:dyDescent="0.25">
      <c r="A114" s="5">
        <v>43635</v>
      </c>
      <c r="B114" s="2" t="s">
        <v>2</v>
      </c>
      <c r="C114" s="2">
        <v>27.52</v>
      </c>
      <c r="D114" s="2">
        <f t="shared" si="6"/>
        <v>2.5468086797314575E-3</v>
      </c>
      <c r="F114" s="5">
        <v>43635</v>
      </c>
      <c r="G114" s="2" t="s">
        <v>1</v>
      </c>
      <c r="H114" s="2">
        <v>26.25</v>
      </c>
      <c r="I114" s="2">
        <f t="shared" si="8"/>
        <v>9.0887588748245537E-3</v>
      </c>
      <c r="K114" s="5">
        <v>43635</v>
      </c>
      <c r="L114" s="2" t="s">
        <v>0</v>
      </c>
      <c r="M114" s="2">
        <v>25.200001</v>
      </c>
      <c r="N114" s="2">
        <f t="shared" si="5"/>
        <v>7.9682093317157542E-3</v>
      </c>
      <c r="P114" s="5">
        <v>43635</v>
      </c>
      <c r="Q114" s="2" t="s">
        <v>15</v>
      </c>
      <c r="R114" s="20">
        <v>100303</v>
      </c>
      <c r="S114" s="2">
        <f t="shared" si="7"/>
        <v>9.0032504882240141E-3</v>
      </c>
      <c r="U114">
        <v>9.0032504882240141E-3</v>
      </c>
    </row>
    <row r="115" spans="1:21" x14ac:dyDescent="0.25">
      <c r="A115" s="5">
        <v>43637</v>
      </c>
      <c r="B115" s="2" t="s">
        <v>2</v>
      </c>
      <c r="C115" s="2">
        <v>28.280000999999999</v>
      </c>
      <c r="D115" s="2">
        <f t="shared" si="6"/>
        <v>2.7241863323907274E-2</v>
      </c>
      <c r="F115" s="5">
        <v>43637</v>
      </c>
      <c r="G115" s="2" t="s">
        <v>1</v>
      </c>
      <c r="H115" s="2">
        <v>26.581199999999999</v>
      </c>
      <c r="I115" s="2">
        <f t="shared" si="8"/>
        <v>1.2538209955246045E-2</v>
      </c>
      <c r="K115" s="5">
        <v>43637</v>
      </c>
      <c r="L115" s="2" t="s">
        <v>0</v>
      </c>
      <c r="M115" s="2">
        <v>25.799999</v>
      </c>
      <c r="N115" s="2">
        <f t="shared" si="5"/>
        <v>2.3530418967964508E-2</v>
      </c>
      <c r="P115" s="5">
        <v>43637</v>
      </c>
      <c r="Q115" s="2" t="s">
        <v>15</v>
      </c>
      <c r="R115" s="20">
        <v>102013</v>
      </c>
      <c r="S115" s="2">
        <f t="shared" si="7"/>
        <v>1.690465135369805E-2</v>
      </c>
      <c r="U115">
        <v>1.690465135369805E-2</v>
      </c>
    </row>
    <row r="116" spans="1:21" x14ac:dyDescent="0.25">
      <c r="A116" s="5">
        <v>43640</v>
      </c>
      <c r="B116" s="2" t="s">
        <v>2</v>
      </c>
      <c r="C116" s="2">
        <v>28.25</v>
      </c>
      <c r="D116" s="2">
        <f t="shared" si="6"/>
        <v>-1.0614187966003546E-3</v>
      </c>
      <c r="F116" s="5">
        <v>43640</v>
      </c>
      <c r="G116" s="2" t="s">
        <v>1</v>
      </c>
      <c r="H116" s="2">
        <v>26.247499000000001</v>
      </c>
      <c r="I116" s="2">
        <f t="shared" si="8"/>
        <v>-1.2633490684786643E-2</v>
      </c>
      <c r="K116" s="5">
        <v>43640</v>
      </c>
      <c r="L116" s="2" t="s">
        <v>0</v>
      </c>
      <c r="M116" s="2">
        <v>25.879999000000002</v>
      </c>
      <c r="N116" s="2">
        <f t="shared" si="5"/>
        <v>3.095977824941672E-3</v>
      </c>
      <c r="P116" s="5">
        <v>43640</v>
      </c>
      <c r="Q116" s="2" t="s">
        <v>15</v>
      </c>
      <c r="R116" s="20">
        <v>102062</v>
      </c>
      <c r="S116" s="2">
        <f t="shared" si="7"/>
        <v>4.8021561623565325E-4</v>
      </c>
      <c r="U116">
        <v>4.8021561623565325E-4</v>
      </c>
    </row>
    <row r="117" spans="1:21" x14ac:dyDescent="0.25">
      <c r="A117" s="5">
        <v>43641</v>
      </c>
      <c r="B117" s="2" t="s">
        <v>2</v>
      </c>
      <c r="C117" s="2">
        <v>27.51</v>
      </c>
      <c r="D117" s="2">
        <f t="shared" si="6"/>
        <v>-2.6543882655966761E-2</v>
      </c>
      <c r="F117" s="5">
        <v>43641</v>
      </c>
      <c r="G117" s="2" t="s">
        <v>1</v>
      </c>
      <c r="H117" s="2">
        <v>25.813700000000001</v>
      </c>
      <c r="I117" s="2">
        <f t="shared" si="8"/>
        <v>-1.6665349563309194E-2</v>
      </c>
      <c r="K117" s="5">
        <v>43641</v>
      </c>
      <c r="L117" s="2" t="s">
        <v>0</v>
      </c>
      <c r="M117" s="2">
        <v>25.139999</v>
      </c>
      <c r="N117" s="2">
        <f t="shared" si="5"/>
        <v>-2.9010267607969657E-2</v>
      </c>
      <c r="P117" s="5">
        <v>43641</v>
      </c>
      <c r="Q117" s="2" t="s">
        <v>15</v>
      </c>
      <c r="R117" s="20">
        <v>100092</v>
      </c>
      <c r="S117" s="2">
        <f t="shared" si="7"/>
        <v>-1.949070871223765E-2</v>
      </c>
      <c r="U117">
        <v>-1.949070871223765E-2</v>
      </c>
    </row>
    <row r="118" spans="1:21" x14ac:dyDescent="0.25">
      <c r="A118" s="5">
        <v>43642</v>
      </c>
      <c r="B118" s="2" t="s">
        <v>2</v>
      </c>
      <c r="C118" s="2">
        <v>27.67</v>
      </c>
      <c r="D118" s="2">
        <f t="shared" si="6"/>
        <v>5.7992188623512912E-3</v>
      </c>
      <c r="F118" s="5">
        <v>43642</v>
      </c>
      <c r="G118" s="2" t="s">
        <v>1</v>
      </c>
      <c r="H118" s="2">
        <v>26.0562</v>
      </c>
      <c r="I118" s="2">
        <f t="shared" si="8"/>
        <v>9.3503849749441894E-3</v>
      </c>
      <c r="K118" s="5">
        <v>43642</v>
      </c>
      <c r="L118" s="2" t="s">
        <v>0</v>
      </c>
      <c r="M118" s="2">
        <v>25.309999000000001</v>
      </c>
      <c r="N118" s="2">
        <f t="shared" si="5"/>
        <v>6.7393716621037009E-3</v>
      </c>
      <c r="P118" s="5">
        <v>43642</v>
      </c>
      <c r="Q118" s="2" t="s">
        <v>15</v>
      </c>
      <c r="R118" s="20">
        <v>100689</v>
      </c>
      <c r="S118" s="2">
        <f t="shared" si="7"/>
        <v>5.9467953578935234E-3</v>
      </c>
      <c r="U118">
        <v>5.9467953578935234E-3</v>
      </c>
    </row>
    <row r="119" spans="1:21" x14ac:dyDescent="0.25">
      <c r="A119" s="5">
        <v>43643</v>
      </c>
      <c r="B119" s="2" t="s">
        <v>2</v>
      </c>
      <c r="C119" s="2">
        <v>27.23</v>
      </c>
      <c r="D119" s="2">
        <f t="shared" si="6"/>
        <v>-1.6029487113166301E-2</v>
      </c>
      <c r="F119" s="5">
        <v>43643</v>
      </c>
      <c r="G119" s="2" t="s">
        <v>1</v>
      </c>
      <c r="H119" s="2">
        <v>26.081199999999999</v>
      </c>
      <c r="I119" s="2">
        <f t="shared" si="8"/>
        <v>9.5900455013172355E-4</v>
      </c>
      <c r="K119" s="5">
        <v>43643</v>
      </c>
      <c r="L119" s="2" t="s">
        <v>0</v>
      </c>
      <c r="M119" s="2">
        <v>25.42</v>
      </c>
      <c r="N119" s="2">
        <f t="shared" si="5"/>
        <v>4.3367307143511264E-3</v>
      </c>
      <c r="P119" s="5">
        <v>43643</v>
      </c>
      <c r="Q119" s="2" t="s">
        <v>15</v>
      </c>
      <c r="R119" s="20">
        <v>100724</v>
      </c>
      <c r="S119" s="2">
        <f t="shared" si="7"/>
        <v>3.4754460091749418E-4</v>
      </c>
      <c r="U119">
        <v>3.4754460091749418E-4</v>
      </c>
    </row>
    <row r="120" spans="1:21" x14ac:dyDescent="0.25">
      <c r="A120" s="5">
        <v>43644</v>
      </c>
      <c r="B120" s="2" t="s">
        <v>2</v>
      </c>
      <c r="C120" s="2">
        <v>27.41</v>
      </c>
      <c r="D120" s="2">
        <f t="shared" si="6"/>
        <v>6.5886036290262271E-3</v>
      </c>
      <c r="F120" s="5">
        <v>43644</v>
      </c>
      <c r="G120" s="2" t="s">
        <v>1</v>
      </c>
      <c r="H120" s="2">
        <v>26.389999</v>
      </c>
      <c r="I120" s="2">
        <f t="shared" si="8"/>
        <v>1.1770364352231813E-2</v>
      </c>
      <c r="K120" s="5">
        <v>43644</v>
      </c>
      <c r="L120" s="2" t="s">
        <v>0</v>
      </c>
      <c r="M120" s="2">
        <v>25.700001</v>
      </c>
      <c r="N120" s="2">
        <f t="shared" si="5"/>
        <v>1.0954765050371195E-2</v>
      </c>
      <c r="P120" s="5">
        <v>43644</v>
      </c>
      <c r="Q120" s="2" t="s">
        <v>15</v>
      </c>
      <c r="R120" s="20">
        <v>100967</v>
      </c>
      <c r="S120" s="2">
        <f t="shared" si="7"/>
        <v>2.4096277729564572E-3</v>
      </c>
      <c r="U120">
        <v>2.4096277729564572E-3</v>
      </c>
    </row>
    <row r="121" spans="1:21" x14ac:dyDescent="0.25">
      <c r="A121" s="5">
        <v>43647</v>
      </c>
      <c r="B121" s="2" t="s">
        <v>2</v>
      </c>
      <c r="C121" s="2">
        <v>27.26</v>
      </c>
      <c r="D121" s="2">
        <f t="shared" si="6"/>
        <v>-5.4874840463077727E-3</v>
      </c>
      <c r="F121" s="5">
        <v>43647</v>
      </c>
      <c r="G121" s="2" t="s">
        <v>1</v>
      </c>
      <c r="H121" s="2">
        <v>26.274999999999999</v>
      </c>
      <c r="I121" s="2">
        <f t="shared" si="8"/>
        <v>-4.3671958590758495E-3</v>
      </c>
      <c r="K121" s="5">
        <v>43647</v>
      </c>
      <c r="L121" s="2" t="s">
        <v>0</v>
      </c>
      <c r="M121" s="2">
        <v>25.959999</v>
      </c>
      <c r="N121" s="2">
        <f t="shared" si="5"/>
        <v>1.0065822503407949E-2</v>
      </c>
      <c r="P121" s="5">
        <v>43647</v>
      </c>
      <c r="Q121" s="2" t="s">
        <v>15</v>
      </c>
      <c r="R121" s="20">
        <v>101340</v>
      </c>
      <c r="S121" s="2">
        <f t="shared" si="7"/>
        <v>3.687469268520913E-3</v>
      </c>
      <c r="U121">
        <v>3.687469268520913E-3</v>
      </c>
    </row>
    <row r="122" spans="1:21" x14ac:dyDescent="0.25">
      <c r="A122" s="5">
        <v>43648</v>
      </c>
      <c r="B122" s="2" t="s">
        <v>2</v>
      </c>
      <c r="C122" s="2">
        <v>26.82</v>
      </c>
      <c r="D122" s="2">
        <f t="shared" si="6"/>
        <v>-1.6272548414854187E-2</v>
      </c>
      <c r="F122" s="5">
        <v>43648</v>
      </c>
      <c r="G122" s="2" t="s">
        <v>1</v>
      </c>
      <c r="H122" s="2">
        <v>26.557500999999998</v>
      </c>
      <c r="I122" s="2">
        <f t="shared" si="8"/>
        <v>1.0694314563162506E-2</v>
      </c>
      <c r="K122" s="5">
        <v>43648</v>
      </c>
      <c r="L122" s="2" t="s">
        <v>0</v>
      </c>
      <c r="M122" s="2">
        <v>26.4</v>
      </c>
      <c r="N122" s="2">
        <f t="shared" si="5"/>
        <v>1.6807156837183108E-2</v>
      </c>
      <c r="P122" s="5">
        <v>43648</v>
      </c>
      <c r="Q122" s="2" t="s">
        <v>15</v>
      </c>
      <c r="R122" s="20">
        <v>100605</v>
      </c>
      <c r="S122" s="2">
        <f t="shared" si="7"/>
        <v>-7.2792418279535049E-3</v>
      </c>
      <c r="U122">
        <v>-7.2792418279535049E-3</v>
      </c>
    </row>
    <row r="123" spans="1:21" x14ac:dyDescent="0.25">
      <c r="A123" s="5">
        <v>43649</v>
      </c>
      <c r="B123" s="2" t="s">
        <v>2</v>
      </c>
      <c r="C123" s="2">
        <v>27.18</v>
      </c>
      <c r="D123" s="2">
        <f t="shared" si="6"/>
        <v>1.3333530869465168E-2</v>
      </c>
      <c r="F123" s="5">
        <v>43649</v>
      </c>
      <c r="G123" s="2" t="s">
        <v>1</v>
      </c>
      <c r="H123" s="2">
        <v>27.606300000000001</v>
      </c>
      <c r="I123" s="2">
        <f t="shared" si="8"/>
        <v>3.8731776218943539E-2</v>
      </c>
      <c r="K123" s="5">
        <v>43649</v>
      </c>
      <c r="L123" s="2" t="s">
        <v>0</v>
      </c>
      <c r="M123" s="2">
        <v>26.870000999999998</v>
      </c>
      <c r="N123" s="2">
        <f t="shared" si="5"/>
        <v>1.7646449691354982E-2</v>
      </c>
      <c r="P123" s="5">
        <v>43649</v>
      </c>
      <c r="Q123" s="2" t="s">
        <v>15</v>
      </c>
      <c r="R123" s="20">
        <v>102043</v>
      </c>
      <c r="S123" s="2">
        <f t="shared" si="7"/>
        <v>1.4192334856823854E-2</v>
      </c>
      <c r="U123">
        <v>1.4192334856823854E-2</v>
      </c>
    </row>
    <row r="124" spans="1:21" x14ac:dyDescent="0.25">
      <c r="A124" s="5">
        <v>43650</v>
      </c>
      <c r="B124" s="2" t="s">
        <v>2</v>
      </c>
      <c r="C124" s="2">
        <v>27.389999</v>
      </c>
      <c r="D124" s="2">
        <f t="shared" si="6"/>
        <v>7.6965380423134533E-3</v>
      </c>
      <c r="F124" s="5">
        <v>43650</v>
      </c>
      <c r="G124" s="2" t="s">
        <v>1</v>
      </c>
      <c r="H124" s="2">
        <v>27.637501</v>
      </c>
      <c r="I124" s="2">
        <f t="shared" si="8"/>
        <v>1.1295748211658802E-3</v>
      </c>
      <c r="K124" s="5">
        <v>43650</v>
      </c>
      <c r="L124" s="2" t="s">
        <v>0</v>
      </c>
      <c r="M124" s="2">
        <v>28.030000999999999</v>
      </c>
      <c r="N124" s="2">
        <f t="shared" si="5"/>
        <v>4.2264941009132244E-2</v>
      </c>
      <c r="P124" s="5">
        <v>43650</v>
      </c>
      <c r="Q124" s="2" t="s">
        <v>15</v>
      </c>
      <c r="R124" s="20">
        <v>103636</v>
      </c>
      <c r="S124" s="2">
        <f t="shared" si="7"/>
        <v>1.5490466735450866E-2</v>
      </c>
      <c r="U124">
        <v>1.5490466735450866E-2</v>
      </c>
    </row>
    <row r="125" spans="1:21" x14ac:dyDescent="0.25">
      <c r="A125" s="5">
        <v>43651</v>
      </c>
      <c r="B125" s="2" t="s">
        <v>2</v>
      </c>
      <c r="C125" s="2">
        <v>27.4</v>
      </c>
      <c r="D125" s="2">
        <f t="shared" si="6"/>
        <v>3.6506662871333534E-4</v>
      </c>
      <c r="F125" s="5">
        <v>43651</v>
      </c>
      <c r="G125" s="2" t="s">
        <v>1</v>
      </c>
      <c r="H125" s="2">
        <v>28.26</v>
      </c>
      <c r="I125" s="2">
        <f t="shared" si="8"/>
        <v>2.2273794890094553E-2</v>
      </c>
      <c r="K125" s="5">
        <v>43651</v>
      </c>
      <c r="L125" s="2" t="s">
        <v>0</v>
      </c>
      <c r="M125" s="2">
        <v>28.85</v>
      </c>
      <c r="N125" s="2">
        <f t="shared" si="5"/>
        <v>2.883459210135093E-2</v>
      </c>
      <c r="P125" s="5">
        <v>43651</v>
      </c>
      <c r="Q125" s="2" t="s">
        <v>15</v>
      </c>
      <c r="R125" s="20">
        <v>104089</v>
      </c>
      <c r="S125" s="2">
        <f t="shared" si="7"/>
        <v>4.3615425983396299E-3</v>
      </c>
      <c r="U125">
        <v>4.3615425983396299E-3</v>
      </c>
    </row>
    <row r="126" spans="1:21" x14ac:dyDescent="0.25">
      <c r="A126" s="5">
        <v>43654</v>
      </c>
      <c r="B126" s="2" t="s">
        <v>2</v>
      </c>
      <c r="C126" s="2">
        <v>27.65</v>
      </c>
      <c r="D126" s="2">
        <f t="shared" si="6"/>
        <v>9.0827145743192263E-3</v>
      </c>
      <c r="F126" s="5">
        <v>43654</v>
      </c>
      <c r="G126" s="2" t="s">
        <v>1</v>
      </c>
      <c r="H126" s="2">
        <v>28.674999</v>
      </c>
      <c r="I126" s="2">
        <f t="shared" si="8"/>
        <v>1.4578250885469036E-2</v>
      </c>
      <c r="K126" s="5">
        <v>43654</v>
      </c>
      <c r="L126" s="2" t="s">
        <v>0</v>
      </c>
      <c r="M126" s="2">
        <v>29.5</v>
      </c>
      <c r="N126" s="2">
        <f t="shared" si="5"/>
        <v>2.2280270391665604E-2</v>
      </c>
      <c r="P126" s="5">
        <v>43654</v>
      </c>
      <c r="Q126" s="2" t="s">
        <v>15</v>
      </c>
      <c r="R126" s="20">
        <v>104530</v>
      </c>
      <c r="S126" s="2">
        <f t="shared" si="7"/>
        <v>4.2278091341911104E-3</v>
      </c>
      <c r="U126">
        <v>4.2278091341911104E-3</v>
      </c>
    </row>
    <row r="127" spans="1:21" x14ac:dyDescent="0.25">
      <c r="A127" s="5">
        <v>43656</v>
      </c>
      <c r="B127" s="2" t="s">
        <v>2</v>
      </c>
      <c r="C127" s="2">
        <v>28.07</v>
      </c>
      <c r="D127" s="2">
        <f t="shared" si="6"/>
        <v>1.5075662405447396E-2</v>
      </c>
      <c r="F127" s="5">
        <v>43656</v>
      </c>
      <c r="G127" s="2" t="s">
        <v>1</v>
      </c>
      <c r="H127" s="2">
        <v>29.1875</v>
      </c>
      <c r="I127" s="2">
        <f t="shared" si="8"/>
        <v>1.7714907287265522E-2</v>
      </c>
      <c r="K127" s="5">
        <v>43656</v>
      </c>
      <c r="L127" s="2" t="s">
        <v>0</v>
      </c>
      <c r="M127" s="2">
        <v>29.889999</v>
      </c>
      <c r="N127" s="2">
        <f t="shared" si="5"/>
        <v>1.3133679494066373E-2</v>
      </c>
      <c r="P127" s="5">
        <v>43656</v>
      </c>
      <c r="Q127" s="2" t="s">
        <v>15</v>
      </c>
      <c r="R127" s="20">
        <v>105817</v>
      </c>
      <c r="S127" s="2">
        <f t="shared" si="7"/>
        <v>1.2237075501150272E-2</v>
      </c>
      <c r="U127">
        <v>1.2237075501150272E-2</v>
      </c>
    </row>
    <row r="128" spans="1:21" x14ac:dyDescent="0.25">
      <c r="A128" s="5">
        <v>43657</v>
      </c>
      <c r="B128" s="2" t="s">
        <v>2</v>
      </c>
      <c r="C128" s="2">
        <v>28.4</v>
      </c>
      <c r="D128" s="2">
        <f t="shared" si="6"/>
        <v>1.1687754793369216E-2</v>
      </c>
      <c r="F128" s="5">
        <v>43657</v>
      </c>
      <c r="G128" s="2" t="s">
        <v>1</v>
      </c>
      <c r="H128" s="2">
        <v>28.846299999999999</v>
      </c>
      <c r="I128" s="2">
        <f t="shared" si="8"/>
        <v>-1.1758800266410834E-2</v>
      </c>
      <c r="K128" s="5">
        <v>43657</v>
      </c>
      <c r="L128" s="2" t="s">
        <v>0</v>
      </c>
      <c r="M128" s="2">
        <v>29.299999</v>
      </c>
      <c r="N128" s="2">
        <f t="shared" si="5"/>
        <v>-1.9936460946512358E-2</v>
      </c>
      <c r="P128" s="5">
        <v>43657</v>
      </c>
      <c r="Q128" s="2" t="s">
        <v>15</v>
      </c>
      <c r="R128" s="20">
        <v>105135</v>
      </c>
      <c r="S128" s="2">
        <f t="shared" si="7"/>
        <v>-6.4659484253682181E-3</v>
      </c>
      <c r="U128">
        <v>-6.4659484253682181E-3</v>
      </c>
    </row>
    <row r="129" spans="1:21" x14ac:dyDescent="0.25">
      <c r="A129" s="5">
        <v>43658</v>
      </c>
      <c r="B129" s="2" t="s">
        <v>2</v>
      </c>
      <c r="C129" s="2">
        <v>28.530000999999999</v>
      </c>
      <c r="D129" s="2">
        <f t="shared" si="6"/>
        <v>4.5670551090712542E-3</v>
      </c>
      <c r="F129" s="5">
        <v>43658</v>
      </c>
      <c r="G129" s="2" t="s">
        <v>1</v>
      </c>
      <c r="H129" s="2">
        <v>29.0063</v>
      </c>
      <c r="I129" s="2">
        <f t="shared" si="8"/>
        <v>5.5313126095876486E-3</v>
      </c>
      <c r="K129" s="5">
        <v>43658</v>
      </c>
      <c r="L129" s="2" t="s">
        <v>0</v>
      </c>
      <c r="M129" s="2">
        <v>29.08</v>
      </c>
      <c r="N129" s="2">
        <f t="shared" si="5"/>
        <v>-7.5368292280096807E-3</v>
      </c>
      <c r="P129" s="5">
        <v>43658</v>
      </c>
      <c r="Q129" s="2" t="s">
        <v>15</v>
      </c>
      <c r="R129" s="20">
        <v>103903</v>
      </c>
      <c r="S129" s="2">
        <f t="shared" si="7"/>
        <v>-1.1787467014831484E-2</v>
      </c>
      <c r="U129">
        <v>-1.1787467014831484E-2</v>
      </c>
    </row>
    <row r="130" spans="1:21" x14ac:dyDescent="0.25">
      <c r="A130" s="5">
        <v>43661</v>
      </c>
      <c r="B130" s="2" t="s">
        <v>2</v>
      </c>
      <c r="C130" s="2">
        <v>28.18</v>
      </c>
      <c r="D130" s="2">
        <f t="shared" si="6"/>
        <v>-1.2343693805697468E-2</v>
      </c>
      <c r="F130" s="5">
        <v>43661</v>
      </c>
      <c r="G130" s="2" t="s">
        <v>1</v>
      </c>
      <c r="H130" s="2">
        <v>28.831199999999999</v>
      </c>
      <c r="I130" s="2">
        <f t="shared" si="8"/>
        <v>-6.0549136791548299E-3</v>
      </c>
      <c r="K130" s="5">
        <v>43661</v>
      </c>
      <c r="L130" s="2" t="s">
        <v>0</v>
      </c>
      <c r="M130" s="2">
        <v>29</v>
      </c>
      <c r="N130" s="2">
        <f t="shared" si="5"/>
        <v>-2.7548226788445085E-3</v>
      </c>
      <c r="P130" s="5">
        <v>43661</v>
      </c>
      <c r="Q130" s="2" t="s">
        <v>15</v>
      </c>
      <c r="R130" s="20">
        <v>103803</v>
      </c>
      <c r="S130" s="2">
        <f t="shared" si="7"/>
        <v>-9.6289955732100176E-4</v>
      </c>
      <c r="U130">
        <v>-9.6289955732100176E-4</v>
      </c>
    </row>
    <row r="131" spans="1:21" x14ac:dyDescent="0.25">
      <c r="A131" s="5">
        <v>43662</v>
      </c>
      <c r="B131" s="2" t="s">
        <v>2</v>
      </c>
      <c r="C131" s="2">
        <v>27.83</v>
      </c>
      <c r="D131" s="2">
        <f t="shared" si="6"/>
        <v>-1.2497930932734854E-2</v>
      </c>
      <c r="F131" s="5">
        <v>43662</v>
      </c>
      <c r="G131" s="2" t="s">
        <v>1</v>
      </c>
      <c r="H131" s="2">
        <v>29.25</v>
      </c>
      <c r="I131" s="2">
        <f t="shared" si="8"/>
        <v>1.4421439584727514E-2</v>
      </c>
      <c r="K131" s="5">
        <v>43662</v>
      </c>
      <c r="L131" s="2" t="s">
        <v>0</v>
      </c>
      <c r="M131" s="2">
        <v>29.58</v>
      </c>
      <c r="N131" s="2">
        <f t="shared" ref="N131:N194" si="9">LN(M131/M130)</f>
        <v>1.980262729617973E-2</v>
      </c>
      <c r="P131" s="5">
        <v>43662</v>
      </c>
      <c r="Q131" s="2" t="s">
        <v>15</v>
      </c>
      <c r="R131" s="20">
        <v>103775</v>
      </c>
      <c r="S131" s="2">
        <f t="shared" si="7"/>
        <v>-2.6977810914276409E-4</v>
      </c>
      <c r="U131">
        <v>-2.6977810914276409E-4</v>
      </c>
    </row>
    <row r="132" spans="1:21" x14ac:dyDescent="0.25">
      <c r="A132" s="5">
        <v>43663</v>
      </c>
      <c r="B132" s="2" t="s">
        <v>2</v>
      </c>
      <c r="C132" s="2">
        <v>27.68</v>
      </c>
      <c r="D132" s="2">
        <f t="shared" ref="D132:D195" si="10">LN(C132/C131)</f>
        <v>-5.4044447883305324E-3</v>
      </c>
      <c r="F132" s="5">
        <v>43663</v>
      </c>
      <c r="G132" s="2" t="s">
        <v>1</v>
      </c>
      <c r="H132" s="2">
        <v>30.5487</v>
      </c>
      <c r="I132" s="2">
        <f t="shared" si="8"/>
        <v>4.3442557842836724E-2</v>
      </c>
      <c r="K132" s="5">
        <v>43663</v>
      </c>
      <c r="L132" s="2" t="s">
        <v>0</v>
      </c>
      <c r="M132" s="2">
        <v>29.450001</v>
      </c>
      <c r="N132" s="2">
        <f t="shared" si="9"/>
        <v>-4.4045132292011169E-3</v>
      </c>
      <c r="P132" s="5">
        <v>43663</v>
      </c>
      <c r="Q132" s="2" t="s">
        <v>15</v>
      </c>
      <c r="R132" s="20">
        <v>103856</v>
      </c>
      <c r="S132" s="2">
        <f t="shared" ref="S132:S195" si="11">LN(R132/R131)</f>
        <v>7.8023035201027458E-4</v>
      </c>
      <c r="U132">
        <v>7.8023035201027458E-4</v>
      </c>
    </row>
    <row r="133" spans="1:21" x14ac:dyDescent="0.25">
      <c r="A133" s="5">
        <v>43664</v>
      </c>
      <c r="B133" s="2" t="s">
        <v>2</v>
      </c>
      <c r="C133" s="2">
        <v>27.51</v>
      </c>
      <c r="D133" s="2">
        <f t="shared" si="10"/>
        <v>-6.1605558129856301E-3</v>
      </c>
      <c r="F133" s="5">
        <v>43664</v>
      </c>
      <c r="G133" s="2" t="s">
        <v>1</v>
      </c>
      <c r="H133" s="2">
        <v>30.875</v>
      </c>
      <c r="I133" s="2">
        <f t="shared" si="8"/>
        <v>1.0624663427438945E-2</v>
      </c>
      <c r="K133" s="5">
        <v>43664</v>
      </c>
      <c r="L133" s="2" t="s">
        <v>0</v>
      </c>
      <c r="M133" s="2">
        <v>31.190000999999999</v>
      </c>
      <c r="N133" s="2">
        <f t="shared" si="9"/>
        <v>5.7403618627816969E-2</v>
      </c>
      <c r="P133" s="5">
        <v>43664</v>
      </c>
      <c r="Q133" s="2" t="s">
        <v>15</v>
      </c>
      <c r="R133" s="20">
        <v>104717</v>
      </c>
      <c r="S133" s="2">
        <f t="shared" si="11"/>
        <v>8.2561490774096073E-3</v>
      </c>
      <c r="U133">
        <v>8.2561490774096073E-3</v>
      </c>
    </row>
    <row r="134" spans="1:21" x14ac:dyDescent="0.25">
      <c r="A134" s="5">
        <v>43665</v>
      </c>
      <c r="B134" s="2" t="s">
        <v>2</v>
      </c>
      <c r="C134" s="2">
        <v>27.440000999999999</v>
      </c>
      <c r="D134" s="2">
        <f t="shared" si="10"/>
        <v>-2.5477356356507722E-3</v>
      </c>
      <c r="F134" s="5">
        <v>43665</v>
      </c>
      <c r="G134" s="2" t="s">
        <v>1</v>
      </c>
      <c r="H134" s="2">
        <v>29.7563</v>
      </c>
      <c r="I134" s="2">
        <f t="shared" si="8"/>
        <v>-3.6905920669600523E-2</v>
      </c>
      <c r="K134" s="5">
        <v>43665</v>
      </c>
      <c r="L134" s="2" t="s">
        <v>0</v>
      </c>
      <c r="M134" s="2">
        <v>30.299999</v>
      </c>
      <c r="N134" s="2">
        <f t="shared" si="9"/>
        <v>-2.8949883169247004E-2</v>
      </c>
      <c r="P134" s="5">
        <v>43665</v>
      </c>
      <c r="Q134" s="2" t="s">
        <v>15</v>
      </c>
      <c r="R134" s="20">
        <v>103452</v>
      </c>
      <c r="S134" s="2">
        <f t="shared" si="11"/>
        <v>-1.2153736352734038E-2</v>
      </c>
      <c r="U134">
        <v>-1.2153736352734038E-2</v>
      </c>
    </row>
    <row r="135" spans="1:21" x14ac:dyDescent="0.25">
      <c r="A135" s="5">
        <v>43668</v>
      </c>
      <c r="B135" s="2" t="s">
        <v>2</v>
      </c>
      <c r="C135" s="2">
        <v>27.49</v>
      </c>
      <c r="D135" s="2">
        <f t="shared" si="10"/>
        <v>1.820462876321926E-3</v>
      </c>
      <c r="F135" s="5">
        <v>43668</v>
      </c>
      <c r="G135" s="2" t="s">
        <v>1</v>
      </c>
      <c r="H135" s="2">
        <v>30.918800000000001</v>
      </c>
      <c r="I135" s="2">
        <f t="shared" si="8"/>
        <v>3.8323538855735445E-2</v>
      </c>
      <c r="K135" s="5">
        <v>43668</v>
      </c>
      <c r="L135" s="2" t="s">
        <v>0</v>
      </c>
      <c r="M135" s="2">
        <v>30.299999</v>
      </c>
      <c r="N135" s="2">
        <f t="shared" si="9"/>
        <v>0</v>
      </c>
      <c r="P135" s="5">
        <v>43668</v>
      </c>
      <c r="Q135" s="2" t="s">
        <v>15</v>
      </c>
      <c r="R135" s="20">
        <v>103949</v>
      </c>
      <c r="S135" s="2">
        <f t="shared" si="11"/>
        <v>4.7926572323411121E-3</v>
      </c>
      <c r="U135">
        <v>4.7926572323411121E-3</v>
      </c>
    </row>
    <row r="136" spans="1:21" x14ac:dyDescent="0.25">
      <c r="A136" s="5">
        <v>43669</v>
      </c>
      <c r="B136" s="2" t="s">
        <v>2</v>
      </c>
      <c r="C136" s="2">
        <v>27.52</v>
      </c>
      <c r="D136" s="2">
        <f t="shared" si="10"/>
        <v>1.0907108879885381E-3</v>
      </c>
      <c r="F136" s="5">
        <v>43669</v>
      </c>
      <c r="G136" s="2" t="s">
        <v>1</v>
      </c>
      <c r="H136" s="2">
        <v>30.25</v>
      </c>
      <c r="I136" s="2">
        <f t="shared" si="8"/>
        <v>-2.1868228657425728E-2</v>
      </c>
      <c r="K136" s="5">
        <v>43669</v>
      </c>
      <c r="L136" s="2" t="s">
        <v>0</v>
      </c>
      <c r="M136" s="2">
        <v>30.530000999999999</v>
      </c>
      <c r="N136" s="2">
        <f t="shared" si="9"/>
        <v>7.5621599894309284E-3</v>
      </c>
      <c r="P136" s="5">
        <v>43669</v>
      </c>
      <c r="Q136" s="2" t="s">
        <v>15</v>
      </c>
      <c r="R136" s="20">
        <v>103704</v>
      </c>
      <c r="S136" s="2">
        <f t="shared" si="11"/>
        <v>-2.3597069503876258E-3</v>
      </c>
      <c r="U136">
        <v>-2.3597069503876258E-3</v>
      </c>
    </row>
    <row r="137" spans="1:21" x14ac:dyDescent="0.25">
      <c r="A137" s="5">
        <v>43670</v>
      </c>
      <c r="B137" s="2" t="s">
        <v>2</v>
      </c>
      <c r="C137" s="2">
        <v>27.35</v>
      </c>
      <c r="D137" s="2">
        <f t="shared" si="10"/>
        <v>-6.1964841971526271E-3</v>
      </c>
      <c r="F137" s="5">
        <v>43670</v>
      </c>
      <c r="G137" s="2" t="s">
        <v>1</v>
      </c>
      <c r="H137" s="2">
        <v>30.726199999999999</v>
      </c>
      <c r="I137" s="2">
        <f t="shared" si="8"/>
        <v>1.5619526355782667E-2</v>
      </c>
      <c r="K137" s="5">
        <v>43670</v>
      </c>
      <c r="L137" s="2" t="s">
        <v>0</v>
      </c>
      <c r="M137" s="2">
        <v>31.01</v>
      </c>
      <c r="N137" s="2">
        <f t="shared" si="9"/>
        <v>1.5599893610904143E-2</v>
      </c>
      <c r="P137" s="5">
        <v>43670</v>
      </c>
      <c r="Q137" s="2" t="s">
        <v>15</v>
      </c>
      <c r="R137" s="20">
        <v>104120</v>
      </c>
      <c r="S137" s="2">
        <f t="shared" si="11"/>
        <v>4.0033928286228437E-3</v>
      </c>
      <c r="U137">
        <v>4.0033928286228437E-3</v>
      </c>
    </row>
    <row r="138" spans="1:21" x14ac:dyDescent="0.25">
      <c r="A138" s="5">
        <v>43671</v>
      </c>
      <c r="B138" s="2" t="s">
        <v>2</v>
      </c>
      <c r="C138" s="2">
        <v>26.889999</v>
      </c>
      <c r="D138" s="2">
        <f t="shared" si="10"/>
        <v>-1.6962095775763613E-2</v>
      </c>
      <c r="F138" s="5">
        <v>43671</v>
      </c>
      <c r="G138" s="2" t="s">
        <v>1</v>
      </c>
      <c r="H138" s="2">
        <v>30.559999000000001</v>
      </c>
      <c r="I138" s="2">
        <f t="shared" si="8"/>
        <v>-5.4237792568268949E-3</v>
      </c>
      <c r="K138" s="5">
        <v>43671</v>
      </c>
      <c r="L138" s="2" t="s">
        <v>0</v>
      </c>
      <c r="M138" s="2">
        <v>31.02</v>
      </c>
      <c r="N138" s="2">
        <f t="shared" si="9"/>
        <v>3.2242463603521541E-4</v>
      </c>
      <c r="P138" s="5">
        <v>43671</v>
      </c>
      <c r="Q138" s="2" t="s">
        <v>15</v>
      </c>
      <c r="R138" s="20">
        <v>102655</v>
      </c>
      <c r="S138" s="2">
        <f t="shared" si="11"/>
        <v>-1.4170228641636933E-2</v>
      </c>
      <c r="U138">
        <v>-1.4170228641636933E-2</v>
      </c>
    </row>
    <row r="139" spans="1:21" x14ac:dyDescent="0.25">
      <c r="A139" s="5">
        <v>43672</v>
      </c>
      <c r="B139" s="2" t="s">
        <v>2</v>
      </c>
      <c r="C139" s="2">
        <v>26.139999</v>
      </c>
      <c r="D139" s="2">
        <f t="shared" si="10"/>
        <v>-2.8287763151698623E-2</v>
      </c>
      <c r="F139" s="5">
        <v>43672</v>
      </c>
      <c r="G139" s="2" t="s">
        <v>1</v>
      </c>
      <c r="H139" s="2">
        <v>31.5</v>
      </c>
      <c r="I139" s="2">
        <f t="shared" si="8"/>
        <v>3.0295614255781117E-2</v>
      </c>
      <c r="K139" s="5">
        <v>43672</v>
      </c>
      <c r="L139" s="2" t="s">
        <v>0</v>
      </c>
      <c r="M139" s="2">
        <v>32.029998999999997</v>
      </c>
      <c r="N139" s="2">
        <f t="shared" si="9"/>
        <v>3.2040774651942876E-2</v>
      </c>
      <c r="P139" s="5">
        <v>43672</v>
      </c>
      <c r="Q139" s="2" t="s">
        <v>15</v>
      </c>
      <c r="R139" s="20">
        <v>102819</v>
      </c>
      <c r="S139" s="2">
        <f t="shared" si="11"/>
        <v>1.5963093610426751E-3</v>
      </c>
      <c r="U139">
        <v>1.5963093610426751E-3</v>
      </c>
    </row>
    <row r="140" spans="1:21" x14ac:dyDescent="0.25">
      <c r="A140" s="5">
        <v>43675</v>
      </c>
      <c r="B140" s="2" t="s">
        <v>2</v>
      </c>
      <c r="C140" s="2">
        <v>26.379999000000002</v>
      </c>
      <c r="D140" s="2">
        <f t="shared" si="10"/>
        <v>9.1394394411340486E-3</v>
      </c>
      <c r="F140" s="5">
        <v>43675</v>
      </c>
      <c r="G140" s="2" t="s">
        <v>1</v>
      </c>
      <c r="H140" s="2">
        <v>32.974997999999999</v>
      </c>
      <c r="I140" s="2">
        <f t="shared" si="8"/>
        <v>4.5762092119779926E-2</v>
      </c>
      <c r="K140" s="5">
        <v>43675</v>
      </c>
      <c r="L140" s="2" t="s">
        <v>0</v>
      </c>
      <c r="M140" s="2">
        <v>32.18</v>
      </c>
      <c r="N140" s="2">
        <f t="shared" si="9"/>
        <v>4.6722091639015738E-3</v>
      </c>
      <c r="P140" s="5">
        <v>43675</v>
      </c>
      <c r="Q140" s="2" t="s">
        <v>15</v>
      </c>
      <c r="R140" s="20">
        <v>103483</v>
      </c>
      <c r="S140" s="2">
        <f t="shared" si="11"/>
        <v>6.4371871612171096E-3</v>
      </c>
      <c r="U140">
        <v>6.4371871612171096E-3</v>
      </c>
    </row>
    <row r="141" spans="1:21" x14ac:dyDescent="0.25">
      <c r="A141" s="5">
        <v>43676</v>
      </c>
      <c r="B141" s="2" t="s">
        <v>2</v>
      </c>
      <c r="C141" s="2">
        <v>26.24</v>
      </c>
      <c r="D141" s="2">
        <f t="shared" si="10"/>
        <v>-5.3211453057739784E-3</v>
      </c>
      <c r="F141" s="5">
        <v>43676</v>
      </c>
      <c r="G141" s="2" t="s">
        <v>1</v>
      </c>
      <c r="H141" s="2">
        <v>33.068699000000002</v>
      </c>
      <c r="I141" s="2">
        <f t="shared" si="8"/>
        <v>2.8375474762060361E-3</v>
      </c>
      <c r="K141" s="5">
        <v>43676</v>
      </c>
      <c r="L141" s="2" t="s">
        <v>0</v>
      </c>
      <c r="M141" s="2">
        <v>32.790000999999997</v>
      </c>
      <c r="N141" s="2">
        <f t="shared" si="9"/>
        <v>1.8778479789421959E-2</v>
      </c>
      <c r="P141" s="5">
        <v>43676</v>
      </c>
      <c r="Q141" s="2" t="s">
        <v>15</v>
      </c>
      <c r="R141" s="20">
        <v>102933</v>
      </c>
      <c r="S141" s="2">
        <f t="shared" si="11"/>
        <v>-5.3290568716883608E-3</v>
      </c>
      <c r="U141">
        <v>-5.3290568716883608E-3</v>
      </c>
    </row>
    <row r="142" spans="1:21" x14ac:dyDescent="0.25">
      <c r="A142" s="5">
        <v>43677</v>
      </c>
      <c r="B142" s="2" t="s">
        <v>2</v>
      </c>
      <c r="C142" s="2">
        <v>26.08</v>
      </c>
      <c r="D142" s="2">
        <f t="shared" si="10"/>
        <v>-6.1162270174360944E-3</v>
      </c>
      <c r="F142" s="5">
        <v>43677</v>
      </c>
      <c r="G142" s="2" t="s">
        <v>1</v>
      </c>
      <c r="H142" s="2">
        <v>32.965000000000003</v>
      </c>
      <c r="I142" s="2">
        <f t="shared" si="8"/>
        <v>-3.1407928623102422E-3</v>
      </c>
      <c r="K142" s="5">
        <v>43677</v>
      </c>
      <c r="L142" s="2" t="s">
        <v>0</v>
      </c>
      <c r="M142" s="2">
        <v>32.849997999999999</v>
      </c>
      <c r="N142" s="2">
        <f t="shared" si="9"/>
        <v>1.8280626941578886E-3</v>
      </c>
      <c r="P142" s="5">
        <v>43677</v>
      </c>
      <c r="Q142" s="2" t="s">
        <v>15</v>
      </c>
      <c r="R142" s="20">
        <v>101812</v>
      </c>
      <c r="S142" s="2">
        <f t="shared" si="11"/>
        <v>-1.0950315773430525E-2</v>
      </c>
      <c r="U142">
        <v>-1.0950315773430525E-2</v>
      </c>
    </row>
    <row r="143" spans="1:21" x14ac:dyDescent="0.25">
      <c r="A143" s="5">
        <v>43678</v>
      </c>
      <c r="B143" s="2" t="s">
        <v>2</v>
      </c>
      <c r="C143" s="2">
        <v>26.25</v>
      </c>
      <c r="D143" s="2">
        <f t="shared" si="10"/>
        <v>6.4972519791807043E-3</v>
      </c>
      <c r="F143" s="5">
        <v>43678</v>
      </c>
      <c r="G143" s="2" t="s">
        <v>1</v>
      </c>
      <c r="H143" s="2">
        <v>34.5625</v>
      </c>
      <c r="I143" s="2">
        <f t="shared" ref="I143:I206" si="12">LN(H143/H142)</f>
        <v>4.7322886717290423E-2</v>
      </c>
      <c r="K143" s="5">
        <v>43678</v>
      </c>
      <c r="L143" s="2" t="s">
        <v>0</v>
      </c>
      <c r="M143" s="2">
        <v>34.25</v>
      </c>
      <c r="N143" s="2">
        <f t="shared" si="9"/>
        <v>4.173488066041723E-2</v>
      </c>
      <c r="P143" s="5">
        <v>43678</v>
      </c>
      <c r="Q143" s="2" t="s">
        <v>15</v>
      </c>
      <c r="R143" s="20">
        <v>102126</v>
      </c>
      <c r="S143" s="2">
        <f t="shared" si="11"/>
        <v>3.0793696920224951E-3</v>
      </c>
      <c r="U143">
        <v>3.0793696920224951E-3</v>
      </c>
    </row>
    <row r="144" spans="1:21" x14ac:dyDescent="0.25">
      <c r="A144" s="5">
        <v>43679</v>
      </c>
      <c r="B144" s="2" t="s">
        <v>2</v>
      </c>
      <c r="C144" s="2">
        <v>26.52</v>
      </c>
      <c r="D144" s="2">
        <f t="shared" si="10"/>
        <v>1.0233176280028953E-2</v>
      </c>
      <c r="F144" s="5">
        <v>43679</v>
      </c>
      <c r="G144" s="2" t="s">
        <v>1</v>
      </c>
      <c r="H144" s="2">
        <v>35.443699000000002</v>
      </c>
      <c r="I144" s="2">
        <f t="shared" si="12"/>
        <v>2.517621459694749E-2</v>
      </c>
      <c r="K144" s="5">
        <v>43679</v>
      </c>
      <c r="L144" s="2" t="s">
        <v>0</v>
      </c>
      <c r="M144" s="2">
        <v>33.840000000000003</v>
      </c>
      <c r="N144" s="2">
        <f t="shared" si="9"/>
        <v>-1.2043029970211717E-2</v>
      </c>
      <c r="P144" s="5">
        <v>43679</v>
      </c>
      <c r="Q144" s="2" t="s">
        <v>15</v>
      </c>
      <c r="R144" s="20">
        <v>102674</v>
      </c>
      <c r="S144" s="2">
        <f t="shared" si="11"/>
        <v>5.3515752721034317E-3</v>
      </c>
      <c r="U144">
        <v>5.3515752721034317E-3</v>
      </c>
    </row>
    <row r="145" spans="1:21" x14ac:dyDescent="0.25">
      <c r="A145" s="5">
        <v>43682</v>
      </c>
      <c r="B145" s="2" t="s">
        <v>2</v>
      </c>
      <c r="C145" s="2">
        <v>25.549999</v>
      </c>
      <c r="D145" s="2">
        <f t="shared" si="10"/>
        <v>-3.7261887806892317E-2</v>
      </c>
      <c r="F145" s="5">
        <v>43682</v>
      </c>
      <c r="G145" s="2" t="s">
        <v>1</v>
      </c>
      <c r="H145" s="2">
        <v>34.5</v>
      </c>
      <c r="I145" s="2">
        <f t="shared" si="12"/>
        <v>-2.6986169842186949E-2</v>
      </c>
      <c r="K145" s="5">
        <v>43682</v>
      </c>
      <c r="L145" s="2" t="s">
        <v>0</v>
      </c>
      <c r="M145" s="2">
        <v>32.619999</v>
      </c>
      <c r="N145" s="2">
        <f t="shared" si="9"/>
        <v>-3.6717968201194537E-2</v>
      </c>
      <c r="P145" s="5">
        <v>43682</v>
      </c>
      <c r="Q145" s="2" t="s">
        <v>15</v>
      </c>
      <c r="R145" s="20">
        <v>100098</v>
      </c>
      <c r="S145" s="2">
        <f t="shared" si="11"/>
        <v>-2.5409214224402801E-2</v>
      </c>
      <c r="U145">
        <v>-2.5409214224402801E-2</v>
      </c>
    </row>
    <row r="146" spans="1:21" x14ac:dyDescent="0.25">
      <c r="A146" s="5">
        <v>43683</v>
      </c>
      <c r="B146" s="2" t="s">
        <v>2</v>
      </c>
      <c r="C146" s="2">
        <v>25.879999000000002</v>
      </c>
      <c r="D146" s="2">
        <f t="shared" si="10"/>
        <v>1.2833153482053364E-2</v>
      </c>
      <c r="F146" s="5">
        <v>43683</v>
      </c>
      <c r="G146" s="2" t="s">
        <v>1</v>
      </c>
      <c r="H146" s="2">
        <v>36.599997999999999</v>
      </c>
      <c r="I146" s="2">
        <f t="shared" si="12"/>
        <v>5.9088861725196187E-2</v>
      </c>
      <c r="K146" s="5">
        <v>43683</v>
      </c>
      <c r="L146" s="2" t="s">
        <v>0</v>
      </c>
      <c r="M146" s="2">
        <v>33.909999999999997</v>
      </c>
      <c r="N146" s="2">
        <f t="shared" si="9"/>
        <v>3.8784389600718991E-2</v>
      </c>
      <c r="P146" s="5">
        <v>43683</v>
      </c>
      <c r="Q146" s="2" t="s">
        <v>15</v>
      </c>
      <c r="R146" s="20">
        <v>102163</v>
      </c>
      <c r="S146" s="2">
        <f t="shared" si="11"/>
        <v>2.0419870892389901E-2</v>
      </c>
      <c r="U146">
        <v>2.0419870892389901E-2</v>
      </c>
    </row>
    <row r="147" spans="1:21" x14ac:dyDescent="0.25">
      <c r="A147" s="5">
        <v>43684</v>
      </c>
      <c r="B147" s="2" t="s">
        <v>2</v>
      </c>
      <c r="C147" s="2">
        <v>25.6</v>
      </c>
      <c r="D147" s="2">
        <f t="shared" si="10"/>
        <v>-1.0878079507305943E-2</v>
      </c>
      <c r="F147" s="5">
        <v>43684</v>
      </c>
      <c r="G147" s="2" t="s">
        <v>1</v>
      </c>
      <c r="H147" s="2">
        <v>36.310001</v>
      </c>
      <c r="I147" s="2">
        <f t="shared" si="12"/>
        <v>-7.9549727956438436E-3</v>
      </c>
      <c r="K147" s="5">
        <v>43684</v>
      </c>
      <c r="L147" s="2" t="s">
        <v>0</v>
      </c>
      <c r="M147" s="2">
        <v>35.43</v>
      </c>
      <c r="N147" s="2">
        <f t="shared" si="9"/>
        <v>4.3848962739833394E-2</v>
      </c>
      <c r="P147" s="5">
        <v>43684</v>
      </c>
      <c r="Q147" s="2" t="s">
        <v>15</v>
      </c>
      <c r="R147" s="20">
        <v>102782</v>
      </c>
      <c r="S147" s="2">
        <f t="shared" si="11"/>
        <v>6.040663419500803E-3</v>
      </c>
      <c r="U147">
        <v>6.040663419500803E-3</v>
      </c>
    </row>
    <row r="148" spans="1:21" x14ac:dyDescent="0.25">
      <c r="A148" s="5">
        <v>43685</v>
      </c>
      <c r="B148" s="2" t="s">
        <v>2</v>
      </c>
      <c r="C148" s="2">
        <v>26.35</v>
      </c>
      <c r="D148" s="2">
        <f t="shared" si="10"/>
        <v>2.8875923501854542E-2</v>
      </c>
      <c r="F148" s="5">
        <v>43685</v>
      </c>
      <c r="G148" s="2" t="s">
        <v>1</v>
      </c>
      <c r="H148" s="2">
        <v>37.139999000000003</v>
      </c>
      <c r="I148" s="2">
        <f t="shared" si="12"/>
        <v>2.2601316032545008E-2</v>
      </c>
      <c r="K148" s="5">
        <v>43685</v>
      </c>
      <c r="L148" s="2" t="s">
        <v>0</v>
      </c>
      <c r="M148" s="2">
        <v>35.409999999999997</v>
      </c>
      <c r="N148" s="2">
        <f t="shared" si="9"/>
        <v>-5.6465275356831735E-4</v>
      </c>
      <c r="P148" s="5">
        <v>43685</v>
      </c>
      <c r="Q148" s="2" t="s">
        <v>15</v>
      </c>
      <c r="R148" s="20">
        <v>104107</v>
      </c>
      <c r="S148" s="2">
        <f t="shared" si="11"/>
        <v>1.2808975982272038E-2</v>
      </c>
      <c r="U148">
        <v>1.2808975982272038E-2</v>
      </c>
    </row>
    <row r="149" spans="1:21" x14ac:dyDescent="0.25">
      <c r="A149" s="5">
        <v>43686</v>
      </c>
      <c r="B149" s="2" t="s">
        <v>2</v>
      </c>
      <c r="C149" s="2">
        <v>26.280000999999999</v>
      </c>
      <c r="D149" s="2">
        <f t="shared" si="10"/>
        <v>-2.6600433192120209E-3</v>
      </c>
      <c r="F149" s="5">
        <v>43686</v>
      </c>
      <c r="G149" s="2" t="s">
        <v>1</v>
      </c>
      <c r="H149" s="2">
        <v>37.779998999999997</v>
      </c>
      <c r="I149" s="2">
        <f t="shared" si="12"/>
        <v>1.7085306604920487E-2</v>
      </c>
      <c r="K149" s="5">
        <v>43686</v>
      </c>
      <c r="L149" s="2" t="s">
        <v>0</v>
      </c>
      <c r="M149" s="2">
        <v>35.650002000000001</v>
      </c>
      <c r="N149" s="2">
        <f t="shared" si="9"/>
        <v>6.7549368374728563E-3</v>
      </c>
      <c r="P149" s="5">
        <v>43686</v>
      </c>
      <c r="Q149" s="2" t="s">
        <v>15</v>
      </c>
      <c r="R149" s="20">
        <v>103910</v>
      </c>
      <c r="S149" s="2">
        <f t="shared" si="11"/>
        <v>-1.8940765311989825E-3</v>
      </c>
      <c r="U149">
        <v>-1.8940765311989825E-3</v>
      </c>
    </row>
    <row r="150" spans="1:21" x14ac:dyDescent="0.25">
      <c r="A150" s="5">
        <v>43689</v>
      </c>
      <c r="B150" s="2" t="s">
        <v>2</v>
      </c>
      <c r="C150" s="2">
        <v>25.65</v>
      </c>
      <c r="D150" s="2">
        <f t="shared" si="10"/>
        <v>-2.4264660051380827E-2</v>
      </c>
      <c r="F150" s="5">
        <v>43689</v>
      </c>
      <c r="G150" s="2" t="s">
        <v>1</v>
      </c>
      <c r="H150" s="2">
        <v>36.419998</v>
      </c>
      <c r="I150" s="2">
        <f t="shared" si="12"/>
        <v>-3.666181621975334E-2</v>
      </c>
      <c r="K150" s="5">
        <v>43689</v>
      </c>
      <c r="L150" s="2" t="s">
        <v>0</v>
      </c>
      <c r="M150" s="2">
        <v>35.509998000000003</v>
      </c>
      <c r="N150" s="2">
        <f t="shared" si="9"/>
        <v>-3.9349123284529389E-3</v>
      </c>
      <c r="P150" s="5">
        <v>43689</v>
      </c>
      <c r="Q150" s="2" t="s">
        <v>15</v>
      </c>
      <c r="R150" s="20">
        <v>101915</v>
      </c>
      <c r="S150" s="2">
        <f t="shared" si="11"/>
        <v>-1.9386007328861719E-2</v>
      </c>
      <c r="U150">
        <v>-1.9386007328861719E-2</v>
      </c>
    </row>
    <row r="151" spans="1:21" x14ac:dyDescent="0.25">
      <c r="A151" s="5">
        <v>43690</v>
      </c>
      <c r="B151" s="2" t="s">
        <v>2</v>
      </c>
      <c r="C151" s="2">
        <v>25.790001</v>
      </c>
      <c r="D151" s="2">
        <f t="shared" si="10"/>
        <v>5.4432870511931016E-3</v>
      </c>
      <c r="F151" s="5">
        <v>43690</v>
      </c>
      <c r="G151" s="2" t="s">
        <v>1</v>
      </c>
      <c r="H151" s="2">
        <v>37.849997999999999</v>
      </c>
      <c r="I151" s="2">
        <f t="shared" si="12"/>
        <v>3.8512907658719502E-2</v>
      </c>
      <c r="K151" s="5">
        <v>43690</v>
      </c>
      <c r="L151" s="2" t="s">
        <v>0</v>
      </c>
      <c r="M151" s="2">
        <v>35.5</v>
      </c>
      <c r="N151" s="2">
        <f t="shared" si="9"/>
        <v>-2.8159415146211371E-4</v>
      </c>
      <c r="P151" s="5">
        <v>43690</v>
      </c>
      <c r="Q151" s="2" t="s">
        <v>15</v>
      </c>
      <c r="R151" s="20">
        <v>103462</v>
      </c>
      <c r="S151" s="2">
        <f t="shared" si="11"/>
        <v>1.5065262995301752E-2</v>
      </c>
      <c r="U151">
        <v>1.5065262995301752E-2</v>
      </c>
    </row>
    <row r="152" spans="1:21" x14ac:dyDescent="0.25">
      <c r="A152" s="5">
        <v>43691</v>
      </c>
      <c r="B152" s="2" t="s">
        <v>2</v>
      </c>
      <c r="C152" s="2">
        <v>24.92</v>
      </c>
      <c r="D152" s="2">
        <f t="shared" si="10"/>
        <v>-3.4316164748719125E-2</v>
      </c>
      <c r="F152" s="5">
        <v>43691</v>
      </c>
      <c r="G152" s="2" t="s">
        <v>1</v>
      </c>
      <c r="H152" s="2">
        <v>36.950001</v>
      </c>
      <c r="I152" s="2">
        <f t="shared" si="12"/>
        <v>-2.4065252585487917E-2</v>
      </c>
      <c r="K152" s="5">
        <v>43691</v>
      </c>
      <c r="L152" s="2" t="s">
        <v>0</v>
      </c>
      <c r="M152" s="2">
        <v>34.479999999999997</v>
      </c>
      <c r="N152" s="2">
        <f t="shared" si="9"/>
        <v>-2.9153250685877815E-2</v>
      </c>
      <c r="P152" s="5">
        <v>43691</v>
      </c>
      <c r="Q152" s="2" t="s">
        <v>15</v>
      </c>
      <c r="R152" s="20">
        <v>100258</v>
      </c>
      <c r="S152" s="2">
        <f t="shared" si="11"/>
        <v>-3.1457532029454185E-2</v>
      </c>
      <c r="U152">
        <v>-3.1457532029454185E-2</v>
      </c>
    </row>
    <row r="153" spans="1:21" x14ac:dyDescent="0.25">
      <c r="A153" s="5">
        <v>43692</v>
      </c>
      <c r="B153" s="2" t="s">
        <v>2</v>
      </c>
      <c r="C153" s="2">
        <v>24.23</v>
      </c>
      <c r="D153" s="2">
        <f t="shared" si="10"/>
        <v>-2.8079159090818075E-2</v>
      </c>
      <c r="F153" s="5">
        <v>43692</v>
      </c>
      <c r="G153" s="2" t="s">
        <v>1</v>
      </c>
      <c r="H153" s="2">
        <v>36.310001</v>
      </c>
      <c r="I153" s="2">
        <f t="shared" si="12"/>
        <v>-1.7472461490943433E-2</v>
      </c>
      <c r="K153" s="5">
        <v>43692</v>
      </c>
      <c r="L153" s="2" t="s">
        <v>0</v>
      </c>
      <c r="M153" s="2">
        <v>34.299999</v>
      </c>
      <c r="N153" s="2">
        <f t="shared" si="9"/>
        <v>-5.2341207781173684E-3</v>
      </c>
      <c r="P153" s="5">
        <v>43692</v>
      </c>
      <c r="Q153" s="2" t="s">
        <v>15</v>
      </c>
      <c r="R153" s="20">
        <v>99057</v>
      </c>
      <c r="S153" s="2">
        <f t="shared" si="11"/>
        <v>-1.2051421475993612E-2</v>
      </c>
      <c r="U153">
        <v>-1.2051421475993612E-2</v>
      </c>
    </row>
    <row r="154" spans="1:21" x14ac:dyDescent="0.25">
      <c r="A154" s="5">
        <v>43693</v>
      </c>
      <c r="B154" s="2" t="s">
        <v>2</v>
      </c>
      <c r="C154" s="2">
        <v>23.91</v>
      </c>
      <c r="D154" s="2">
        <f t="shared" si="10"/>
        <v>-1.3294753358201001E-2</v>
      </c>
      <c r="F154" s="5">
        <v>43693</v>
      </c>
      <c r="G154" s="2" t="s">
        <v>1</v>
      </c>
      <c r="H154" s="2">
        <v>37.560001</v>
      </c>
      <c r="I154" s="2">
        <f t="shared" si="12"/>
        <v>3.3846467997263548E-2</v>
      </c>
      <c r="K154" s="5">
        <v>43693</v>
      </c>
      <c r="L154" s="2" t="s">
        <v>0</v>
      </c>
      <c r="M154" s="2">
        <v>35.950001</v>
      </c>
      <c r="N154" s="2">
        <f t="shared" si="9"/>
        <v>4.6983786966092102E-2</v>
      </c>
      <c r="P154" s="5">
        <v>43693</v>
      </c>
      <c r="Q154" s="2" t="s">
        <v>15</v>
      </c>
      <c r="R154" s="20">
        <v>99806</v>
      </c>
      <c r="S154" s="2">
        <f t="shared" si="11"/>
        <v>7.5328597252024019E-3</v>
      </c>
      <c r="U154">
        <v>7.5328597252024019E-3</v>
      </c>
    </row>
    <row r="155" spans="1:21" x14ac:dyDescent="0.25">
      <c r="A155" s="5">
        <v>43696</v>
      </c>
      <c r="B155" s="2" t="s">
        <v>2</v>
      </c>
      <c r="C155" s="2">
        <v>24.030000999999999</v>
      </c>
      <c r="D155" s="2">
        <f t="shared" si="10"/>
        <v>5.0063098927915625E-3</v>
      </c>
      <c r="F155" s="5">
        <v>43696</v>
      </c>
      <c r="G155" s="2" t="s">
        <v>1</v>
      </c>
      <c r="H155" s="2">
        <v>37.830002</v>
      </c>
      <c r="I155" s="2">
        <f t="shared" si="12"/>
        <v>7.1628105489006874E-3</v>
      </c>
      <c r="K155" s="5">
        <v>43696</v>
      </c>
      <c r="L155" s="2" t="s">
        <v>0</v>
      </c>
      <c r="M155" s="2">
        <v>36</v>
      </c>
      <c r="N155" s="2">
        <f t="shared" si="9"/>
        <v>1.3898264726430974E-3</v>
      </c>
      <c r="P155" s="5">
        <v>43696</v>
      </c>
      <c r="Q155" s="2" t="s">
        <v>15</v>
      </c>
      <c r="R155" s="20">
        <v>99469</v>
      </c>
      <c r="S155" s="2">
        <f t="shared" si="11"/>
        <v>-3.3822639193587089E-3</v>
      </c>
      <c r="U155">
        <v>-3.3822639193587089E-3</v>
      </c>
    </row>
    <row r="156" spans="1:21" x14ac:dyDescent="0.25">
      <c r="A156" s="5">
        <v>43697</v>
      </c>
      <c r="B156" s="2" t="s">
        <v>2</v>
      </c>
      <c r="C156" s="2">
        <v>24.02</v>
      </c>
      <c r="D156" s="2">
        <f t="shared" si="10"/>
        <v>-4.1627471118755856E-4</v>
      </c>
      <c r="F156" s="5">
        <v>43697</v>
      </c>
      <c r="G156" s="2" t="s">
        <v>1</v>
      </c>
      <c r="H156" s="2">
        <v>36.529998999999997</v>
      </c>
      <c r="I156" s="2">
        <f t="shared" si="12"/>
        <v>-3.4968678080600349E-2</v>
      </c>
      <c r="K156" s="5">
        <v>43697</v>
      </c>
      <c r="L156" s="2" t="s">
        <v>0</v>
      </c>
      <c r="M156" s="2">
        <v>35.32</v>
      </c>
      <c r="N156" s="2">
        <f t="shared" si="9"/>
        <v>-1.9069562720350691E-2</v>
      </c>
      <c r="P156" s="5">
        <v>43697</v>
      </c>
      <c r="Q156" s="2" t="s">
        <v>15</v>
      </c>
      <c r="R156" s="20">
        <v>99222</v>
      </c>
      <c r="S156" s="2">
        <f t="shared" si="11"/>
        <v>-2.4862739352769932E-3</v>
      </c>
      <c r="U156">
        <v>-2.4862739352769932E-3</v>
      </c>
    </row>
    <row r="157" spans="1:21" x14ac:dyDescent="0.25">
      <c r="A157" s="5">
        <v>43698</v>
      </c>
      <c r="B157" s="2" t="s">
        <v>2</v>
      </c>
      <c r="C157" s="2">
        <v>25.450001</v>
      </c>
      <c r="D157" s="2">
        <f t="shared" si="10"/>
        <v>5.7828965637424408E-2</v>
      </c>
      <c r="F157" s="5">
        <v>43698</v>
      </c>
      <c r="G157" s="2" t="s">
        <v>1</v>
      </c>
      <c r="H157" s="2">
        <v>36.540000999999997</v>
      </c>
      <c r="I157" s="2">
        <f t="shared" si="12"/>
        <v>2.7376488469865084E-4</v>
      </c>
      <c r="K157" s="5">
        <v>43698</v>
      </c>
      <c r="L157" s="2" t="s">
        <v>0</v>
      </c>
      <c r="M157" s="2">
        <v>36.990001999999997</v>
      </c>
      <c r="N157" s="2">
        <f t="shared" si="9"/>
        <v>4.6198284177269046E-2</v>
      </c>
      <c r="P157" s="5">
        <v>43698</v>
      </c>
      <c r="Q157" s="2" t="s">
        <v>15</v>
      </c>
      <c r="R157" s="20">
        <v>101202</v>
      </c>
      <c r="S157" s="2">
        <f t="shared" si="11"/>
        <v>1.975875560781809E-2</v>
      </c>
      <c r="U157">
        <v>1.975875560781809E-2</v>
      </c>
    </row>
    <row r="158" spans="1:21" x14ac:dyDescent="0.25">
      <c r="A158" s="5">
        <v>43699</v>
      </c>
      <c r="B158" s="2" t="s">
        <v>2</v>
      </c>
      <c r="C158" s="2">
        <v>25.219999000000001</v>
      </c>
      <c r="D158" s="2">
        <f t="shared" si="10"/>
        <v>-9.0784914035596988E-3</v>
      </c>
      <c r="F158" s="5">
        <v>43699</v>
      </c>
      <c r="G158" s="2" t="s">
        <v>1</v>
      </c>
      <c r="H158" s="2">
        <v>34.43</v>
      </c>
      <c r="I158" s="2">
        <f t="shared" si="12"/>
        <v>-5.9479300966696548E-2</v>
      </c>
      <c r="K158" s="5">
        <v>43699</v>
      </c>
      <c r="L158" s="2" t="s">
        <v>0</v>
      </c>
      <c r="M158" s="2">
        <v>37.099997999999999</v>
      </c>
      <c r="N158" s="2">
        <f t="shared" si="9"/>
        <v>2.9692557920038289E-3</v>
      </c>
      <c r="P158" s="5">
        <v>43699</v>
      </c>
      <c r="Q158" s="2" t="s">
        <v>15</v>
      </c>
      <c r="R158" s="20">
        <v>100011</v>
      </c>
      <c r="S158" s="2">
        <f t="shared" si="11"/>
        <v>-1.1838339565397461E-2</v>
      </c>
      <c r="U158">
        <v>-1.1838339565397461E-2</v>
      </c>
    </row>
    <row r="159" spans="1:21" x14ac:dyDescent="0.25">
      <c r="A159" s="5">
        <v>43700</v>
      </c>
      <c r="B159" s="2" t="s">
        <v>2</v>
      </c>
      <c r="C159" s="2">
        <v>24.280000999999999</v>
      </c>
      <c r="D159" s="2">
        <f t="shared" si="10"/>
        <v>-3.7984283508244156E-2</v>
      </c>
      <c r="F159" s="5">
        <v>43700</v>
      </c>
      <c r="G159" s="2" t="s">
        <v>1</v>
      </c>
      <c r="H159" s="2">
        <v>33.779998999999997</v>
      </c>
      <c r="I159" s="2">
        <f t="shared" si="12"/>
        <v>-1.9059395574094529E-2</v>
      </c>
      <c r="K159" s="5">
        <v>43700</v>
      </c>
      <c r="L159" s="2" t="s">
        <v>0</v>
      </c>
      <c r="M159" s="2">
        <v>36.139999000000003</v>
      </c>
      <c r="N159" s="2">
        <f t="shared" si="9"/>
        <v>-2.6216658211121586E-2</v>
      </c>
      <c r="P159" s="5">
        <v>43700</v>
      </c>
      <c r="Q159" s="2" t="s">
        <v>15</v>
      </c>
      <c r="R159" s="20">
        <v>97667</v>
      </c>
      <c r="S159" s="2">
        <f t="shared" si="11"/>
        <v>-2.3716446626118236E-2</v>
      </c>
      <c r="U159">
        <v>-2.3716446626118236E-2</v>
      </c>
    </row>
    <row r="160" spans="1:21" x14ac:dyDescent="0.25">
      <c r="A160" s="5">
        <v>43703</v>
      </c>
      <c r="B160" s="2" t="s">
        <v>2</v>
      </c>
      <c r="C160" s="2">
        <v>23.959999</v>
      </c>
      <c r="D160" s="2">
        <f t="shared" si="10"/>
        <v>-1.326727586643737E-2</v>
      </c>
      <c r="F160" s="5">
        <v>43703</v>
      </c>
      <c r="G160" s="2" t="s">
        <v>1</v>
      </c>
      <c r="H160" s="2">
        <v>33.700001</v>
      </c>
      <c r="I160" s="2">
        <f t="shared" si="12"/>
        <v>-2.3710147444317509E-3</v>
      </c>
      <c r="K160" s="5">
        <v>43703</v>
      </c>
      <c r="L160" s="2" t="s">
        <v>0</v>
      </c>
      <c r="M160" s="2">
        <v>34.939999</v>
      </c>
      <c r="N160" s="2">
        <f t="shared" si="9"/>
        <v>-3.3767981408492805E-2</v>
      </c>
      <c r="P160" s="5">
        <v>43703</v>
      </c>
      <c r="Q160" s="2" t="s">
        <v>15</v>
      </c>
      <c r="R160" s="20">
        <v>96430</v>
      </c>
      <c r="S160" s="2">
        <f t="shared" si="11"/>
        <v>-1.2746376790123642E-2</v>
      </c>
      <c r="U160">
        <v>-1.2746376790123642E-2</v>
      </c>
    </row>
    <row r="161" spans="1:21" x14ac:dyDescent="0.25">
      <c r="A161" s="5">
        <v>43704</v>
      </c>
      <c r="B161" s="2" t="s">
        <v>2</v>
      </c>
      <c r="C161" s="2">
        <v>24.34</v>
      </c>
      <c r="D161" s="2">
        <f t="shared" si="10"/>
        <v>1.5735356048360401E-2</v>
      </c>
      <c r="F161" s="5">
        <v>43704</v>
      </c>
      <c r="G161" s="2" t="s">
        <v>1</v>
      </c>
      <c r="H161" s="2">
        <v>34.209999000000003</v>
      </c>
      <c r="I161" s="2">
        <f t="shared" si="12"/>
        <v>1.5020102726387966E-2</v>
      </c>
      <c r="K161" s="5">
        <v>43704</v>
      </c>
      <c r="L161" s="2" t="s">
        <v>0</v>
      </c>
      <c r="M161" s="2">
        <v>35.340000000000003</v>
      </c>
      <c r="N161" s="2">
        <f t="shared" si="9"/>
        <v>1.1383190806132667E-2</v>
      </c>
      <c r="P161" s="5">
        <v>43704</v>
      </c>
      <c r="Q161" s="2" t="s">
        <v>15</v>
      </c>
      <c r="R161" s="20">
        <v>97276</v>
      </c>
      <c r="S161" s="2">
        <f t="shared" si="11"/>
        <v>8.7349424291256594E-3</v>
      </c>
      <c r="U161">
        <v>8.7349424291256594E-3</v>
      </c>
    </row>
    <row r="162" spans="1:21" x14ac:dyDescent="0.25">
      <c r="A162" s="5">
        <v>43705</v>
      </c>
      <c r="B162" s="2" t="s">
        <v>2</v>
      </c>
      <c r="C162" s="2">
        <v>24.59</v>
      </c>
      <c r="D162" s="2">
        <f t="shared" si="10"/>
        <v>1.0218768668720095E-2</v>
      </c>
      <c r="F162" s="5">
        <v>43705</v>
      </c>
      <c r="G162" s="2" t="s">
        <v>1</v>
      </c>
      <c r="H162" s="2">
        <v>34.909999999999997</v>
      </c>
      <c r="I162" s="2">
        <f t="shared" si="12"/>
        <v>2.0255351358650489E-2</v>
      </c>
      <c r="K162" s="5">
        <v>43705</v>
      </c>
      <c r="L162" s="2" t="s">
        <v>0</v>
      </c>
      <c r="M162" s="2">
        <v>36</v>
      </c>
      <c r="N162" s="2">
        <f t="shared" si="9"/>
        <v>1.8503471564559507E-2</v>
      </c>
      <c r="P162" s="5">
        <v>43705</v>
      </c>
      <c r="Q162" s="2" t="s">
        <v>15</v>
      </c>
      <c r="R162" s="20">
        <v>98194</v>
      </c>
      <c r="S162" s="2">
        <f t="shared" si="11"/>
        <v>9.3928147459987083E-3</v>
      </c>
      <c r="U162">
        <v>9.3928147459987083E-3</v>
      </c>
    </row>
    <row r="163" spans="1:21" x14ac:dyDescent="0.25">
      <c r="A163" s="5">
        <v>43706</v>
      </c>
      <c r="B163" s="2" t="s">
        <v>2</v>
      </c>
      <c r="C163" s="2">
        <v>25.5</v>
      </c>
      <c r="D163" s="2">
        <f t="shared" si="10"/>
        <v>3.6338595936279368E-2</v>
      </c>
      <c r="F163" s="5">
        <v>43706</v>
      </c>
      <c r="G163" s="2" t="s">
        <v>1</v>
      </c>
      <c r="H163" s="2">
        <v>37.259998000000003</v>
      </c>
      <c r="I163" s="2">
        <f t="shared" si="12"/>
        <v>6.5146990379631176E-2</v>
      </c>
      <c r="K163" s="5">
        <v>43706</v>
      </c>
      <c r="L163" s="2" t="s">
        <v>0</v>
      </c>
      <c r="M163" s="2">
        <v>37.32</v>
      </c>
      <c r="N163" s="2">
        <f t="shared" si="9"/>
        <v>3.6010437523033033E-2</v>
      </c>
      <c r="P163" s="5">
        <v>43706</v>
      </c>
      <c r="Q163" s="2" t="s">
        <v>15</v>
      </c>
      <c r="R163" s="20">
        <v>100524</v>
      </c>
      <c r="S163" s="2">
        <f t="shared" si="11"/>
        <v>2.3451391262255202E-2</v>
      </c>
      <c r="U163">
        <v>2.3451391262255202E-2</v>
      </c>
    </row>
    <row r="164" spans="1:21" x14ac:dyDescent="0.25">
      <c r="A164" s="5">
        <v>43707</v>
      </c>
      <c r="B164" s="2" t="s">
        <v>2</v>
      </c>
      <c r="C164" s="2">
        <v>25.5</v>
      </c>
      <c r="D164" s="2">
        <f t="shared" si="10"/>
        <v>0</v>
      </c>
      <c r="F164" s="5">
        <v>43707</v>
      </c>
      <c r="G164" s="2" t="s">
        <v>1</v>
      </c>
      <c r="H164" s="2">
        <v>36.290000999999997</v>
      </c>
      <c r="I164" s="2">
        <f t="shared" si="12"/>
        <v>-2.6378062715796818E-2</v>
      </c>
      <c r="K164" s="5">
        <v>43707</v>
      </c>
      <c r="L164" s="2" t="s">
        <v>0</v>
      </c>
      <c r="M164" s="2">
        <v>39.060001</v>
      </c>
      <c r="N164" s="2">
        <f t="shared" si="9"/>
        <v>4.5569575071028025E-2</v>
      </c>
      <c r="P164" s="5">
        <v>43707</v>
      </c>
      <c r="Q164" s="2" t="s">
        <v>15</v>
      </c>
      <c r="R164" s="20">
        <v>101135</v>
      </c>
      <c r="S164" s="2">
        <f t="shared" si="11"/>
        <v>6.0597530453861004E-3</v>
      </c>
      <c r="U164">
        <v>6.0597530453861004E-3</v>
      </c>
    </row>
    <row r="165" spans="1:21" x14ac:dyDescent="0.25">
      <c r="A165" s="5">
        <v>43710</v>
      </c>
      <c r="B165" s="2" t="s">
        <v>2</v>
      </c>
      <c r="C165" s="2">
        <v>25.299999</v>
      </c>
      <c r="D165" s="2">
        <f t="shared" si="10"/>
        <v>-7.8740959565984543E-3</v>
      </c>
      <c r="F165" s="5">
        <v>43710</v>
      </c>
      <c r="G165" s="2" t="s">
        <v>1</v>
      </c>
      <c r="H165" s="2">
        <v>36.610000999999997</v>
      </c>
      <c r="I165" s="2">
        <f t="shared" si="12"/>
        <v>8.7792056663066834E-3</v>
      </c>
      <c r="K165" s="5">
        <v>43710</v>
      </c>
      <c r="L165" s="2" t="s">
        <v>0</v>
      </c>
      <c r="M165" s="2">
        <v>41.049999</v>
      </c>
      <c r="N165" s="2">
        <f t="shared" si="9"/>
        <v>4.9691860487729965E-2</v>
      </c>
      <c r="P165" s="5">
        <v>43710</v>
      </c>
      <c r="Q165" s="2" t="s">
        <v>15</v>
      </c>
      <c r="R165" s="20">
        <v>100626</v>
      </c>
      <c r="S165" s="2">
        <f t="shared" si="11"/>
        <v>-5.0455844275132051E-3</v>
      </c>
      <c r="U165">
        <v>-5.0455844275132051E-3</v>
      </c>
    </row>
    <row r="166" spans="1:21" x14ac:dyDescent="0.25">
      <c r="A166" s="5">
        <v>43711</v>
      </c>
      <c r="B166" s="2" t="s">
        <v>2</v>
      </c>
      <c r="C166" s="2">
        <v>25.6</v>
      </c>
      <c r="D166" s="2">
        <f t="shared" si="10"/>
        <v>1.1787995277734867E-2</v>
      </c>
      <c r="F166" s="5">
        <v>43711</v>
      </c>
      <c r="G166" s="2" t="s">
        <v>1</v>
      </c>
      <c r="H166" s="2">
        <v>35.880001</v>
      </c>
      <c r="I166" s="2">
        <f t="shared" si="12"/>
        <v>-2.0141389385810671E-2</v>
      </c>
      <c r="K166" s="5">
        <v>43711</v>
      </c>
      <c r="L166" s="2" t="s">
        <v>0</v>
      </c>
      <c r="M166" s="2">
        <v>38.900002000000001</v>
      </c>
      <c r="N166" s="2">
        <f t="shared" si="9"/>
        <v>-5.3796509499619886E-2</v>
      </c>
      <c r="P166" s="5">
        <v>43711</v>
      </c>
      <c r="Q166" s="2" t="s">
        <v>15</v>
      </c>
      <c r="R166" s="20">
        <v>99681</v>
      </c>
      <c r="S166" s="2">
        <f t="shared" si="11"/>
        <v>-9.4355864859952104E-3</v>
      </c>
      <c r="U166">
        <v>-9.4355864859952104E-3</v>
      </c>
    </row>
    <row r="167" spans="1:21" x14ac:dyDescent="0.25">
      <c r="A167" s="5">
        <v>43712</v>
      </c>
      <c r="B167" s="2" t="s">
        <v>2</v>
      </c>
      <c r="C167" s="2">
        <v>26.26</v>
      </c>
      <c r="D167" s="2">
        <f t="shared" si="10"/>
        <v>2.5454517389133423E-2</v>
      </c>
      <c r="F167" s="5">
        <v>43712</v>
      </c>
      <c r="G167" s="2" t="s">
        <v>1</v>
      </c>
      <c r="H167" s="2">
        <v>37.200001</v>
      </c>
      <c r="I167" s="2">
        <f t="shared" si="12"/>
        <v>3.6128723099545908E-2</v>
      </c>
      <c r="K167" s="5">
        <v>43712</v>
      </c>
      <c r="L167" s="2" t="s">
        <v>0</v>
      </c>
      <c r="M167" s="2">
        <v>38</v>
      </c>
      <c r="N167" s="2">
        <f t="shared" si="9"/>
        <v>-2.3408142311895259E-2</v>
      </c>
      <c r="P167" s="5">
        <v>43712</v>
      </c>
      <c r="Q167" s="2" t="s">
        <v>15</v>
      </c>
      <c r="R167" s="20">
        <v>100942</v>
      </c>
      <c r="S167" s="2">
        <f t="shared" si="11"/>
        <v>1.2571007375019001E-2</v>
      </c>
      <c r="U167">
        <v>1.2571007375019001E-2</v>
      </c>
    </row>
    <row r="168" spans="1:21" x14ac:dyDescent="0.25">
      <c r="A168" s="5">
        <v>43713</v>
      </c>
      <c r="B168" s="2" t="s">
        <v>2</v>
      </c>
      <c r="C168" s="2">
        <v>26.389999</v>
      </c>
      <c r="D168" s="2">
        <f t="shared" si="10"/>
        <v>4.9382437474404326E-3</v>
      </c>
      <c r="F168" s="5">
        <v>43713</v>
      </c>
      <c r="G168" s="2" t="s">
        <v>1</v>
      </c>
      <c r="H168" s="2">
        <v>36.700001</v>
      </c>
      <c r="I168" s="2">
        <f t="shared" si="12"/>
        <v>-1.3532005852340323E-2</v>
      </c>
      <c r="K168" s="5">
        <v>43713</v>
      </c>
      <c r="L168" s="2" t="s">
        <v>0</v>
      </c>
      <c r="M168" s="2">
        <v>38.599997999999999</v>
      </c>
      <c r="N168" s="2">
        <f t="shared" si="9"/>
        <v>1.5666064930926465E-2</v>
      </c>
      <c r="P168" s="5">
        <v>43713</v>
      </c>
      <c r="Q168" s="2" t="s">
        <v>15</v>
      </c>
      <c r="R168" s="20">
        <v>102252</v>
      </c>
      <c r="S168" s="2">
        <f t="shared" si="11"/>
        <v>1.2894260167249663E-2</v>
      </c>
      <c r="U168">
        <v>1.2894260167249663E-2</v>
      </c>
    </row>
    <row r="169" spans="1:21" x14ac:dyDescent="0.25">
      <c r="A169" s="5">
        <v>43714</v>
      </c>
      <c r="B169" s="2" t="s">
        <v>2</v>
      </c>
      <c r="C169" s="2">
        <v>26.52</v>
      </c>
      <c r="D169" s="2">
        <f t="shared" si="10"/>
        <v>4.9140526955711349E-3</v>
      </c>
      <c r="F169" s="5">
        <v>43714</v>
      </c>
      <c r="G169" s="2" t="s">
        <v>1</v>
      </c>
      <c r="H169" s="2">
        <v>36</v>
      </c>
      <c r="I169" s="2">
        <f t="shared" si="12"/>
        <v>-1.9257843852370636E-2</v>
      </c>
      <c r="K169" s="5">
        <v>43714</v>
      </c>
      <c r="L169" s="2" t="s">
        <v>0</v>
      </c>
      <c r="M169" s="2">
        <v>37.709999000000003</v>
      </c>
      <c r="N169" s="2">
        <f t="shared" si="9"/>
        <v>-2.3326939905211817E-2</v>
      </c>
      <c r="P169" s="5">
        <v>43714</v>
      </c>
      <c r="Q169" s="2" t="s">
        <v>15</v>
      </c>
      <c r="R169" s="20">
        <v>102935</v>
      </c>
      <c r="S169" s="2">
        <f t="shared" si="11"/>
        <v>6.6573664274525227E-3</v>
      </c>
      <c r="U169">
        <v>6.6573664274525227E-3</v>
      </c>
    </row>
    <row r="170" spans="1:21" x14ac:dyDescent="0.25">
      <c r="A170" s="5">
        <v>43717</v>
      </c>
      <c r="B170" s="2" t="s">
        <v>2</v>
      </c>
      <c r="C170" s="2">
        <v>26.93</v>
      </c>
      <c r="D170" s="2">
        <f t="shared" si="10"/>
        <v>1.5341741505845729E-2</v>
      </c>
      <c r="F170" s="5">
        <v>43717</v>
      </c>
      <c r="G170" s="2" t="s">
        <v>1</v>
      </c>
      <c r="H170" s="2">
        <v>34.200001</v>
      </c>
      <c r="I170" s="2">
        <f t="shared" si="12"/>
        <v>-5.1293265147784844E-2</v>
      </c>
      <c r="K170" s="5">
        <v>43717</v>
      </c>
      <c r="L170" s="2" t="s">
        <v>0</v>
      </c>
      <c r="M170" s="2">
        <v>35.349997999999999</v>
      </c>
      <c r="N170" s="2">
        <f t="shared" si="9"/>
        <v>-6.4626948986606661E-2</v>
      </c>
      <c r="P170" s="5">
        <v>43717</v>
      </c>
      <c r="Q170" s="2" t="s">
        <v>15</v>
      </c>
      <c r="R170" s="20">
        <v>103181</v>
      </c>
      <c r="S170" s="2">
        <f t="shared" si="11"/>
        <v>2.3870065090034706E-3</v>
      </c>
      <c r="U170">
        <v>2.3870065090034706E-3</v>
      </c>
    </row>
    <row r="171" spans="1:21" x14ac:dyDescent="0.25">
      <c r="A171" s="5">
        <v>43718</v>
      </c>
      <c r="B171" s="2" t="s">
        <v>2</v>
      </c>
      <c r="C171" s="2">
        <v>27.1</v>
      </c>
      <c r="D171" s="2">
        <f t="shared" si="10"/>
        <v>6.2928210621476851E-3</v>
      </c>
      <c r="F171" s="5">
        <v>43718</v>
      </c>
      <c r="G171" s="2" t="s">
        <v>1</v>
      </c>
      <c r="H171" s="2">
        <v>32.5</v>
      </c>
      <c r="I171" s="2">
        <f t="shared" si="12"/>
        <v>-5.0985583972633371E-2</v>
      </c>
      <c r="K171" s="5">
        <v>43718</v>
      </c>
      <c r="L171" s="2" t="s">
        <v>0</v>
      </c>
      <c r="M171" s="2">
        <v>35.590000000000003</v>
      </c>
      <c r="N171" s="2">
        <f t="shared" si="9"/>
        <v>6.7663637566075501E-3</v>
      </c>
      <c r="P171" s="5">
        <v>43718</v>
      </c>
      <c r="Q171" s="2" t="s">
        <v>15</v>
      </c>
      <c r="R171" s="20">
        <v>103032</v>
      </c>
      <c r="S171" s="2">
        <f t="shared" si="11"/>
        <v>-1.4451079799060213E-3</v>
      </c>
      <c r="U171">
        <v>-1.4451079799060213E-3</v>
      </c>
    </row>
    <row r="172" spans="1:21" x14ac:dyDescent="0.25">
      <c r="A172" s="5">
        <v>43719</v>
      </c>
      <c r="B172" s="2" t="s">
        <v>2</v>
      </c>
      <c r="C172" s="2">
        <v>26.870000999999998</v>
      </c>
      <c r="D172" s="2">
        <f t="shared" si="10"/>
        <v>-8.5232680420299061E-3</v>
      </c>
      <c r="F172" s="5">
        <v>43719</v>
      </c>
      <c r="G172" s="2" t="s">
        <v>1</v>
      </c>
      <c r="H172" s="2">
        <v>34.599997999999999</v>
      </c>
      <c r="I172" s="2">
        <f t="shared" si="12"/>
        <v>6.2613534924516892E-2</v>
      </c>
      <c r="K172" s="5">
        <v>43719</v>
      </c>
      <c r="L172" s="2" t="s">
        <v>0</v>
      </c>
      <c r="M172" s="2">
        <v>36.5</v>
      </c>
      <c r="N172" s="2">
        <f t="shared" si="9"/>
        <v>2.5247561066344352E-2</v>
      </c>
      <c r="P172" s="5">
        <v>43719</v>
      </c>
      <c r="Q172" s="2" t="s">
        <v>15</v>
      </c>
      <c r="R172" s="20">
        <v>103446</v>
      </c>
      <c r="S172" s="2">
        <f t="shared" si="11"/>
        <v>4.0101178314000049E-3</v>
      </c>
      <c r="U172">
        <v>4.0101178314000049E-3</v>
      </c>
    </row>
    <row r="173" spans="1:21" x14ac:dyDescent="0.25">
      <c r="A173" s="5">
        <v>43720</v>
      </c>
      <c r="B173" s="2" t="s">
        <v>2</v>
      </c>
      <c r="C173" s="2">
        <v>27.059999000000001</v>
      </c>
      <c r="D173" s="2">
        <f t="shared" si="10"/>
        <v>7.0461259441009757E-3</v>
      </c>
      <c r="F173" s="5">
        <v>43720</v>
      </c>
      <c r="G173" s="2" t="s">
        <v>1</v>
      </c>
      <c r="H173" s="2">
        <v>35</v>
      </c>
      <c r="I173" s="2">
        <f t="shared" si="12"/>
        <v>1.1494437229205004E-2</v>
      </c>
      <c r="K173" s="5">
        <v>43720</v>
      </c>
      <c r="L173" s="2" t="s">
        <v>0</v>
      </c>
      <c r="M173" s="2">
        <v>37.720001000000003</v>
      </c>
      <c r="N173" s="2">
        <f t="shared" si="9"/>
        <v>3.2878223687945365E-2</v>
      </c>
      <c r="P173" s="5">
        <v>43720</v>
      </c>
      <c r="Q173" s="2" t="s">
        <v>15</v>
      </c>
      <c r="R173" s="20">
        <v>104332</v>
      </c>
      <c r="S173" s="2">
        <f t="shared" si="11"/>
        <v>8.5283848158995076E-3</v>
      </c>
      <c r="U173">
        <v>8.5283848158995076E-3</v>
      </c>
    </row>
    <row r="174" spans="1:21" x14ac:dyDescent="0.25">
      <c r="A174" s="5">
        <v>43721</v>
      </c>
      <c r="B174" s="2" t="s">
        <v>2</v>
      </c>
      <c r="C174" s="2">
        <v>26.879999000000002</v>
      </c>
      <c r="D174" s="2">
        <f t="shared" si="10"/>
        <v>-6.6741073351591672E-3</v>
      </c>
      <c r="F174" s="5">
        <v>43721</v>
      </c>
      <c r="G174" s="2" t="s">
        <v>1</v>
      </c>
      <c r="H174" s="2">
        <v>34.099997999999999</v>
      </c>
      <c r="I174" s="2">
        <f t="shared" si="12"/>
        <v>-2.6050735850970744E-2</v>
      </c>
      <c r="K174" s="5">
        <v>43721</v>
      </c>
      <c r="L174" s="2" t="s">
        <v>0</v>
      </c>
      <c r="M174" s="2">
        <v>37.5</v>
      </c>
      <c r="N174" s="2">
        <f t="shared" si="9"/>
        <v>-5.8495513000260081E-3</v>
      </c>
      <c r="P174" s="5">
        <v>43721</v>
      </c>
      <c r="Q174" s="2" t="s">
        <v>15</v>
      </c>
      <c r="R174" s="20">
        <v>103501</v>
      </c>
      <c r="S174" s="2">
        <f t="shared" si="11"/>
        <v>-7.9968477431713817E-3</v>
      </c>
      <c r="U174">
        <v>-7.9968477431713817E-3</v>
      </c>
    </row>
    <row r="175" spans="1:21" x14ac:dyDescent="0.25">
      <c r="A175" s="5">
        <v>43724</v>
      </c>
      <c r="B175" s="2" t="s">
        <v>2</v>
      </c>
      <c r="C175" s="2">
        <v>28.059999000000001</v>
      </c>
      <c r="D175" s="2">
        <f t="shared" si="10"/>
        <v>4.2962560583828358E-2</v>
      </c>
      <c r="F175" s="5">
        <v>43724</v>
      </c>
      <c r="G175" s="2" t="s">
        <v>1</v>
      </c>
      <c r="H175" s="2">
        <v>34.869999</v>
      </c>
      <c r="I175" s="2">
        <f t="shared" si="12"/>
        <v>2.2329506371169677E-2</v>
      </c>
      <c r="K175" s="5">
        <v>43724</v>
      </c>
      <c r="L175" s="2" t="s">
        <v>0</v>
      </c>
      <c r="M175" s="2">
        <v>36.860000999999997</v>
      </c>
      <c r="N175" s="2">
        <f t="shared" si="9"/>
        <v>-1.721395360500854E-2</v>
      </c>
      <c r="P175" s="5">
        <v>43724</v>
      </c>
      <c r="Q175" s="2" t="s">
        <v>15</v>
      </c>
      <c r="R175" s="20">
        <v>103259</v>
      </c>
      <c r="S175" s="2">
        <f t="shared" si="11"/>
        <v>-2.3408793819656164E-3</v>
      </c>
      <c r="U175">
        <v>-2.3408793819656164E-3</v>
      </c>
    </row>
    <row r="176" spans="1:21" x14ac:dyDescent="0.25">
      <c r="A176" s="5">
        <v>43725</v>
      </c>
      <c r="B176" s="2" t="s">
        <v>2</v>
      </c>
      <c r="C176" s="2">
        <v>27.690000999999999</v>
      </c>
      <c r="D176" s="2">
        <f t="shared" si="10"/>
        <v>-1.3273665739405133E-2</v>
      </c>
      <c r="F176" s="5">
        <v>43725</v>
      </c>
      <c r="G176" s="2" t="s">
        <v>1</v>
      </c>
      <c r="H176" s="2">
        <v>34.849997999999999</v>
      </c>
      <c r="I176" s="2">
        <f t="shared" si="12"/>
        <v>-5.7375219189072138E-4</v>
      </c>
      <c r="K176" s="5">
        <v>43725</v>
      </c>
      <c r="L176" s="2" t="s">
        <v>0</v>
      </c>
      <c r="M176" s="2">
        <v>38</v>
      </c>
      <c r="N176" s="2">
        <f t="shared" si="9"/>
        <v>3.0459180355029203E-2</v>
      </c>
      <c r="P176" s="5">
        <v>43725</v>
      </c>
      <c r="Q176" s="2" t="s">
        <v>15</v>
      </c>
      <c r="R176" s="20">
        <v>104617</v>
      </c>
      <c r="S176" s="2">
        <f t="shared" si="11"/>
        <v>1.3065667213286109E-2</v>
      </c>
      <c r="U176">
        <v>1.3065667213286109E-2</v>
      </c>
    </row>
    <row r="177" spans="1:21" x14ac:dyDescent="0.25">
      <c r="A177" s="5">
        <v>43726</v>
      </c>
      <c r="B177" s="2" t="s">
        <v>2</v>
      </c>
      <c r="C177" s="2">
        <v>27.219999000000001</v>
      </c>
      <c r="D177" s="2">
        <f t="shared" si="10"/>
        <v>-1.7119412811363872E-2</v>
      </c>
      <c r="F177" s="5">
        <v>43726</v>
      </c>
      <c r="G177" s="2" t="s">
        <v>1</v>
      </c>
      <c r="H177" s="2">
        <v>35.060001</v>
      </c>
      <c r="I177" s="2">
        <f t="shared" si="12"/>
        <v>6.0078281978986773E-3</v>
      </c>
      <c r="K177" s="5">
        <v>43726</v>
      </c>
      <c r="L177" s="2" t="s">
        <v>0</v>
      </c>
      <c r="M177" s="2">
        <v>38.159999999999997</v>
      </c>
      <c r="N177" s="2">
        <f t="shared" si="9"/>
        <v>4.2016868536999766E-3</v>
      </c>
      <c r="P177" s="5">
        <v>43726</v>
      </c>
      <c r="Q177" s="2" t="s">
        <v>15</v>
      </c>
      <c r="R177" s="20">
        <v>104532</v>
      </c>
      <c r="S177" s="2">
        <f t="shared" si="11"/>
        <v>-8.1281770106248516E-4</v>
      </c>
      <c r="U177">
        <v>-8.1281770106248516E-4</v>
      </c>
    </row>
    <row r="178" spans="1:21" x14ac:dyDescent="0.25">
      <c r="A178" s="5">
        <v>43727</v>
      </c>
      <c r="B178" s="2" t="s">
        <v>2</v>
      </c>
      <c r="C178" s="2">
        <v>27.290001</v>
      </c>
      <c r="D178" s="2">
        <f t="shared" si="10"/>
        <v>2.568410878078979E-3</v>
      </c>
      <c r="F178" s="5">
        <v>43727</v>
      </c>
      <c r="G178" s="2" t="s">
        <v>1</v>
      </c>
      <c r="H178" s="2">
        <v>35.810001</v>
      </c>
      <c r="I178" s="2">
        <f t="shared" si="12"/>
        <v>2.1166303919880784E-2</v>
      </c>
      <c r="K178" s="5">
        <v>43727</v>
      </c>
      <c r="L178" s="2" t="s">
        <v>0</v>
      </c>
      <c r="M178" s="2">
        <v>39.099997999999999</v>
      </c>
      <c r="N178" s="2">
        <f t="shared" si="9"/>
        <v>2.4334569260337943E-2</v>
      </c>
      <c r="P178" s="5">
        <v>43727</v>
      </c>
      <c r="Q178" s="2" t="s">
        <v>15</v>
      </c>
      <c r="R178" s="20">
        <v>104339</v>
      </c>
      <c r="S178" s="2">
        <f t="shared" si="11"/>
        <v>-1.8480311285731165E-3</v>
      </c>
      <c r="U178">
        <v>-1.8480311285731165E-3</v>
      </c>
    </row>
    <row r="179" spans="1:21" x14ac:dyDescent="0.25">
      <c r="A179" s="5">
        <v>43728</v>
      </c>
      <c r="B179" s="2" t="s">
        <v>2</v>
      </c>
      <c r="C179" s="2">
        <v>27</v>
      </c>
      <c r="D179" s="2">
        <f t="shared" si="10"/>
        <v>-1.068350535937646E-2</v>
      </c>
      <c r="F179" s="5">
        <v>43728</v>
      </c>
      <c r="G179" s="2" t="s">
        <v>1</v>
      </c>
      <c r="H179" s="2">
        <v>36.560001</v>
      </c>
      <c r="I179" s="2">
        <f t="shared" si="12"/>
        <v>2.0727562002744983E-2</v>
      </c>
      <c r="K179" s="5">
        <v>43728</v>
      </c>
      <c r="L179" s="2" t="s">
        <v>0</v>
      </c>
      <c r="M179" s="2">
        <v>38.200001</v>
      </c>
      <c r="N179" s="2">
        <f t="shared" si="9"/>
        <v>-2.3286874049884006E-2</v>
      </c>
      <c r="P179" s="5">
        <v>43728</v>
      </c>
      <c r="Q179" s="2" t="s">
        <v>15</v>
      </c>
      <c r="R179" s="20">
        <v>104817</v>
      </c>
      <c r="S179" s="2">
        <f t="shared" si="11"/>
        <v>4.5707589759914269E-3</v>
      </c>
      <c r="U179">
        <v>4.5707589759914269E-3</v>
      </c>
    </row>
    <row r="180" spans="1:21" x14ac:dyDescent="0.25">
      <c r="A180" s="5">
        <v>43731</v>
      </c>
      <c r="B180" s="2" t="s">
        <v>2</v>
      </c>
      <c r="C180" s="2">
        <v>27.48</v>
      </c>
      <c r="D180" s="2">
        <f t="shared" si="10"/>
        <v>1.7621601349819629E-2</v>
      </c>
      <c r="F180" s="5">
        <v>43731</v>
      </c>
      <c r="G180" s="2" t="s">
        <v>1</v>
      </c>
      <c r="H180" s="2">
        <v>35.990001999999997</v>
      </c>
      <c r="I180" s="2">
        <f t="shared" si="12"/>
        <v>-1.5713596276316837E-2</v>
      </c>
      <c r="K180" s="5">
        <v>43731</v>
      </c>
      <c r="L180" s="2" t="s">
        <v>0</v>
      </c>
      <c r="M180" s="2">
        <v>37.439999</v>
      </c>
      <c r="N180" s="2">
        <f t="shared" si="9"/>
        <v>-2.0095916890550385E-2</v>
      </c>
      <c r="P180" s="5">
        <v>43731</v>
      </c>
      <c r="Q180" s="2" t="s">
        <v>15</v>
      </c>
      <c r="R180" s="20">
        <v>104638</v>
      </c>
      <c r="S180" s="2">
        <f t="shared" si="11"/>
        <v>-1.7091980957906921E-3</v>
      </c>
      <c r="U180">
        <v>-1.7091980957906921E-3</v>
      </c>
    </row>
    <row r="181" spans="1:21" x14ac:dyDescent="0.25">
      <c r="A181" s="5">
        <v>43732</v>
      </c>
      <c r="B181" s="2" t="s">
        <v>2</v>
      </c>
      <c r="C181" s="2">
        <v>27.27</v>
      </c>
      <c r="D181" s="2">
        <f t="shared" si="10"/>
        <v>-7.6712704966514795E-3</v>
      </c>
      <c r="F181" s="5">
        <v>43732</v>
      </c>
      <c r="G181" s="2" t="s">
        <v>1</v>
      </c>
      <c r="H181" s="2">
        <v>36.770000000000003</v>
      </c>
      <c r="I181" s="2">
        <f t="shared" si="12"/>
        <v>2.144111765125107E-2</v>
      </c>
      <c r="K181" s="5">
        <v>43732</v>
      </c>
      <c r="L181" s="2" t="s">
        <v>0</v>
      </c>
      <c r="M181" s="2">
        <v>37.529998999999997</v>
      </c>
      <c r="N181" s="2">
        <f t="shared" si="9"/>
        <v>2.4009616015893843E-3</v>
      </c>
      <c r="P181" s="5">
        <v>43732</v>
      </c>
      <c r="Q181" s="2" t="s">
        <v>15</v>
      </c>
      <c r="R181" s="20">
        <v>103876</v>
      </c>
      <c r="S181" s="2">
        <f t="shared" si="11"/>
        <v>-7.3088942916341116E-3</v>
      </c>
      <c r="U181">
        <v>-7.3088942916341116E-3</v>
      </c>
    </row>
    <row r="182" spans="1:21" x14ac:dyDescent="0.25">
      <c r="A182" s="5">
        <v>43733</v>
      </c>
      <c r="B182" s="2" t="s">
        <v>2</v>
      </c>
      <c r="C182" s="2">
        <v>27.34</v>
      </c>
      <c r="D182" s="2">
        <f t="shared" si="10"/>
        <v>2.5636344383064371E-3</v>
      </c>
      <c r="F182" s="5">
        <v>43733</v>
      </c>
      <c r="G182" s="2" t="s">
        <v>1</v>
      </c>
      <c r="H182" s="2">
        <v>36.720001000000003</v>
      </c>
      <c r="I182" s="2">
        <f t="shared" si="12"/>
        <v>-1.3607023277757838E-3</v>
      </c>
      <c r="K182" s="5">
        <v>43733</v>
      </c>
      <c r="L182" s="2" t="s">
        <v>0</v>
      </c>
      <c r="M182" s="2">
        <v>35.270000000000003</v>
      </c>
      <c r="N182" s="2">
        <f t="shared" si="9"/>
        <v>-6.2107842253617956E-2</v>
      </c>
      <c r="P182" s="5">
        <v>43733</v>
      </c>
      <c r="Q182" s="2" t="s">
        <v>15</v>
      </c>
      <c r="R182" s="20">
        <v>104481</v>
      </c>
      <c r="S182" s="2">
        <f t="shared" si="11"/>
        <v>5.8073566073694677E-3</v>
      </c>
      <c r="U182">
        <v>5.8073566073694677E-3</v>
      </c>
    </row>
    <row r="183" spans="1:21" x14ac:dyDescent="0.25">
      <c r="A183" s="5">
        <v>43734</v>
      </c>
      <c r="B183" s="2" t="s">
        <v>2</v>
      </c>
      <c r="C183" s="2">
        <v>27.700001</v>
      </c>
      <c r="D183" s="2">
        <f t="shared" si="10"/>
        <v>1.3081617998571759E-2</v>
      </c>
      <c r="F183" s="5">
        <v>43734</v>
      </c>
      <c r="G183" s="2" t="s">
        <v>1</v>
      </c>
      <c r="H183" s="2">
        <v>36.57</v>
      </c>
      <c r="I183" s="2">
        <f t="shared" si="12"/>
        <v>-4.0933608241150244E-3</v>
      </c>
      <c r="K183" s="5">
        <v>43734</v>
      </c>
      <c r="L183" s="2" t="s">
        <v>0</v>
      </c>
      <c r="M183" s="2">
        <v>35.729999999999997</v>
      </c>
      <c r="N183" s="2">
        <f t="shared" si="9"/>
        <v>1.2957927787357592E-2</v>
      </c>
      <c r="P183" s="5">
        <v>43734</v>
      </c>
      <c r="Q183" s="2" t="s">
        <v>15</v>
      </c>
      <c r="R183" s="20">
        <v>105319</v>
      </c>
      <c r="S183" s="2">
        <f t="shared" si="11"/>
        <v>7.9886030181452582E-3</v>
      </c>
      <c r="U183">
        <v>7.9886030181452582E-3</v>
      </c>
    </row>
    <row r="184" spans="1:21" x14ac:dyDescent="0.25">
      <c r="A184" s="5">
        <v>43735</v>
      </c>
      <c r="B184" s="2" t="s">
        <v>2</v>
      </c>
      <c r="C184" s="2">
        <v>27.66</v>
      </c>
      <c r="D184" s="2">
        <f t="shared" si="10"/>
        <v>-1.4451230577630211E-3</v>
      </c>
      <c r="F184" s="5">
        <v>43735</v>
      </c>
      <c r="G184" s="2" t="s">
        <v>1</v>
      </c>
      <c r="H184" s="2">
        <v>36.799999</v>
      </c>
      <c r="I184" s="2">
        <f t="shared" si="12"/>
        <v>6.2695858396819518E-3</v>
      </c>
      <c r="K184" s="5">
        <v>43735</v>
      </c>
      <c r="L184" s="2" t="s">
        <v>0</v>
      </c>
      <c r="M184" s="2">
        <v>36.099997999999999</v>
      </c>
      <c r="N184" s="2">
        <f t="shared" si="9"/>
        <v>1.0302137901853281E-2</v>
      </c>
      <c r="P184" s="5">
        <v>43735</v>
      </c>
      <c r="Q184" s="2" t="s">
        <v>15</v>
      </c>
      <c r="R184" s="20">
        <v>105078</v>
      </c>
      <c r="S184" s="2">
        <f t="shared" si="11"/>
        <v>-2.2909081916809883E-3</v>
      </c>
      <c r="U184">
        <v>-2.2909081916809883E-3</v>
      </c>
    </row>
    <row r="185" spans="1:21" x14ac:dyDescent="0.25">
      <c r="A185" s="5">
        <v>43738</v>
      </c>
      <c r="B185" s="2" t="s">
        <v>2</v>
      </c>
      <c r="C185" s="2">
        <v>27.549999</v>
      </c>
      <c r="D185" s="2">
        <f t="shared" si="10"/>
        <v>-3.9848269353300152E-3</v>
      </c>
      <c r="F185" s="5">
        <v>43738</v>
      </c>
      <c r="G185" s="2" t="s">
        <v>1</v>
      </c>
      <c r="H185" s="2">
        <v>37.040000999999997</v>
      </c>
      <c r="I185" s="2">
        <f t="shared" si="12"/>
        <v>6.5006187748464211E-3</v>
      </c>
      <c r="K185" s="5">
        <v>43738</v>
      </c>
      <c r="L185" s="2" t="s">
        <v>0</v>
      </c>
      <c r="M185" s="2">
        <v>36.200001</v>
      </c>
      <c r="N185" s="2">
        <f t="shared" si="9"/>
        <v>2.7663365188628206E-3</v>
      </c>
      <c r="P185" s="5">
        <v>43738</v>
      </c>
      <c r="Q185" s="2" t="s">
        <v>15</v>
      </c>
      <c r="R185" s="20">
        <v>104745</v>
      </c>
      <c r="S185" s="2">
        <f t="shared" si="11"/>
        <v>-3.1741065524740278E-3</v>
      </c>
      <c r="U185">
        <v>-3.1741065524740278E-3</v>
      </c>
    </row>
    <row r="186" spans="1:21" x14ac:dyDescent="0.25">
      <c r="A186" s="5">
        <v>43739</v>
      </c>
      <c r="B186" s="2" t="s">
        <v>2</v>
      </c>
      <c r="C186" s="2">
        <v>27.51</v>
      </c>
      <c r="D186" s="2">
        <f t="shared" si="10"/>
        <v>-1.4529243647989441E-3</v>
      </c>
      <c r="F186" s="5">
        <v>43739</v>
      </c>
      <c r="G186" s="2" t="s">
        <v>1</v>
      </c>
      <c r="H186" s="2">
        <v>37.450001</v>
      </c>
      <c r="I186" s="2">
        <f t="shared" si="12"/>
        <v>1.1008299889679513E-2</v>
      </c>
      <c r="K186" s="5">
        <v>43739</v>
      </c>
      <c r="L186" s="2" t="s">
        <v>0</v>
      </c>
      <c r="M186" s="2">
        <v>36.5</v>
      </c>
      <c r="N186" s="2">
        <f t="shared" si="9"/>
        <v>8.2531141324113429E-3</v>
      </c>
      <c r="P186" s="5">
        <v>43739</v>
      </c>
      <c r="Q186" s="2" t="s">
        <v>15</v>
      </c>
      <c r="R186" s="20">
        <v>104053</v>
      </c>
      <c r="S186" s="2">
        <f t="shared" si="11"/>
        <v>-6.6284402499401885E-3</v>
      </c>
      <c r="U186">
        <v>-6.6284402499401885E-3</v>
      </c>
    </row>
    <row r="187" spans="1:21" x14ac:dyDescent="0.25">
      <c r="A187" s="5">
        <v>43740</v>
      </c>
      <c r="B187" s="2" t="s">
        <v>2</v>
      </c>
      <c r="C187" s="2">
        <v>26.719999000000001</v>
      </c>
      <c r="D187" s="2">
        <f t="shared" si="10"/>
        <v>-2.9137263693188652E-2</v>
      </c>
      <c r="F187" s="5">
        <v>43740</v>
      </c>
      <c r="G187" s="2" t="s">
        <v>1</v>
      </c>
      <c r="H187" s="2">
        <v>36.5</v>
      </c>
      <c r="I187" s="2">
        <f t="shared" si="12"/>
        <v>-2.5694476077051959E-2</v>
      </c>
      <c r="K187" s="5">
        <v>43740</v>
      </c>
      <c r="L187" s="2" t="s">
        <v>0</v>
      </c>
      <c r="M187" s="2">
        <v>35.5</v>
      </c>
      <c r="N187" s="2">
        <f t="shared" si="9"/>
        <v>-2.7779564107075706E-2</v>
      </c>
      <c r="P187" s="5">
        <v>43740</v>
      </c>
      <c r="Q187" s="2" t="s">
        <v>15</v>
      </c>
      <c r="R187" s="20">
        <v>101030</v>
      </c>
      <c r="S187" s="2">
        <f t="shared" si="11"/>
        <v>-2.9482882276527182E-2</v>
      </c>
      <c r="U187">
        <v>-2.9482882276527182E-2</v>
      </c>
    </row>
    <row r="188" spans="1:21" x14ac:dyDescent="0.25">
      <c r="A188" s="5">
        <v>43741</v>
      </c>
      <c r="B188" s="2" t="s">
        <v>2</v>
      </c>
      <c r="C188" s="2">
        <v>26.74</v>
      </c>
      <c r="D188" s="2">
        <f t="shared" si="10"/>
        <v>7.4826043050250013E-4</v>
      </c>
      <c r="F188" s="5">
        <v>43741</v>
      </c>
      <c r="G188" s="2" t="s">
        <v>1</v>
      </c>
      <c r="H188" s="2">
        <v>37.299999</v>
      </c>
      <c r="I188" s="2">
        <f t="shared" si="12"/>
        <v>2.1681039251672151E-2</v>
      </c>
      <c r="K188" s="5">
        <v>43741</v>
      </c>
      <c r="L188" s="2" t="s">
        <v>0</v>
      </c>
      <c r="M188" s="2">
        <v>36.639999000000003</v>
      </c>
      <c r="N188" s="2">
        <f t="shared" si="9"/>
        <v>3.1607816031982601E-2</v>
      </c>
      <c r="P188" s="5">
        <v>43741</v>
      </c>
      <c r="Q188" s="2" t="s">
        <v>15</v>
      </c>
      <c r="R188" s="20">
        <v>101516</v>
      </c>
      <c r="S188" s="2">
        <f t="shared" si="11"/>
        <v>4.798919087016686E-3</v>
      </c>
      <c r="U188">
        <v>4.798919087016686E-3</v>
      </c>
    </row>
    <row r="189" spans="1:21" x14ac:dyDescent="0.25">
      <c r="A189" s="5">
        <v>43742</v>
      </c>
      <c r="B189" s="2" t="s">
        <v>2</v>
      </c>
      <c r="C189" s="2">
        <v>26.51</v>
      </c>
      <c r="D189" s="2">
        <f t="shared" si="10"/>
        <v>-8.6385513728628495E-3</v>
      </c>
      <c r="F189" s="5">
        <v>43742</v>
      </c>
      <c r="G189" s="2" t="s">
        <v>1</v>
      </c>
      <c r="H189" s="2">
        <v>38.779998999999997</v>
      </c>
      <c r="I189" s="2">
        <f t="shared" si="12"/>
        <v>3.8911324187899526E-2</v>
      </c>
      <c r="K189" s="5">
        <v>43742</v>
      </c>
      <c r="L189" s="2" t="s">
        <v>0</v>
      </c>
      <c r="M189" s="2">
        <v>37.639999000000003</v>
      </c>
      <c r="N189" s="2">
        <f t="shared" si="9"/>
        <v>2.6926775636344508E-2</v>
      </c>
      <c r="P189" s="5">
        <v>43742</v>
      </c>
      <c r="Q189" s="2" t="s">
        <v>15</v>
      </c>
      <c r="R189" s="20">
        <v>102551</v>
      </c>
      <c r="S189" s="2">
        <f t="shared" si="11"/>
        <v>1.0143814284997582E-2</v>
      </c>
      <c r="U189">
        <v>1.0143814284997582E-2</v>
      </c>
    </row>
    <row r="190" spans="1:21" x14ac:dyDescent="0.25">
      <c r="A190" s="5">
        <v>43745</v>
      </c>
      <c r="B190" s="2" t="s">
        <v>2</v>
      </c>
      <c r="C190" s="2">
        <v>26.17</v>
      </c>
      <c r="D190" s="2">
        <f t="shared" si="10"/>
        <v>-1.2908303758879728E-2</v>
      </c>
      <c r="F190" s="5">
        <v>43745</v>
      </c>
      <c r="G190" s="2" t="s">
        <v>1</v>
      </c>
      <c r="H190" s="2">
        <v>38.400002000000001</v>
      </c>
      <c r="I190" s="2">
        <f t="shared" si="12"/>
        <v>-9.8471123510042533E-3</v>
      </c>
      <c r="K190" s="5">
        <v>43745</v>
      </c>
      <c r="L190" s="2" t="s">
        <v>0</v>
      </c>
      <c r="M190" s="2">
        <v>37.43</v>
      </c>
      <c r="N190" s="2">
        <f t="shared" si="9"/>
        <v>-5.5947662333596009E-3</v>
      </c>
      <c r="P190" s="5">
        <v>43745</v>
      </c>
      <c r="Q190" s="2" t="s">
        <v>15</v>
      </c>
      <c r="R190" s="20">
        <v>100573</v>
      </c>
      <c r="S190" s="2">
        <f t="shared" si="11"/>
        <v>-1.9476403830994866E-2</v>
      </c>
      <c r="U190">
        <v>-1.9476403830994866E-2</v>
      </c>
    </row>
    <row r="191" spans="1:21" x14ac:dyDescent="0.25">
      <c r="A191" s="5">
        <v>43746</v>
      </c>
      <c r="B191" s="2" t="s">
        <v>2</v>
      </c>
      <c r="C191" s="2">
        <v>26.02</v>
      </c>
      <c r="D191" s="2">
        <f t="shared" si="10"/>
        <v>-5.7482434576953201E-3</v>
      </c>
      <c r="F191" s="5">
        <v>43746</v>
      </c>
      <c r="G191" s="2" t="s">
        <v>1</v>
      </c>
      <c r="H191" s="2">
        <v>38</v>
      </c>
      <c r="I191" s="2">
        <f t="shared" si="12"/>
        <v>-1.0471351950627381E-2</v>
      </c>
      <c r="K191" s="5">
        <v>43746</v>
      </c>
      <c r="L191" s="2" t="s">
        <v>0</v>
      </c>
      <c r="M191" s="2">
        <v>37.880001</v>
      </c>
      <c r="N191" s="2">
        <f t="shared" si="9"/>
        <v>1.1950772800694707E-2</v>
      </c>
      <c r="P191" s="5">
        <v>43746</v>
      </c>
      <c r="Q191" s="2" t="s">
        <v>15</v>
      </c>
      <c r="R191" s="20">
        <v>99981</v>
      </c>
      <c r="S191" s="2">
        <f t="shared" si="11"/>
        <v>-5.9036640448553073E-3</v>
      </c>
      <c r="U191">
        <v>-5.9036640448553073E-3</v>
      </c>
    </row>
    <row r="192" spans="1:21" x14ac:dyDescent="0.25">
      <c r="A192" s="5">
        <v>43747</v>
      </c>
      <c r="B192" s="2" t="s">
        <v>2</v>
      </c>
      <c r="C192" s="2">
        <v>26.52</v>
      </c>
      <c r="D192" s="2">
        <f t="shared" si="10"/>
        <v>1.9033692233302583E-2</v>
      </c>
      <c r="F192" s="5">
        <v>43747</v>
      </c>
      <c r="G192" s="2" t="s">
        <v>1</v>
      </c>
      <c r="H192" s="2">
        <v>39.650002000000001</v>
      </c>
      <c r="I192" s="2">
        <f t="shared" si="12"/>
        <v>4.2504838795831869E-2</v>
      </c>
      <c r="K192" s="5">
        <v>43747</v>
      </c>
      <c r="L192" s="2" t="s">
        <v>0</v>
      </c>
      <c r="M192" s="2">
        <v>37.799999</v>
      </c>
      <c r="N192" s="2">
        <f t="shared" si="9"/>
        <v>-2.1142185465171464E-3</v>
      </c>
      <c r="P192" s="5">
        <v>43747</v>
      </c>
      <c r="Q192" s="2" t="s">
        <v>15</v>
      </c>
      <c r="R192" s="20">
        <v>101248</v>
      </c>
      <c r="S192" s="2">
        <f t="shared" si="11"/>
        <v>1.2592784769329382E-2</v>
      </c>
      <c r="U192">
        <v>1.2592784769329382E-2</v>
      </c>
    </row>
    <row r="193" spans="1:21" x14ac:dyDescent="0.25">
      <c r="A193" s="5">
        <v>43748</v>
      </c>
      <c r="B193" s="2" t="s">
        <v>2</v>
      </c>
      <c r="C193" s="2">
        <v>26.74</v>
      </c>
      <c r="D193" s="2">
        <f t="shared" si="10"/>
        <v>8.2614063561353319E-3</v>
      </c>
      <c r="F193" s="5">
        <v>43748</v>
      </c>
      <c r="G193" s="2" t="s">
        <v>1</v>
      </c>
      <c r="H193" s="2">
        <v>38.939999</v>
      </c>
      <c r="I193" s="2">
        <f t="shared" si="12"/>
        <v>-1.8069024258698503E-2</v>
      </c>
      <c r="K193" s="5">
        <v>43748</v>
      </c>
      <c r="L193" s="2" t="s">
        <v>0</v>
      </c>
      <c r="M193" s="2">
        <v>37.700001</v>
      </c>
      <c r="N193" s="2">
        <f t="shared" si="9"/>
        <v>-2.6489551913514825E-3</v>
      </c>
      <c r="P193" s="5">
        <v>43748</v>
      </c>
      <c r="Q193" s="2" t="s">
        <v>15</v>
      </c>
      <c r="R193" s="20">
        <v>101817</v>
      </c>
      <c r="S193" s="2">
        <f t="shared" si="11"/>
        <v>5.6041315754151886E-3</v>
      </c>
      <c r="U193">
        <v>5.6041315754151886E-3</v>
      </c>
    </row>
    <row r="194" spans="1:21" x14ac:dyDescent="0.25">
      <c r="A194" s="5">
        <v>43749</v>
      </c>
      <c r="B194" s="2" t="s">
        <v>2</v>
      </c>
      <c r="C194" s="2">
        <v>27.26</v>
      </c>
      <c r="D194" s="2">
        <f t="shared" si="10"/>
        <v>1.9259854594589502E-2</v>
      </c>
      <c r="F194" s="5">
        <v>43749</v>
      </c>
      <c r="G194" s="2" t="s">
        <v>1</v>
      </c>
      <c r="H194" s="2">
        <v>40.5</v>
      </c>
      <c r="I194" s="2">
        <f t="shared" si="12"/>
        <v>3.9279999848974345E-2</v>
      </c>
      <c r="K194" s="5">
        <v>43749</v>
      </c>
      <c r="L194" s="2" t="s">
        <v>0</v>
      </c>
      <c r="M194" s="2">
        <v>38</v>
      </c>
      <c r="N194" s="2">
        <f t="shared" si="9"/>
        <v>7.9260387472221364E-3</v>
      </c>
      <c r="P194" s="5">
        <v>43749</v>
      </c>
      <c r="Q194" s="2" t="s">
        <v>15</v>
      </c>
      <c r="R194" s="20">
        <v>103834</v>
      </c>
      <c r="S194" s="2">
        <f t="shared" si="11"/>
        <v>1.9616385803983821E-2</v>
      </c>
      <c r="U194">
        <v>1.9616385803983821E-2</v>
      </c>
    </row>
    <row r="195" spans="1:21" x14ac:dyDescent="0.25">
      <c r="A195" s="5">
        <v>43752</v>
      </c>
      <c r="B195" s="2" t="s">
        <v>2</v>
      </c>
      <c r="C195" s="2">
        <v>27.309999000000001</v>
      </c>
      <c r="D195" s="2">
        <f t="shared" si="10"/>
        <v>1.8324726006023447E-3</v>
      </c>
      <c r="F195" s="5">
        <v>43752</v>
      </c>
      <c r="G195" s="2" t="s">
        <v>1</v>
      </c>
      <c r="H195" s="2">
        <v>42.169998</v>
      </c>
      <c r="I195" s="2">
        <f t="shared" si="12"/>
        <v>4.0407046218893086E-2</v>
      </c>
      <c r="K195" s="5">
        <v>43752</v>
      </c>
      <c r="L195" s="2" t="s">
        <v>0</v>
      </c>
      <c r="M195" s="2">
        <v>38.209999000000003</v>
      </c>
      <c r="N195" s="2">
        <f t="shared" ref="N195:N246" si="13">LN(M195/M194)</f>
        <v>5.511075561263153E-3</v>
      </c>
      <c r="P195" s="5">
        <v>43752</v>
      </c>
      <c r="Q195" s="2" t="s">
        <v>15</v>
      </c>
      <c r="R195" s="20">
        <v>104302</v>
      </c>
      <c r="S195" s="2">
        <f t="shared" si="11"/>
        <v>4.497067193764229E-3</v>
      </c>
      <c r="U195">
        <v>4.497067193764229E-3</v>
      </c>
    </row>
    <row r="196" spans="1:21" x14ac:dyDescent="0.25">
      <c r="A196" s="5">
        <v>43753</v>
      </c>
      <c r="B196" s="2" t="s">
        <v>2</v>
      </c>
      <c r="C196" s="2">
        <v>27.6</v>
      </c>
      <c r="D196" s="2">
        <f t="shared" ref="D196:D246" si="14">LN(C196/C195)</f>
        <v>1.0562873854115321E-2</v>
      </c>
      <c r="F196" s="5">
        <v>43753</v>
      </c>
      <c r="G196" s="2" t="s">
        <v>1</v>
      </c>
      <c r="H196" s="2">
        <v>41.799999</v>
      </c>
      <c r="I196" s="2">
        <f t="shared" si="12"/>
        <v>-8.8127047241211513E-3</v>
      </c>
      <c r="K196" s="5">
        <v>43753</v>
      </c>
      <c r="L196" s="2" t="s">
        <v>0</v>
      </c>
      <c r="M196" s="2">
        <v>39.43</v>
      </c>
      <c r="N196" s="2">
        <f t="shared" si="13"/>
        <v>3.1429712601886935E-2</v>
      </c>
      <c r="P196" s="5">
        <v>43753</v>
      </c>
      <c r="Q196" s="2" t="s">
        <v>15</v>
      </c>
      <c r="R196" s="20">
        <v>104491</v>
      </c>
      <c r="S196" s="2">
        <f t="shared" ref="S196:S246" si="15">LN(R196/R195)</f>
        <v>1.8104060157353465E-3</v>
      </c>
      <c r="U196">
        <v>1.8104060157353465E-3</v>
      </c>
    </row>
    <row r="197" spans="1:21" x14ac:dyDescent="0.25">
      <c r="A197" s="5">
        <v>43754</v>
      </c>
      <c r="B197" s="2" t="s">
        <v>2</v>
      </c>
      <c r="C197" s="2">
        <v>27.93</v>
      </c>
      <c r="D197" s="2">
        <f t="shared" si="14"/>
        <v>1.1885607233981063E-2</v>
      </c>
      <c r="F197" s="5">
        <v>43754</v>
      </c>
      <c r="G197" s="2" t="s">
        <v>1</v>
      </c>
      <c r="H197" s="2">
        <v>42.759998000000003</v>
      </c>
      <c r="I197" s="2">
        <f t="shared" si="12"/>
        <v>2.2706723776893242E-2</v>
      </c>
      <c r="K197" s="5">
        <v>43754</v>
      </c>
      <c r="L197" s="2" t="s">
        <v>0</v>
      </c>
      <c r="M197" s="2">
        <v>40.840000000000003</v>
      </c>
      <c r="N197" s="2">
        <f t="shared" si="13"/>
        <v>3.513504540692898E-2</v>
      </c>
      <c r="P197" s="5">
        <v>43754</v>
      </c>
      <c r="Q197" s="2" t="s">
        <v>15</v>
      </c>
      <c r="R197" s="20">
        <v>105423</v>
      </c>
      <c r="S197" s="2">
        <f t="shared" si="15"/>
        <v>8.8798853262972727E-3</v>
      </c>
      <c r="U197">
        <v>8.8798853262972727E-3</v>
      </c>
    </row>
    <row r="198" spans="1:21" x14ac:dyDescent="0.25">
      <c r="A198" s="5">
        <v>43755</v>
      </c>
      <c r="B198" s="2" t="s">
        <v>2</v>
      </c>
      <c r="C198" s="2">
        <v>27.66</v>
      </c>
      <c r="D198" s="2">
        <f t="shared" si="14"/>
        <v>-9.7140537204732178E-3</v>
      </c>
      <c r="F198" s="5">
        <v>43755</v>
      </c>
      <c r="G198" s="2" t="s">
        <v>1</v>
      </c>
      <c r="H198" s="2">
        <v>43.169998</v>
      </c>
      <c r="I198" s="2">
        <f t="shared" si="12"/>
        <v>9.5427238547574188E-3</v>
      </c>
      <c r="K198" s="5">
        <v>43755</v>
      </c>
      <c r="L198" s="2" t="s">
        <v>0</v>
      </c>
      <c r="M198" s="2">
        <v>41.599997999999999</v>
      </c>
      <c r="N198" s="2">
        <f t="shared" si="13"/>
        <v>1.8438125893828462E-2</v>
      </c>
      <c r="P198" s="5">
        <v>43755</v>
      </c>
      <c r="Q198" s="2" t="s">
        <v>15</v>
      </c>
      <c r="R198" s="20">
        <v>105016</v>
      </c>
      <c r="S198" s="2">
        <f t="shared" si="15"/>
        <v>-3.8681091192234985E-3</v>
      </c>
      <c r="U198">
        <v>-3.8681091192234985E-3</v>
      </c>
    </row>
    <row r="199" spans="1:21" x14ac:dyDescent="0.25">
      <c r="A199" s="5">
        <v>43756</v>
      </c>
      <c r="B199" s="2" t="s">
        <v>2</v>
      </c>
      <c r="C199" s="2">
        <v>27.6</v>
      </c>
      <c r="D199" s="2">
        <f t="shared" si="14"/>
        <v>-2.1715535135077954E-3</v>
      </c>
      <c r="F199" s="5">
        <v>43756</v>
      </c>
      <c r="G199" s="2" t="s">
        <v>1</v>
      </c>
      <c r="H199" s="2">
        <v>43</v>
      </c>
      <c r="I199" s="2">
        <f t="shared" si="12"/>
        <v>-3.945647545353829E-3</v>
      </c>
      <c r="K199" s="5">
        <v>43756</v>
      </c>
      <c r="L199" s="2" t="s">
        <v>0</v>
      </c>
      <c r="M199" s="2">
        <v>41.700001</v>
      </c>
      <c r="N199" s="2">
        <f t="shared" si="13"/>
        <v>2.4010335952773837E-3</v>
      </c>
      <c r="P199" s="5">
        <v>43756</v>
      </c>
      <c r="Q199" s="2" t="s">
        <v>15</v>
      </c>
      <c r="R199" s="20">
        <v>104729</v>
      </c>
      <c r="S199" s="2">
        <f t="shared" si="15"/>
        <v>-2.7366581240936636E-3</v>
      </c>
      <c r="U199">
        <v>-2.7366581240936636E-3</v>
      </c>
    </row>
    <row r="200" spans="1:21" x14ac:dyDescent="0.25">
      <c r="A200" s="5">
        <v>43759</v>
      </c>
      <c r="B200" s="2" t="s">
        <v>2</v>
      </c>
      <c r="C200" s="2">
        <v>27.77</v>
      </c>
      <c r="D200" s="2">
        <f t="shared" si="14"/>
        <v>6.1405285956037357E-3</v>
      </c>
      <c r="F200" s="5">
        <v>43759</v>
      </c>
      <c r="G200" s="2" t="s">
        <v>1</v>
      </c>
      <c r="H200" s="2">
        <v>43.099997999999999</v>
      </c>
      <c r="I200" s="2">
        <f t="shared" si="12"/>
        <v>2.3228350124263795E-3</v>
      </c>
      <c r="K200" s="5">
        <v>43759</v>
      </c>
      <c r="L200" s="2" t="s">
        <v>0</v>
      </c>
      <c r="M200" s="2">
        <v>41.700001</v>
      </c>
      <c r="N200" s="2">
        <f t="shared" si="13"/>
        <v>0</v>
      </c>
      <c r="P200" s="5">
        <v>43759</v>
      </c>
      <c r="Q200" s="2" t="s">
        <v>15</v>
      </c>
      <c r="R200" s="20">
        <v>106022</v>
      </c>
      <c r="S200" s="2">
        <f t="shared" si="15"/>
        <v>1.2270558369931649E-2</v>
      </c>
      <c r="U200">
        <v>1.2270558369931649E-2</v>
      </c>
    </row>
    <row r="201" spans="1:21" x14ac:dyDescent="0.25">
      <c r="A201" s="5">
        <v>43760</v>
      </c>
      <c r="B201" s="2" t="s">
        <v>2</v>
      </c>
      <c r="C201" s="2">
        <v>28.57</v>
      </c>
      <c r="D201" s="2">
        <f t="shared" si="14"/>
        <v>2.8400914923973498E-2</v>
      </c>
      <c r="F201" s="5">
        <v>43760</v>
      </c>
      <c r="G201" s="2" t="s">
        <v>1</v>
      </c>
      <c r="H201" s="2">
        <v>43.720001000000003</v>
      </c>
      <c r="I201" s="2">
        <f t="shared" si="12"/>
        <v>1.4282735475175988E-2</v>
      </c>
      <c r="K201" s="5">
        <v>43760</v>
      </c>
      <c r="L201" s="2" t="s">
        <v>0</v>
      </c>
      <c r="M201" s="2">
        <v>42.299999</v>
      </c>
      <c r="N201" s="2">
        <f t="shared" si="13"/>
        <v>1.428590962599929E-2</v>
      </c>
      <c r="P201" s="5">
        <v>43760</v>
      </c>
      <c r="Q201" s="2" t="s">
        <v>15</v>
      </c>
      <c r="R201" s="20">
        <v>107381</v>
      </c>
      <c r="S201" s="2">
        <f t="shared" si="15"/>
        <v>1.2736637925293103E-2</v>
      </c>
      <c r="U201">
        <v>1.2736637925293103E-2</v>
      </c>
    </row>
    <row r="202" spans="1:21" x14ac:dyDescent="0.25">
      <c r="A202" s="5">
        <v>43761</v>
      </c>
      <c r="B202" s="2" t="s">
        <v>2</v>
      </c>
      <c r="C202" s="2">
        <v>28.950001</v>
      </c>
      <c r="D202" s="2">
        <f t="shared" si="14"/>
        <v>1.3213022318636367E-2</v>
      </c>
      <c r="F202" s="5">
        <v>43761</v>
      </c>
      <c r="G202" s="2" t="s">
        <v>1</v>
      </c>
      <c r="H202" s="2">
        <v>43.490001999999997</v>
      </c>
      <c r="I202" s="2">
        <f t="shared" si="12"/>
        <v>-5.2746135840353999E-3</v>
      </c>
      <c r="K202" s="5">
        <v>43761</v>
      </c>
      <c r="L202" s="2" t="s">
        <v>0</v>
      </c>
      <c r="M202" s="2">
        <v>40.450001</v>
      </c>
      <c r="N202" s="2">
        <f t="shared" si="13"/>
        <v>-4.4720394185190776E-2</v>
      </c>
      <c r="P202" s="5">
        <v>43761</v>
      </c>
      <c r="Q202" s="2" t="s">
        <v>15</v>
      </c>
      <c r="R202" s="20">
        <v>107544</v>
      </c>
      <c r="S202" s="2">
        <f t="shared" si="15"/>
        <v>1.5168084797140948E-3</v>
      </c>
      <c r="U202">
        <v>1.5168084797140948E-3</v>
      </c>
    </row>
    <row r="203" spans="1:21" x14ac:dyDescent="0.25">
      <c r="A203" s="5">
        <v>43762</v>
      </c>
      <c r="B203" s="2" t="s">
        <v>2</v>
      </c>
      <c r="C203" s="2">
        <v>28.32</v>
      </c>
      <c r="D203" s="2">
        <f t="shared" si="14"/>
        <v>-2.2001969735798935E-2</v>
      </c>
      <c r="F203" s="5">
        <v>43762</v>
      </c>
      <c r="G203" s="2" t="s">
        <v>1</v>
      </c>
      <c r="H203" s="2">
        <v>43.25</v>
      </c>
      <c r="I203" s="2">
        <f t="shared" si="12"/>
        <v>-5.5338392192409176E-3</v>
      </c>
      <c r="K203" s="5">
        <v>43762</v>
      </c>
      <c r="L203" s="2" t="s">
        <v>0</v>
      </c>
      <c r="M203" s="2">
        <v>39.720001000000003</v>
      </c>
      <c r="N203" s="2">
        <f t="shared" si="13"/>
        <v>-1.8211803873173955E-2</v>
      </c>
      <c r="P203" s="5">
        <v>43762</v>
      </c>
      <c r="Q203" s="2" t="s">
        <v>15</v>
      </c>
      <c r="R203" s="20">
        <v>106986</v>
      </c>
      <c r="S203" s="2">
        <f t="shared" si="15"/>
        <v>-5.202081371986962E-3</v>
      </c>
      <c r="U203">
        <v>-5.202081371986962E-3</v>
      </c>
    </row>
    <row r="204" spans="1:21" x14ac:dyDescent="0.25">
      <c r="A204" s="5">
        <v>43763</v>
      </c>
      <c r="B204" s="2" t="s">
        <v>2</v>
      </c>
      <c r="C204" s="2">
        <v>29.25</v>
      </c>
      <c r="D204" s="2">
        <f t="shared" si="14"/>
        <v>3.2311304852346567E-2</v>
      </c>
      <c r="F204" s="5">
        <v>43763</v>
      </c>
      <c r="G204" s="2" t="s">
        <v>1</v>
      </c>
      <c r="H204" s="2">
        <v>42</v>
      </c>
      <c r="I204" s="2">
        <f t="shared" si="12"/>
        <v>-2.9327615094520063E-2</v>
      </c>
      <c r="K204" s="5">
        <v>43763</v>
      </c>
      <c r="L204" s="2" t="s">
        <v>0</v>
      </c>
      <c r="M204" s="2">
        <v>39.5</v>
      </c>
      <c r="N204" s="2">
        <f t="shared" si="13"/>
        <v>-5.5541924461290646E-3</v>
      </c>
      <c r="P204" s="5">
        <v>43763</v>
      </c>
      <c r="Q204" s="2" t="s">
        <v>15</v>
      </c>
      <c r="R204" s="20">
        <v>107364</v>
      </c>
      <c r="S204" s="2">
        <f t="shared" si="15"/>
        <v>3.5269455734946117E-3</v>
      </c>
      <c r="U204">
        <v>3.5269455734946117E-3</v>
      </c>
    </row>
    <row r="205" spans="1:21" x14ac:dyDescent="0.25">
      <c r="A205" s="5">
        <v>43766</v>
      </c>
      <c r="B205" s="2" t="s">
        <v>2</v>
      </c>
      <c r="C205" s="2">
        <v>29.6</v>
      </c>
      <c r="D205" s="2">
        <f t="shared" si="14"/>
        <v>1.1894787652149146E-2</v>
      </c>
      <c r="F205" s="5">
        <v>43766</v>
      </c>
      <c r="G205" s="2" t="s">
        <v>1</v>
      </c>
      <c r="H205" s="2">
        <v>42.669998</v>
      </c>
      <c r="I205" s="2">
        <f t="shared" si="12"/>
        <v>1.5826432045201028E-2</v>
      </c>
      <c r="K205" s="5">
        <v>43766</v>
      </c>
      <c r="L205" s="2" t="s">
        <v>0</v>
      </c>
      <c r="M205" s="2">
        <v>40</v>
      </c>
      <c r="N205" s="2">
        <f t="shared" si="13"/>
        <v>1.2578782206860185E-2</v>
      </c>
      <c r="P205" s="5">
        <v>43766</v>
      </c>
      <c r="Q205" s="2" t="s">
        <v>15</v>
      </c>
      <c r="R205" s="20">
        <v>108187</v>
      </c>
      <c r="S205" s="2">
        <f t="shared" si="15"/>
        <v>7.6362809662810253E-3</v>
      </c>
      <c r="U205">
        <v>7.6362809662810253E-3</v>
      </c>
    </row>
    <row r="206" spans="1:21" x14ac:dyDescent="0.25">
      <c r="A206" s="5">
        <v>43767</v>
      </c>
      <c r="B206" s="2" t="s">
        <v>2</v>
      </c>
      <c r="C206" s="2">
        <v>29.82</v>
      </c>
      <c r="D206" s="2">
        <f t="shared" si="14"/>
        <v>7.4049480065776505E-3</v>
      </c>
      <c r="F206" s="5">
        <v>43767</v>
      </c>
      <c r="G206" s="2" t="s">
        <v>1</v>
      </c>
      <c r="H206" s="2">
        <v>41.150002000000001</v>
      </c>
      <c r="I206" s="2">
        <f t="shared" si="12"/>
        <v>-3.6272074602818505E-2</v>
      </c>
      <c r="K206" s="5">
        <v>43767</v>
      </c>
      <c r="L206" s="2" t="s">
        <v>0</v>
      </c>
      <c r="M206" s="2">
        <v>39.5</v>
      </c>
      <c r="N206" s="2">
        <f t="shared" si="13"/>
        <v>-1.2578782206860073E-2</v>
      </c>
      <c r="P206" s="5">
        <v>43767</v>
      </c>
      <c r="Q206" s="2" t="s">
        <v>15</v>
      </c>
      <c r="R206" s="20">
        <v>107556</v>
      </c>
      <c r="S206" s="2">
        <f t="shared" si="15"/>
        <v>-5.8495691565153083E-3</v>
      </c>
      <c r="U206">
        <v>-5.8495691565153083E-3</v>
      </c>
    </row>
    <row r="207" spans="1:21" x14ac:dyDescent="0.25">
      <c r="A207" s="5">
        <v>43768</v>
      </c>
      <c r="B207" s="2" t="s">
        <v>2</v>
      </c>
      <c r="C207" s="2">
        <v>30.08</v>
      </c>
      <c r="D207" s="2">
        <f t="shared" si="14"/>
        <v>8.6811897450465893E-3</v>
      </c>
      <c r="F207" s="5">
        <v>43768</v>
      </c>
      <c r="G207" s="2" t="s">
        <v>1</v>
      </c>
      <c r="H207" s="2">
        <v>44.02</v>
      </c>
      <c r="I207" s="2">
        <f t="shared" ref="I207:I246" si="16">LN(H207/H206)</f>
        <v>6.7420100372564906E-2</v>
      </c>
      <c r="K207" s="5">
        <v>43768</v>
      </c>
      <c r="L207" s="2" t="s">
        <v>0</v>
      </c>
      <c r="M207" s="2">
        <v>40.880001</v>
      </c>
      <c r="N207" s="2">
        <f t="shared" si="13"/>
        <v>3.4340298450211956E-2</v>
      </c>
      <c r="P207" s="5">
        <v>43768</v>
      </c>
      <c r="Q207" s="2" t="s">
        <v>15</v>
      </c>
      <c r="R207" s="20">
        <v>108408</v>
      </c>
      <c r="S207" s="2">
        <f t="shared" si="15"/>
        <v>7.8902448571878548E-3</v>
      </c>
      <c r="U207">
        <v>7.8902448571878548E-3</v>
      </c>
    </row>
    <row r="208" spans="1:21" x14ac:dyDescent="0.25">
      <c r="A208" s="5">
        <v>43769</v>
      </c>
      <c r="B208" s="2" t="s">
        <v>2</v>
      </c>
      <c r="C208" s="2">
        <v>30.389999</v>
      </c>
      <c r="D208" s="2">
        <f t="shared" si="14"/>
        <v>1.0253074941501187E-2</v>
      </c>
      <c r="F208" s="5">
        <v>43769</v>
      </c>
      <c r="G208" s="2" t="s">
        <v>1</v>
      </c>
      <c r="H208" s="2">
        <v>44.639999000000003</v>
      </c>
      <c r="I208" s="2">
        <f t="shared" si="16"/>
        <v>1.3986219573306001E-2</v>
      </c>
      <c r="K208" s="5">
        <v>43769</v>
      </c>
      <c r="L208" s="2" t="s">
        <v>0</v>
      </c>
      <c r="M208" s="2">
        <v>41.200001</v>
      </c>
      <c r="N208" s="2">
        <f t="shared" si="13"/>
        <v>7.7973102700367872E-3</v>
      </c>
      <c r="P208" s="5">
        <v>43769</v>
      </c>
      <c r="Q208" s="2" t="s">
        <v>15</v>
      </c>
      <c r="R208" s="20">
        <v>107220</v>
      </c>
      <c r="S208" s="2">
        <f t="shared" si="15"/>
        <v>-1.1019088621021047E-2</v>
      </c>
      <c r="U208">
        <v>-1.1019088621021047E-2</v>
      </c>
    </row>
    <row r="209" spans="1:21" x14ac:dyDescent="0.25">
      <c r="A209" s="5">
        <v>43770</v>
      </c>
      <c r="B209" s="2" t="s">
        <v>2</v>
      </c>
      <c r="C209" s="2">
        <v>30.43</v>
      </c>
      <c r="D209" s="2">
        <f t="shared" si="14"/>
        <v>1.3153898857395539E-3</v>
      </c>
      <c r="F209" s="5">
        <v>43770</v>
      </c>
      <c r="G209" s="2" t="s">
        <v>1</v>
      </c>
      <c r="H209" s="2">
        <v>47.189999</v>
      </c>
      <c r="I209" s="2">
        <f t="shared" si="16"/>
        <v>5.5551688875743993E-2</v>
      </c>
      <c r="K209" s="5">
        <v>43770</v>
      </c>
      <c r="L209" s="2" t="s">
        <v>0</v>
      </c>
      <c r="M209" s="2">
        <v>42.220001000000003</v>
      </c>
      <c r="N209" s="2">
        <f t="shared" si="13"/>
        <v>2.4455785478306336E-2</v>
      </c>
      <c r="P209" s="5">
        <v>43770</v>
      </c>
      <c r="Q209" s="2" t="s">
        <v>15</v>
      </c>
      <c r="R209" s="20">
        <v>108196</v>
      </c>
      <c r="S209" s="2">
        <f t="shared" si="15"/>
        <v>9.0615987529249035E-3</v>
      </c>
      <c r="U209">
        <v>9.0615987529249035E-3</v>
      </c>
    </row>
    <row r="210" spans="1:21" x14ac:dyDescent="0.25">
      <c r="A210" s="5">
        <v>43773</v>
      </c>
      <c r="B210" s="2" t="s">
        <v>2</v>
      </c>
      <c r="C210" s="2">
        <v>30.360001</v>
      </c>
      <c r="D210" s="2">
        <f t="shared" si="14"/>
        <v>-2.302978443374599E-3</v>
      </c>
      <c r="F210" s="5">
        <v>43773</v>
      </c>
      <c r="G210" s="2" t="s">
        <v>1</v>
      </c>
      <c r="H210" s="2">
        <v>44.970001000000003</v>
      </c>
      <c r="I210" s="2">
        <f t="shared" si="16"/>
        <v>-4.8186361527702844E-2</v>
      </c>
      <c r="K210" s="5">
        <v>43773</v>
      </c>
      <c r="L210" s="2" t="s">
        <v>0</v>
      </c>
      <c r="M210" s="2">
        <v>43.349997999999999</v>
      </c>
      <c r="N210" s="2">
        <f t="shared" si="13"/>
        <v>2.6412590984816704E-2</v>
      </c>
      <c r="P210" s="5">
        <v>43773</v>
      </c>
      <c r="Q210" s="2" t="s">
        <v>15</v>
      </c>
      <c r="R210" s="20">
        <v>108651</v>
      </c>
      <c r="S210" s="2">
        <f t="shared" si="15"/>
        <v>4.1965133733901702E-3</v>
      </c>
      <c r="U210">
        <v>4.1965133733901702E-3</v>
      </c>
    </row>
    <row r="211" spans="1:21" x14ac:dyDescent="0.25">
      <c r="A211" s="5">
        <v>43774</v>
      </c>
      <c r="B211" s="2" t="s">
        <v>2</v>
      </c>
      <c r="C211" s="2">
        <v>29.65</v>
      </c>
      <c r="D211" s="2">
        <f t="shared" si="14"/>
        <v>-2.366386002177067E-2</v>
      </c>
      <c r="F211" s="5">
        <v>43774</v>
      </c>
      <c r="G211" s="2" t="s">
        <v>1</v>
      </c>
      <c r="H211" s="2">
        <v>44.040000999999997</v>
      </c>
      <c r="I211" s="2">
        <f t="shared" si="16"/>
        <v>-2.0897288458553518E-2</v>
      </c>
      <c r="K211" s="5">
        <v>43774</v>
      </c>
      <c r="L211" s="2" t="s">
        <v>0</v>
      </c>
      <c r="M211" s="2">
        <v>41.709999000000003</v>
      </c>
      <c r="N211" s="2">
        <f t="shared" si="13"/>
        <v>-3.8565772856660539E-2</v>
      </c>
      <c r="P211" s="5">
        <v>43774</v>
      </c>
      <c r="Q211" s="2" t="s">
        <v>15</v>
      </c>
      <c r="R211" s="20">
        <v>108719</v>
      </c>
      <c r="S211" s="2">
        <f t="shared" si="15"/>
        <v>6.2566133521862826E-4</v>
      </c>
      <c r="U211">
        <v>6.2566133521862826E-4</v>
      </c>
    </row>
    <row r="212" spans="1:21" x14ac:dyDescent="0.25">
      <c r="A212" s="5">
        <v>43775</v>
      </c>
      <c r="B212" s="2" t="s">
        <v>2</v>
      </c>
      <c r="C212" s="2">
        <v>29.709999</v>
      </c>
      <c r="D212" s="2">
        <f t="shared" si="14"/>
        <v>2.0215303720806229E-3</v>
      </c>
      <c r="F212" s="5">
        <v>43775</v>
      </c>
      <c r="G212" s="2" t="s">
        <v>1</v>
      </c>
      <c r="H212" s="2">
        <v>45.200001</v>
      </c>
      <c r="I212" s="2">
        <f t="shared" si="16"/>
        <v>2.599877440096986E-2</v>
      </c>
      <c r="K212" s="5">
        <v>43775</v>
      </c>
      <c r="L212" s="2" t="s">
        <v>0</v>
      </c>
      <c r="M212" s="2">
        <v>41.610000999999997</v>
      </c>
      <c r="N212" s="2">
        <f t="shared" si="13"/>
        <v>-2.4003372062537704E-3</v>
      </c>
      <c r="P212" s="5">
        <v>43775</v>
      </c>
      <c r="Q212" s="2" t="s">
        <v>15</v>
      </c>
      <c r="R212" s="20">
        <v>108353</v>
      </c>
      <c r="S212" s="2">
        <f t="shared" si="15"/>
        <v>-3.3721562138716568E-3</v>
      </c>
      <c r="U212">
        <v>-3.3721562138716568E-3</v>
      </c>
    </row>
    <row r="213" spans="1:21" x14ac:dyDescent="0.25">
      <c r="A213" s="5">
        <v>43776</v>
      </c>
      <c r="B213" s="2" t="s">
        <v>2</v>
      </c>
      <c r="C213" s="2">
        <v>30.9</v>
      </c>
      <c r="D213" s="2">
        <f t="shared" si="14"/>
        <v>3.9272528087884812E-2</v>
      </c>
      <c r="F213" s="5">
        <v>43776</v>
      </c>
      <c r="G213" s="2" t="s">
        <v>1</v>
      </c>
      <c r="H213" s="2">
        <v>44.200001</v>
      </c>
      <c r="I213" s="2">
        <f t="shared" si="16"/>
        <v>-2.23722972539925E-2</v>
      </c>
      <c r="K213" s="5">
        <v>43776</v>
      </c>
      <c r="L213" s="2" t="s">
        <v>0</v>
      </c>
      <c r="M213" s="2">
        <v>41.880001</v>
      </c>
      <c r="N213" s="2">
        <f t="shared" si="13"/>
        <v>6.4678628525478028E-3</v>
      </c>
      <c r="P213" s="5">
        <v>43776</v>
      </c>
      <c r="Q213" s="2" t="s">
        <v>15</v>
      </c>
      <c r="R213" s="20">
        <v>109581</v>
      </c>
      <c r="S213" s="2">
        <f t="shared" si="15"/>
        <v>1.1269586174451167E-2</v>
      </c>
      <c r="U213">
        <v>1.1269586174451167E-2</v>
      </c>
    </row>
    <row r="214" spans="1:21" x14ac:dyDescent="0.25">
      <c r="A214" s="5">
        <v>43777</v>
      </c>
      <c r="B214" s="2" t="s">
        <v>2</v>
      </c>
      <c r="C214" s="2">
        <v>30.02</v>
      </c>
      <c r="D214" s="2">
        <f t="shared" si="14"/>
        <v>-2.8892357698383875E-2</v>
      </c>
      <c r="F214" s="5">
        <v>43777</v>
      </c>
      <c r="G214" s="2" t="s">
        <v>1</v>
      </c>
      <c r="H214" s="2">
        <v>43.810001</v>
      </c>
      <c r="I214" s="2">
        <f t="shared" si="16"/>
        <v>-8.8626870564409051E-3</v>
      </c>
      <c r="K214" s="5">
        <v>43777</v>
      </c>
      <c r="L214" s="2" t="s">
        <v>0</v>
      </c>
      <c r="M214" s="2">
        <v>41.59</v>
      </c>
      <c r="N214" s="2">
        <f t="shared" si="13"/>
        <v>-6.9486561252613535E-3</v>
      </c>
      <c r="P214" s="5">
        <v>43777</v>
      </c>
      <c r="Q214" s="2" t="s">
        <v>15</v>
      </c>
      <c r="R214" s="20">
        <v>107629</v>
      </c>
      <c r="S214" s="2">
        <f t="shared" si="15"/>
        <v>-1.7973873678305306E-2</v>
      </c>
      <c r="U214">
        <v>-1.7973873678305306E-2</v>
      </c>
    </row>
    <row r="215" spans="1:21" x14ac:dyDescent="0.25">
      <c r="A215" s="5">
        <v>43780</v>
      </c>
      <c r="B215" s="2" t="s">
        <v>2</v>
      </c>
      <c r="C215" s="2">
        <v>30.450001</v>
      </c>
      <c r="D215" s="2">
        <f t="shared" si="14"/>
        <v>1.4222200791312086E-2</v>
      </c>
      <c r="F215" s="5">
        <v>43780</v>
      </c>
      <c r="G215" s="2" t="s">
        <v>1</v>
      </c>
      <c r="H215" s="2">
        <v>45.02</v>
      </c>
      <c r="I215" s="2">
        <f t="shared" si="16"/>
        <v>2.7244710826940681E-2</v>
      </c>
      <c r="K215" s="5">
        <v>43780</v>
      </c>
      <c r="L215" s="2" t="s">
        <v>0</v>
      </c>
      <c r="M215" s="2">
        <v>41.990001999999997</v>
      </c>
      <c r="N215" s="2">
        <f t="shared" si="13"/>
        <v>9.5717885716685627E-3</v>
      </c>
      <c r="P215" s="5">
        <v>43780</v>
      </c>
      <c r="Q215" s="2" t="s">
        <v>15</v>
      </c>
      <c r="R215" s="20">
        <v>108367</v>
      </c>
      <c r="S215" s="2">
        <f t="shared" si="15"/>
        <v>6.8334864704421606E-3</v>
      </c>
      <c r="U215">
        <v>6.8334864704421606E-3</v>
      </c>
    </row>
    <row r="216" spans="1:21" x14ac:dyDescent="0.25">
      <c r="A216" s="5">
        <v>43781</v>
      </c>
      <c r="B216" s="2" t="s">
        <v>2</v>
      </c>
      <c r="C216" s="2">
        <v>30.02</v>
      </c>
      <c r="D216" s="2">
        <f t="shared" si="14"/>
        <v>-1.42222007913121E-2</v>
      </c>
      <c r="F216" s="5">
        <v>43781</v>
      </c>
      <c r="G216" s="2" t="s">
        <v>1</v>
      </c>
      <c r="H216" s="2">
        <v>43.400002000000001</v>
      </c>
      <c r="I216" s="2">
        <f t="shared" si="16"/>
        <v>-3.6647348289278868E-2</v>
      </c>
      <c r="K216" s="5">
        <v>43781</v>
      </c>
      <c r="L216" s="2" t="s">
        <v>0</v>
      </c>
      <c r="M216" s="2">
        <v>40.770000000000003</v>
      </c>
      <c r="N216" s="2">
        <f t="shared" si="13"/>
        <v>-2.9485025495326781E-2</v>
      </c>
      <c r="P216" s="5">
        <v>43781</v>
      </c>
      <c r="Q216" s="2" t="s">
        <v>15</v>
      </c>
      <c r="R216" s="20">
        <v>106751</v>
      </c>
      <c r="S216" s="2">
        <f t="shared" si="15"/>
        <v>-1.5024594867285445E-2</v>
      </c>
      <c r="U216">
        <v>-1.5024594867285445E-2</v>
      </c>
    </row>
    <row r="217" spans="1:21" x14ac:dyDescent="0.25">
      <c r="A217" s="5">
        <v>43782</v>
      </c>
      <c r="B217" s="2" t="s">
        <v>2</v>
      </c>
      <c r="C217" s="2">
        <v>29.9</v>
      </c>
      <c r="D217" s="2">
        <f t="shared" si="14"/>
        <v>-4.005345808675162E-3</v>
      </c>
      <c r="F217" s="5">
        <v>43782</v>
      </c>
      <c r="G217" s="2" t="s">
        <v>1</v>
      </c>
      <c r="H217" s="2">
        <v>42.5</v>
      </c>
      <c r="I217" s="2">
        <f t="shared" si="16"/>
        <v>-2.0955411258936324E-2</v>
      </c>
      <c r="K217" s="5">
        <v>43782</v>
      </c>
      <c r="L217" s="2" t="s">
        <v>0</v>
      </c>
      <c r="M217" s="2">
        <v>41.099997999999999</v>
      </c>
      <c r="N217" s="2">
        <f t="shared" si="13"/>
        <v>8.0615560092251199E-3</v>
      </c>
      <c r="P217" s="5">
        <v>43782</v>
      </c>
      <c r="Q217" s="2" t="s">
        <v>15</v>
      </c>
      <c r="R217" s="20">
        <v>106060</v>
      </c>
      <c r="S217" s="2">
        <f t="shared" si="15"/>
        <v>-6.4940480373723592E-3</v>
      </c>
      <c r="U217">
        <v>-6.4940480373723592E-3</v>
      </c>
    </row>
    <row r="218" spans="1:21" x14ac:dyDescent="0.25">
      <c r="A218" s="5">
        <v>43783</v>
      </c>
      <c r="B218" s="2" t="s">
        <v>2</v>
      </c>
      <c r="C218" s="2">
        <v>29.299999</v>
      </c>
      <c r="D218" s="2">
        <f t="shared" si="14"/>
        <v>-2.0270998503312498E-2</v>
      </c>
      <c r="F218" s="5">
        <v>43783</v>
      </c>
      <c r="G218" s="2" t="s">
        <v>1</v>
      </c>
      <c r="H218" s="2">
        <v>44.25</v>
      </c>
      <c r="I218" s="2">
        <f t="shared" si="16"/>
        <v>4.0351295523567449E-2</v>
      </c>
      <c r="K218" s="5">
        <v>43783</v>
      </c>
      <c r="L218" s="2" t="s">
        <v>0</v>
      </c>
      <c r="M218" s="2">
        <v>44.029998999999997</v>
      </c>
      <c r="N218" s="2">
        <f t="shared" si="13"/>
        <v>6.8863124215487542E-2</v>
      </c>
      <c r="P218" s="5">
        <v>43783</v>
      </c>
      <c r="Q218" s="2" t="s">
        <v>15</v>
      </c>
      <c r="R218" s="20">
        <v>106557</v>
      </c>
      <c r="S218" s="2">
        <f t="shared" si="15"/>
        <v>4.6750815336344988E-3</v>
      </c>
      <c r="U218">
        <v>4.6750815336344988E-3</v>
      </c>
    </row>
    <row r="219" spans="1:21" x14ac:dyDescent="0.25">
      <c r="A219" s="5">
        <v>43787</v>
      </c>
      <c r="B219" s="2" t="s">
        <v>2</v>
      </c>
      <c r="C219" s="2">
        <v>29.08</v>
      </c>
      <c r="D219" s="2">
        <f t="shared" si="14"/>
        <v>-7.5368292280096807E-3</v>
      </c>
      <c r="F219" s="5">
        <v>43787</v>
      </c>
      <c r="G219" s="2" t="s">
        <v>1</v>
      </c>
      <c r="H219" s="2">
        <v>44.98</v>
      </c>
      <c r="I219" s="2">
        <f t="shared" si="16"/>
        <v>1.636257507723099E-2</v>
      </c>
      <c r="K219" s="5">
        <v>43787</v>
      </c>
      <c r="L219" s="2" t="s">
        <v>0</v>
      </c>
      <c r="M219" s="2">
        <v>43.349997999999999</v>
      </c>
      <c r="N219" s="2">
        <f t="shared" si="13"/>
        <v>-1.5564539965426415E-2</v>
      </c>
      <c r="P219" s="5">
        <v>43787</v>
      </c>
      <c r="Q219" s="2" t="s">
        <v>15</v>
      </c>
      <c r="R219" s="20">
        <v>106269</v>
      </c>
      <c r="S219" s="2">
        <f t="shared" si="15"/>
        <v>-2.7064378957018659E-3</v>
      </c>
      <c r="U219">
        <v>-2.7064378957018659E-3</v>
      </c>
    </row>
    <row r="220" spans="1:21" x14ac:dyDescent="0.25">
      <c r="A220" s="5">
        <v>43788</v>
      </c>
      <c r="B220" s="2" t="s">
        <v>2</v>
      </c>
      <c r="C220" s="2">
        <v>28.780000999999999</v>
      </c>
      <c r="D220" s="2">
        <f t="shared" si="14"/>
        <v>-1.0369916459745788E-2</v>
      </c>
      <c r="F220" s="5">
        <v>43788</v>
      </c>
      <c r="G220" s="2" t="s">
        <v>1</v>
      </c>
      <c r="H220" s="2">
        <v>44.52</v>
      </c>
      <c r="I220" s="2">
        <f t="shared" si="16"/>
        <v>-1.0279420123825421E-2</v>
      </c>
      <c r="K220" s="5">
        <v>43788</v>
      </c>
      <c r="L220" s="2" t="s">
        <v>0</v>
      </c>
      <c r="M220" s="2">
        <v>43</v>
      </c>
      <c r="N220" s="2">
        <f t="shared" si="13"/>
        <v>-8.1065413968858194E-3</v>
      </c>
      <c r="P220" s="5">
        <v>43788</v>
      </c>
      <c r="Q220" s="2" t="s">
        <v>15</v>
      </c>
      <c r="R220" s="20">
        <v>105864</v>
      </c>
      <c r="S220" s="2">
        <f t="shared" si="15"/>
        <v>-3.8183638761681966E-3</v>
      </c>
      <c r="U220">
        <v>-3.8183638761681966E-3</v>
      </c>
    </row>
    <row r="221" spans="1:21" x14ac:dyDescent="0.25">
      <c r="A221" s="5">
        <v>43790</v>
      </c>
      <c r="B221" s="2" t="s">
        <v>2</v>
      </c>
      <c r="C221" s="2">
        <v>29.85</v>
      </c>
      <c r="D221" s="2">
        <f t="shared" si="14"/>
        <v>3.6504103633038402E-2</v>
      </c>
      <c r="F221" s="5">
        <v>43790</v>
      </c>
      <c r="G221" s="2" t="s">
        <v>1</v>
      </c>
      <c r="H221" s="2">
        <v>45</v>
      </c>
      <c r="I221" s="2">
        <f t="shared" si="16"/>
        <v>1.0723963362975642E-2</v>
      </c>
      <c r="K221" s="5">
        <v>43790</v>
      </c>
      <c r="L221" s="2" t="s">
        <v>0</v>
      </c>
      <c r="M221" s="2">
        <v>43.919998</v>
      </c>
      <c r="N221" s="2">
        <f t="shared" si="13"/>
        <v>2.1169635970371008E-2</v>
      </c>
      <c r="P221" s="5">
        <v>43790</v>
      </c>
      <c r="Q221" s="2" t="s">
        <v>15</v>
      </c>
      <c r="R221" s="20">
        <v>107497</v>
      </c>
      <c r="S221" s="2">
        <f t="shared" si="15"/>
        <v>1.530768873081806E-2</v>
      </c>
      <c r="U221">
        <v>1.530768873081806E-2</v>
      </c>
    </row>
    <row r="222" spans="1:21" x14ac:dyDescent="0.25">
      <c r="A222" s="5">
        <v>43791</v>
      </c>
      <c r="B222" s="2" t="s">
        <v>2</v>
      </c>
      <c r="C222" s="2">
        <v>29.98</v>
      </c>
      <c r="D222" s="2">
        <f t="shared" si="14"/>
        <v>4.3456528358404457E-3</v>
      </c>
      <c r="F222" s="5">
        <v>43791</v>
      </c>
      <c r="G222" s="2" t="s">
        <v>1</v>
      </c>
      <c r="H222" s="2">
        <v>45.490001999999997</v>
      </c>
      <c r="I222" s="2">
        <f t="shared" si="16"/>
        <v>1.0830075777298706E-2</v>
      </c>
      <c r="K222" s="5">
        <v>43791</v>
      </c>
      <c r="L222" s="2" t="s">
        <v>0</v>
      </c>
      <c r="M222" s="2">
        <v>43.799999</v>
      </c>
      <c r="N222" s="2">
        <f t="shared" si="13"/>
        <v>-2.7359571125835972E-3</v>
      </c>
      <c r="P222" s="5">
        <v>43791</v>
      </c>
      <c r="Q222" s="2" t="s">
        <v>15</v>
      </c>
      <c r="R222" s="20">
        <v>108692</v>
      </c>
      <c r="S222" s="2">
        <f t="shared" si="15"/>
        <v>1.1055254161083451E-2</v>
      </c>
      <c r="U222">
        <v>1.1055254161083451E-2</v>
      </c>
    </row>
    <row r="223" spans="1:21" x14ac:dyDescent="0.25">
      <c r="A223" s="5">
        <v>43794</v>
      </c>
      <c r="B223" s="2" t="s">
        <v>2</v>
      </c>
      <c r="C223" s="2">
        <v>29.73</v>
      </c>
      <c r="D223" s="2">
        <f t="shared" si="14"/>
        <v>-8.3738556644453298E-3</v>
      </c>
      <c r="F223" s="5">
        <v>43794</v>
      </c>
      <c r="G223" s="2" t="s">
        <v>1</v>
      </c>
      <c r="H223" s="2">
        <v>44.299999</v>
      </c>
      <c r="I223" s="2">
        <f t="shared" si="16"/>
        <v>-2.6507911069892174E-2</v>
      </c>
      <c r="K223" s="5">
        <v>43794</v>
      </c>
      <c r="L223" s="2" t="s">
        <v>0</v>
      </c>
      <c r="M223" s="2">
        <v>42.779998999999997</v>
      </c>
      <c r="N223" s="2">
        <f t="shared" si="13"/>
        <v>-2.3563114272499831E-2</v>
      </c>
      <c r="P223" s="5">
        <v>43794</v>
      </c>
      <c r="Q223" s="2" t="s">
        <v>15</v>
      </c>
      <c r="R223" s="20">
        <v>108424</v>
      </c>
      <c r="S223" s="2">
        <f t="shared" si="15"/>
        <v>-2.4687276489350094E-3</v>
      </c>
      <c r="U223">
        <v>-2.4687276489350094E-3</v>
      </c>
    </row>
    <row r="224" spans="1:21" x14ac:dyDescent="0.25">
      <c r="A224" s="5">
        <v>43795</v>
      </c>
      <c r="B224" s="2" t="s">
        <v>2</v>
      </c>
      <c r="C224" s="2">
        <v>29.190000999999999</v>
      </c>
      <c r="D224" s="2">
        <f t="shared" si="14"/>
        <v>-1.8330417885675937E-2</v>
      </c>
      <c r="F224" s="5">
        <v>43795</v>
      </c>
      <c r="G224" s="2" t="s">
        <v>1</v>
      </c>
      <c r="H224" s="2">
        <v>43.040000999999997</v>
      </c>
      <c r="I224" s="2">
        <f t="shared" si="16"/>
        <v>-2.8854715389996885E-2</v>
      </c>
      <c r="K224" s="5">
        <v>43795</v>
      </c>
      <c r="L224" s="2" t="s">
        <v>0</v>
      </c>
      <c r="M224" s="2">
        <v>43.200001</v>
      </c>
      <c r="N224" s="2">
        <f t="shared" si="13"/>
        <v>9.7698381193623389E-3</v>
      </c>
      <c r="P224" s="5">
        <v>43795</v>
      </c>
      <c r="Q224" s="2" t="s">
        <v>15</v>
      </c>
      <c r="R224" s="20">
        <v>107059</v>
      </c>
      <c r="S224" s="2">
        <f t="shared" si="15"/>
        <v>-1.2669382348800075E-2</v>
      </c>
      <c r="U224">
        <v>-1.2669382348800075E-2</v>
      </c>
    </row>
    <row r="225" spans="1:21" x14ac:dyDescent="0.25">
      <c r="A225" s="5">
        <v>43796</v>
      </c>
      <c r="B225" s="2" t="s">
        <v>2</v>
      </c>
      <c r="C225" s="2">
        <v>29.33</v>
      </c>
      <c r="D225" s="2">
        <f t="shared" si="14"/>
        <v>4.7846638650291097E-3</v>
      </c>
      <c r="F225" s="5">
        <v>43796</v>
      </c>
      <c r="G225" s="2" t="s">
        <v>1</v>
      </c>
      <c r="H225" s="2">
        <v>45.599997999999999</v>
      </c>
      <c r="I225" s="2">
        <f t="shared" si="16"/>
        <v>5.7777733572960843E-2</v>
      </c>
      <c r="K225" s="5">
        <v>43796</v>
      </c>
      <c r="L225" s="2" t="s">
        <v>0</v>
      </c>
      <c r="M225" s="2">
        <v>42.419998</v>
      </c>
      <c r="N225" s="2">
        <f t="shared" si="13"/>
        <v>-1.8220616409249199E-2</v>
      </c>
      <c r="P225" s="5">
        <v>43796</v>
      </c>
      <c r="Q225" s="2" t="s">
        <v>15</v>
      </c>
      <c r="R225" s="20">
        <v>107708</v>
      </c>
      <c r="S225" s="2">
        <f t="shared" si="15"/>
        <v>6.0437774473174862E-3</v>
      </c>
      <c r="U225">
        <v>6.0437774473174862E-3</v>
      </c>
    </row>
    <row r="226" spans="1:21" x14ac:dyDescent="0.25">
      <c r="A226" s="5">
        <v>43797</v>
      </c>
      <c r="B226" s="2" t="s">
        <v>2</v>
      </c>
      <c r="C226" s="2">
        <v>29.530000999999999</v>
      </c>
      <c r="D226" s="2">
        <f t="shared" si="14"/>
        <v>6.7958466303383652E-3</v>
      </c>
      <c r="F226" s="5">
        <v>43797</v>
      </c>
      <c r="G226" s="2" t="s">
        <v>1</v>
      </c>
      <c r="H226" s="2">
        <v>45.5999999</v>
      </c>
      <c r="I226" s="2">
        <f>LN(H226/H225)</f>
        <v>4.166666769181428E-8</v>
      </c>
      <c r="K226" s="5">
        <v>43797</v>
      </c>
      <c r="L226" s="2" t="s">
        <v>0</v>
      </c>
      <c r="M226" s="2">
        <v>43.25</v>
      </c>
      <c r="N226" s="2">
        <f t="shared" si="13"/>
        <v>1.937733138892488E-2</v>
      </c>
      <c r="P226" s="5">
        <v>43797</v>
      </c>
      <c r="Q226" s="2" t="s">
        <v>15</v>
      </c>
      <c r="R226" s="20">
        <v>108290</v>
      </c>
      <c r="S226" s="2">
        <f t="shared" si="15"/>
        <v>5.3889518280558308E-3</v>
      </c>
      <c r="U226">
        <v>5.3889518280558308E-3</v>
      </c>
    </row>
    <row r="227" spans="1:21" x14ac:dyDescent="0.25">
      <c r="A227" s="5">
        <v>43798</v>
      </c>
      <c r="B227" s="2" t="s">
        <v>2</v>
      </c>
      <c r="C227" s="2">
        <v>29.15</v>
      </c>
      <c r="D227" s="2">
        <f t="shared" si="14"/>
        <v>-1.2951816823196559E-2</v>
      </c>
      <c r="F227" s="5">
        <v>43798</v>
      </c>
      <c r="G227" s="2" t="s">
        <v>1</v>
      </c>
      <c r="H227" s="2">
        <v>45.029998999999997</v>
      </c>
      <c r="I227" s="2">
        <f t="shared" si="16"/>
        <v>-1.2578802221295277E-2</v>
      </c>
      <c r="K227" s="5">
        <v>43798</v>
      </c>
      <c r="L227" s="2" t="s">
        <v>0</v>
      </c>
      <c r="M227" s="2">
        <v>43.34</v>
      </c>
      <c r="N227" s="2">
        <f t="shared" si="13"/>
        <v>2.0787627303247183E-3</v>
      </c>
      <c r="P227" s="5">
        <v>43798</v>
      </c>
      <c r="Q227" s="2" t="s">
        <v>15</v>
      </c>
      <c r="R227" s="20">
        <v>108233</v>
      </c>
      <c r="S227" s="2">
        <f t="shared" si="15"/>
        <v>-5.2650297027770885E-4</v>
      </c>
      <c r="U227">
        <v>-5.2650297027770885E-4</v>
      </c>
    </row>
    <row r="228" spans="1:21" x14ac:dyDescent="0.25">
      <c r="A228" s="5">
        <v>43801</v>
      </c>
      <c r="B228" s="2" t="s">
        <v>2</v>
      </c>
      <c r="C228" s="2">
        <v>29.07</v>
      </c>
      <c r="D228" s="2">
        <f t="shared" si="14"/>
        <v>-2.7481982257167884E-3</v>
      </c>
      <c r="F228" s="5">
        <v>43801</v>
      </c>
      <c r="G228" s="2" t="s">
        <v>1</v>
      </c>
      <c r="H228" s="2">
        <v>44.919998</v>
      </c>
      <c r="I228" s="2">
        <f t="shared" si="16"/>
        <v>-2.4458267594186975E-3</v>
      </c>
      <c r="K228" s="5">
        <v>43801</v>
      </c>
      <c r="L228" s="2" t="s">
        <v>0</v>
      </c>
      <c r="M228" s="2">
        <v>43.299999</v>
      </c>
      <c r="N228" s="2">
        <f t="shared" si="13"/>
        <v>-9.2338419445735698E-4</v>
      </c>
      <c r="P228" s="5">
        <v>43801</v>
      </c>
      <c r="Q228" s="2" t="s">
        <v>15</v>
      </c>
      <c r="R228" s="20">
        <v>108928</v>
      </c>
      <c r="S228" s="2">
        <f t="shared" si="15"/>
        <v>6.4008028408439228E-3</v>
      </c>
      <c r="U228">
        <v>6.4008028408439228E-3</v>
      </c>
    </row>
    <row r="229" spans="1:21" x14ac:dyDescent="0.25">
      <c r="A229" s="5">
        <v>43802</v>
      </c>
      <c r="B229" s="2" t="s">
        <v>2</v>
      </c>
      <c r="C229" s="2">
        <v>28.98</v>
      </c>
      <c r="D229" s="2">
        <f t="shared" si="14"/>
        <v>-3.1007776782482708E-3</v>
      </c>
      <c r="F229" s="5">
        <v>43802</v>
      </c>
      <c r="G229" s="2" t="s">
        <v>1</v>
      </c>
      <c r="H229" s="2">
        <v>44.59</v>
      </c>
      <c r="I229" s="2">
        <f t="shared" si="16"/>
        <v>-7.3734667072585169E-3</v>
      </c>
      <c r="K229" s="5">
        <v>43802</v>
      </c>
      <c r="L229" s="2" t="s">
        <v>0</v>
      </c>
      <c r="M229" s="2">
        <v>45.650002000000001</v>
      </c>
      <c r="N229" s="2">
        <f t="shared" si="13"/>
        <v>5.2851038938830912E-2</v>
      </c>
      <c r="P229" s="5">
        <v>43802</v>
      </c>
      <c r="Q229" s="2" t="s">
        <v>15</v>
      </c>
      <c r="R229" s="20">
        <v>108956</v>
      </c>
      <c r="S229" s="2">
        <f t="shared" si="15"/>
        <v>2.5701749696281753E-4</v>
      </c>
      <c r="U229">
        <v>2.5701749696281753E-4</v>
      </c>
    </row>
    <row r="230" spans="1:21" x14ac:dyDescent="0.25">
      <c r="A230" s="5">
        <v>43803</v>
      </c>
      <c r="B230" s="2" t="s">
        <v>2</v>
      </c>
      <c r="C230" s="2">
        <v>29.66</v>
      </c>
      <c r="D230" s="2">
        <f t="shared" si="14"/>
        <v>2.3193399817249664E-2</v>
      </c>
      <c r="F230" s="5">
        <v>43803</v>
      </c>
      <c r="G230" s="2" t="s">
        <v>1</v>
      </c>
      <c r="H230" s="2">
        <v>44.07</v>
      </c>
      <c r="I230" s="2">
        <f t="shared" si="16"/>
        <v>-1.1730339785489716E-2</v>
      </c>
      <c r="K230" s="5">
        <v>43803</v>
      </c>
      <c r="L230" s="2" t="s">
        <v>0</v>
      </c>
      <c r="M230" s="2">
        <v>45.549999</v>
      </c>
      <c r="N230" s="2">
        <f t="shared" si="13"/>
        <v>-2.19304910051629E-3</v>
      </c>
      <c r="P230" s="5">
        <v>43803</v>
      </c>
      <c r="Q230" s="2" t="s">
        <v>15</v>
      </c>
      <c r="R230" s="20">
        <v>110301</v>
      </c>
      <c r="S230" s="2">
        <f t="shared" si="15"/>
        <v>1.2268861393678989E-2</v>
      </c>
      <c r="U230">
        <v>1.2268861393678989E-2</v>
      </c>
    </row>
    <row r="231" spans="1:21" x14ac:dyDescent="0.25">
      <c r="A231" s="5">
        <v>43804</v>
      </c>
      <c r="B231" s="2" t="s">
        <v>2</v>
      </c>
      <c r="C231" s="2">
        <v>30.049999</v>
      </c>
      <c r="D231" s="2">
        <f t="shared" si="14"/>
        <v>1.3063290993559677E-2</v>
      </c>
      <c r="F231" s="5">
        <v>43804</v>
      </c>
      <c r="G231" s="2" t="s">
        <v>1</v>
      </c>
      <c r="H231" s="2">
        <v>44.889999000000003</v>
      </c>
      <c r="I231" s="2">
        <f t="shared" si="16"/>
        <v>1.8435751663268683E-2</v>
      </c>
      <c r="K231" s="5">
        <v>43804</v>
      </c>
      <c r="L231" s="2" t="s">
        <v>0</v>
      </c>
      <c r="M231" s="2">
        <v>45.66</v>
      </c>
      <c r="N231" s="2">
        <f t="shared" si="13"/>
        <v>2.4120393495791407E-3</v>
      </c>
      <c r="P231" s="5">
        <v>43804</v>
      </c>
      <c r="Q231" s="2" t="s">
        <v>15</v>
      </c>
      <c r="R231" s="20">
        <v>110622</v>
      </c>
      <c r="S231" s="2">
        <f t="shared" si="15"/>
        <v>2.905991914812639E-3</v>
      </c>
      <c r="U231">
        <v>2.905991914812639E-3</v>
      </c>
    </row>
    <row r="232" spans="1:21" x14ac:dyDescent="0.25">
      <c r="A232" s="5">
        <v>43805</v>
      </c>
      <c r="B232" s="2" t="s">
        <v>2</v>
      </c>
      <c r="C232" s="2">
        <v>30.35</v>
      </c>
      <c r="D232" s="2">
        <f t="shared" si="14"/>
        <v>9.9338898021615971E-3</v>
      </c>
      <c r="F232" s="5">
        <v>43805</v>
      </c>
      <c r="G232" s="2" t="s">
        <v>1</v>
      </c>
      <c r="H232" s="2">
        <v>45.400002000000001</v>
      </c>
      <c r="I232" s="2">
        <f t="shared" si="16"/>
        <v>1.1297118583000636E-2</v>
      </c>
      <c r="K232" s="5">
        <v>43805</v>
      </c>
      <c r="L232" s="2" t="s">
        <v>0</v>
      </c>
      <c r="M232" s="2">
        <v>46.599997999999999</v>
      </c>
      <c r="N232" s="2">
        <f t="shared" si="13"/>
        <v>2.0377857111494965E-2</v>
      </c>
      <c r="P232" s="5">
        <v>43805</v>
      </c>
      <c r="Q232" s="2" t="s">
        <v>15</v>
      </c>
      <c r="R232" s="20">
        <v>111126</v>
      </c>
      <c r="S232" s="2">
        <f t="shared" si="15"/>
        <v>4.5457083524108599E-3</v>
      </c>
      <c r="U232">
        <v>4.5457083524108599E-3</v>
      </c>
    </row>
    <row r="233" spans="1:21" x14ac:dyDescent="0.25">
      <c r="A233" s="5">
        <v>43808</v>
      </c>
      <c r="B233" s="2" t="s">
        <v>2</v>
      </c>
      <c r="C233" s="2">
        <v>30.209999</v>
      </c>
      <c r="D233" s="2">
        <f t="shared" si="14"/>
        <v>-4.6235552085492808E-3</v>
      </c>
      <c r="F233" s="5">
        <v>43808</v>
      </c>
      <c r="G233" s="2" t="s">
        <v>1</v>
      </c>
      <c r="H233" s="2">
        <v>45.849997999999999</v>
      </c>
      <c r="I233" s="2">
        <f t="shared" si="16"/>
        <v>9.8630059818064966E-3</v>
      </c>
      <c r="K233" s="5">
        <v>43808</v>
      </c>
      <c r="L233" s="2" t="s">
        <v>0</v>
      </c>
      <c r="M233" s="2">
        <v>46.07</v>
      </c>
      <c r="N233" s="2">
        <f t="shared" si="13"/>
        <v>-1.1438519265318697E-2</v>
      </c>
      <c r="P233" s="5">
        <v>43808</v>
      </c>
      <c r="Q233" s="2" t="s">
        <v>15</v>
      </c>
      <c r="R233" s="20">
        <v>110977</v>
      </c>
      <c r="S233" s="2">
        <f t="shared" si="15"/>
        <v>-1.3417200339719785E-3</v>
      </c>
      <c r="U233">
        <v>-1.3417200339719785E-3</v>
      </c>
    </row>
    <row r="234" spans="1:21" x14ac:dyDescent="0.25">
      <c r="A234" s="5">
        <v>43809</v>
      </c>
      <c r="B234" s="2" t="s">
        <v>2</v>
      </c>
      <c r="C234" s="2">
        <v>30.440000999999999</v>
      </c>
      <c r="D234" s="2">
        <f t="shared" si="14"/>
        <v>7.584603548037484E-3</v>
      </c>
      <c r="F234" s="5">
        <v>43809</v>
      </c>
      <c r="G234" s="2" t="s">
        <v>1</v>
      </c>
      <c r="H234" s="2">
        <v>46.599997999999999</v>
      </c>
      <c r="I234" s="2">
        <f t="shared" si="16"/>
        <v>1.6225343131173051E-2</v>
      </c>
      <c r="K234" s="5">
        <v>43809</v>
      </c>
      <c r="L234" s="2" t="s">
        <v>0</v>
      </c>
      <c r="M234" s="2">
        <v>45.639999000000003</v>
      </c>
      <c r="N234" s="2">
        <f t="shared" si="13"/>
        <v>-9.3774758645556663E-3</v>
      </c>
      <c r="P234" s="5">
        <v>43809</v>
      </c>
      <c r="Q234" s="2" t="s">
        <v>15</v>
      </c>
      <c r="R234" s="20">
        <v>110672</v>
      </c>
      <c r="S234" s="2">
        <f t="shared" si="15"/>
        <v>-2.7521007765187885E-3</v>
      </c>
      <c r="U234">
        <v>-2.7521007765187885E-3</v>
      </c>
    </row>
    <row r="235" spans="1:21" x14ac:dyDescent="0.25">
      <c r="A235" s="5">
        <v>43810</v>
      </c>
      <c r="B235" s="2" t="s">
        <v>2</v>
      </c>
      <c r="C235" s="2">
        <v>30.4</v>
      </c>
      <c r="D235" s="2">
        <f t="shared" si="14"/>
        <v>-1.3149574328197044E-3</v>
      </c>
      <c r="F235" s="5">
        <v>43810</v>
      </c>
      <c r="G235" s="2" t="s">
        <v>1</v>
      </c>
      <c r="H235" s="2">
        <v>47.580002</v>
      </c>
      <c r="I235" s="2">
        <f t="shared" si="16"/>
        <v>2.0812048696134778E-2</v>
      </c>
      <c r="K235" s="5">
        <v>43810</v>
      </c>
      <c r="L235" s="2" t="s">
        <v>0</v>
      </c>
      <c r="M235" s="2">
        <v>46.369999</v>
      </c>
      <c r="N235" s="2">
        <f t="shared" si="13"/>
        <v>1.5868173754431805E-2</v>
      </c>
      <c r="P235" s="5">
        <v>43810</v>
      </c>
      <c r="Q235" s="2" t="s">
        <v>15</v>
      </c>
      <c r="R235" s="20">
        <v>110964</v>
      </c>
      <c r="S235" s="2">
        <f t="shared" si="15"/>
        <v>2.6349525252730684E-3</v>
      </c>
      <c r="U235">
        <v>2.6349525252730684E-3</v>
      </c>
    </row>
    <row r="236" spans="1:21" x14ac:dyDescent="0.25">
      <c r="A236" s="5">
        <v>43811</v>
      </c>
      <c r="B236" s="2" t="s">
        <v>2</v>
      </c>
      <c r="C236" s="2">
        <v>30.969999000000001</v>
      </c>
      <c r="D236" s="2">
        <f t="shared" si="14"/>
        <v>1.8576353283622823E-2</v>
      </c>
      <c r="F236" s="5">
        <v>43811</v>
      </c>
      <c r="G236" s="2" t="s">
        <v>1</v>
      </c>
      <c r="H236" s="2">
        <v>47.830002</v>
      </c>
      <c r="I236" s="2">
        <f t="shared" si="16"/>
        <v>5.2405525976862849E-3</v>
      </c>
      <c r="K236" s="5">
        <v>43811</v>
      </c>
      <c r="L236" s="2" t="s">
        <v>0</v>
      </c>
      <c r="M236" s="2">
        <v>47</v>
      </c>
      <c r="N236" s="2">
        <f t="shared" si="13"/>
        <v>1.3494924872356829E-2</v>
      </c>
      <c r="P236" s="5">
        <v>43811</v>
      </c>
      <c r="Q236" s="2" t="s">
        <v>15</v>
      </c>
      <c r="R236" s="20">
        <v>112143</v>
      </c>
      <c r="S236" s="2">
        <f t="shared" si="15"/>
        <v>1.0569018228132245E-2</v>
      </c>
      <c r="U236">
        <v>1.0569018228132245E-2</v>
      </c>
    </row>
    <row r="237" spans="1:21" x14ac:dyDescent="0.25">
      <c r="A237" s="5">
        <v>43812</v>
      </c>
      <c r="B237" s="2" t="s">
        <v>2</v>
      </c>
      <c r="C237" s="2">
        <v>29.98</v>
      </c>
      <c r="D237" s="2">
        <f t="shared" si="14"/>
        <v>-3.2488469021347062E-2</v>
      </c>
      <c r="F237" s="5">
        <v>43812</v>
      </c>
      <c r="G237" s="2" t="s">
        <v>1</v>
      </c>
      <c r="H237" s="2">
        <v>49.07</v>
      </c>
      <c r="I237" s="2">
        <f t="shared" si="16"/>
        <v>2.559475059484671E-2</v>
      </c>
      <c r="K237" s="5">
        <v>43812</v>
      </c>
      <c r="L237" s="2" t="s">
        <v>0</v>
      </c>
      <c r="M237" s="2">
        <v>49.099997999999999</v>
      </c>
      <c r="N237" s="2">
        <f t="shared" si="13"/>
        <v>4.3711392357217896E-2</v>
      </c>
      <c r="P237" s="5">
        <v>43812</v>
      </c>
      <c r="Q237" s="2" t="s">
        <v>15</v>
      </c>
      <c r="R237" s="20">
        <v>112565</v>
      </c>
      <c r="S237" s="2">
        <f t="shared" si="15"/>
        <v>3.7559899613029924E-3</v>
      </c>
      <c r="U237">
        <v>3.7559899613029924E-3</v>
      </c>
    </row>
    <row r="238" spans="1:21" x14ac:dyDescent="0.25">
      <c r="A238" s="5">
        <v>43815</v>
      </c>
      <c r="B238" s="2" t="s">
        <v>2</v>
      </c>
      <c r="C238" s="2">
        <v>29.41</v>
      </c>
      <c r="D238" s="2">
        <f t="shared" si="14"/>
        <v>-1.9195740108548028E-2</v>
      </c>
      <c r="F238" s="5">
        <v>43815</v>
      </c>
      <c r="G238" s="2" t="s">
        <v>1</v>
      </c>
      <c r="H238" s="2">
        <v>49.299999</v>
      </c>
      <c r="I238" s="2">
        <f t="shared" si="16"/>
        <v>4.6762106628565302E-3</v>
      </c>
      <c r="K238" s="5">
        <v>43815</v>
      </c>
      <c r="L238" s="2" t="s">
        <v>0</v>
      </c>
      <c r="M238" s="2">
        <v>49.599997999999999</v>
      </c>
      <c r="N238" s="2">
        <f t="shared" si="13"/>
        <v>1.0131799341023937E-2</v>
      </c>
      <c r="P238" s="5">
        <v>43815</v>
      </c>
      <c r="Q238" s="2" t="s">
        <v>15</v>
      </c>
      <c r="R238" s="20">
        <v>111896</v>
      </c>
      <c r="S238" s="2">
        <f t="shared" si="15"/>
        <v>-5.9609640959343542E-3</v>
      </c>
      <c r="U238">
        <v>-5.9609640959343542E-3</v>
      </c>
    </row>
    <row r="239" spans="1:21" x14ac:dyDescent="0.25">
      <c r="A239" s="5">
        <v>43816</v>
      </c>
      <c r="B239" s="2" t="s">
        <v>2</v>
      </c>
      <c r="C239" s="2">
        <v>29.85</v>
      </c>
      <c r="D239" s="2">
        <f t="shared" si="14"/>
        <v>1.485008727270753E-2</v>
      </c>
      <c r="F239" s="5">
        <v>43816</v>
      </c>
      <c r="G239" s="2" t="s">
        <v>1</v>
      </c>
      <c r="H239" s="2">
        <v>47.880001</v>
      </c>
      <c r="I239" s="2">
        <f t="shared" si="16"/>
        <v>-2.9226159189349173E-2</v>
      </c>
      <c r="K239" s="5">
        <v>43816</v>
      </c>
      <c r="L239" s="2" t="s">
        <v>0</v>
      </c>
      <c r="M239" s="2">
        <v>49.650002000000001</v>
      </c>
      <c r="N239" s="2">
        <f t="shared" si="13"/>
        <v>1.0076373648541814E-3</v>
      </c>
      <c r="P239" s="5">
        <v>43816</v>
      </c>
      <c r="Q239" s="2" t="s">
        <v>15</v>
      </c>
      <c r="R239" s="20">
        <v>112616</v>
      </c>
      <c r="S239" s="2">
        <f t="shared" si="15"/>
        <v>6.4139330486613841E-3</v>
      </c>
      <c r="U239">
        <v>6.4139330486613841E-3</v>
      </c>
    </row>
    <row r="240" spans="1:21" x14ac:dyDescent="0.25">
      <c r="A240" s="5">
        <v>43817</v>
      </c>
      <c r="B240" s="2" t="s">
        <v>2</v>
      </c>
      <c r="C240" s="2">
        <v>30.540001</v>
      </c>
      <c r="D240" s="2">
        <f t="shared" si="14"/>
        <v>2.2852492695816982E-2</v>
      </c>
      <c r="F240" s="5">
        <v>43817</v>
      </c>
      <c r="G240" s="2" t="s">
        <v>1</v>
      </c>
      <c r="H240" s="2">
        <v>48.529998999999997</v>
      </c>
      <c r="I240" s="2">
        <f t="shared" si="16"/>
        <v>1.3484241235994374E-2</v>
      </c>
      <c r="K240" s="5">
        <v>43817</v>
      </c>
      <c r="L240" s="2" t="s">
        <v>0</v>
      </c>
      <c r="M240" s="2">
        <v>49.970001000000003</v>
      </c>
      <c r="N240" s="2">
        <f t="shared" si="13"/>
        <v>6.4244145949661621E-3</v>
      </c>
      <c r="P240" s="5">
        <v>43817</v>
      </c>
      <c r="Q240" s="2" t="s">
        <v>15</v>
      </c>
      <c r="R240" s="20">
        <v>114315</v>
      </c>
      <c r="S240" s="2">
        <f t="shared" si="15"/>
        <v>1.4973994260526185E-2</v>
      </c>
      <c r="U240">
        <v>1.4973994260526185E-2</v>
      </c>
    </row>
    <row r="241" spans="1:21" x14ac:dyDescent="0.25">
      <c r="A241" s="5">
        <v>43818</v>
      </c>
      <c r="B241" s="2" t="s">
        <v>2</v>
      </c>
      <c r="C241" s="2">
        <v>30.610001</v>
      </c>
      <c r="D241" s="2">
        <f t="shared" si="14"/>
        <v>2.2894530919547332E-3</v>
      </c>
      <c r="F241" s="5">
        <v>43818</v>
      </c>
      <c r="G241" s="2" t="s">
        <v>1</v>
      </c>
      <c r="H241" s="2">
        <v>48.619999</v>
      </c>
      <c r="I241" s="2">
        <f t="shared" si="16"/>
        <v>1.8528055089957042E-3</v>
      </c>
      <c r="K241" s="5">
        <v>43818</v>
      </c>
      <c r="L241" s="2" t="s">
        <v>0</v>
      </c>
      <c r="M241" s="2">
        <v>49.810001</v>
      </c>
      <c r="N241" s="2">
        <f t="shared" si="13"/>
        <v>-3.2070582066390163E-3</v>
      </c>
      <c r="P241" s="5">
        <v>43818</v>
      </c>
      <c r="Q241" s="2" t="s">
        <v>15</v>
      </c>
      <c r="R241" s="20">
        <v>115131</v>
      </c>
      <c r="S241" s="2">
        <f t="shared" si="15"/>
        <v>7.1128146950666486E-3</v>
      </c>
      <c r="U241">
        <v>7.1128146950666486E-3</v>
      </c>
    </row>
    <row r="242" spans="1:21" x14ac:dyDescent="0.25">
      <c r="A242" s="5">
        <v>43819</v>
      </c>
      <c r="B242" s="2" t="s">
        <v>2</v>
      </c>
      <c r="C242" s="2">
        <v>30.26</v>
      </c>
      <c r="D242" s="2">
        <f t="shared" si="14"/>
        <v>-1.1500077266173055E-2</v>
      </c>
      <c r="F242" s="5">
        <v>43819</v>
      </c>
      <c r="G242" s="2" t="s">
        <v>1</v>
      </c>
      <c r="H242" s="2">
        <v>48.59</v>
      </c>
      <c r="I242" s="2">
        <f t="shared" si="16"/>
        <v>-6.1719990249777261E-4</v>
      </c>
      <c r="K242" s="5">
        <v>43819</v>
      </c>
      <c r="L242" s="2" t="s">
        <v>0</v>
      </c>
      <c r="M242" s="2">
        <v>49</v>
      </c>
      <c r="N242" s="2">
        <f t="shared" si="13"/>
        <v>-1.6395489050855111E-2</v>
      </c>
      <c r="P242" s="5">
        <v>43819</v>
      </c>
      <c r="Q242" s="2" t="s">
        <v>15</v>
      </c>
      <c r="R242" s="20">
        <v>115121</v>
      </c>
      <c r="S242" s="2">
        <f t="shared" si="15"/>
        <v>-8.6861351964684049E-5</v>
      </c>
      <c r="U242">
        <v>-8.6861351964684049E-5</v>
      </c>
    </row>
    <row r="243" spans="1:21" x14ac:dyDescent="0.25">
      <c r="A243" s="5">
        <v>43822</v>
      </c>
      <c r="B243" s="2" t="s">
        <v>2</v>
      </c>
      <c r="C243" s="2">
        <v>30.5</v>
      </c>
      <c r="D243" s="2">
        <f t="shared" si="14"/>
        <v>7.8999752531559303E-3</v>
      </c>
      <c r="F243" s="5">
        <v>43822</v>
      </c>
      <c r="G243" s="2" t="s">
        <v>1</v>
      </c>
      <c r="H243" s="2">
        <v>48.740001999999997</v>
      </c>
      <c r="I243" s="2">
        <f t="shared" si="16"/>
        <v>3.0823408133058665E-3</v>
      </c>
      <c r="K243" s="5">
        <v>43822</v>
      </c>
      <c r="L243" s="2" t="s">
        <v>0</v>
      </c>
      <c r="M243" s="2">
        <v>49.630001</v>
      </c>
      <c r="N243" s="2">
        <f t="shared" si="13"/>
        <v>1.2775211637825926E-2</v>
      </c>
      <c r="P243" s="5">
        <v>43822</v>
      </c>
      <c r="Q243" s="2" t="s">
        <v>15</v>
      </c>
      <c r="R243" s="20">
        <v>115070</v>
      </c>
      <c r="S243" s="2">
        <f t="shared" si="15"/>
        <v>-4.431102939252841E-4</v>
      </c>
      <c r="U243">
        <v>-4.431102939252841E-4</v>
      </c>
    </row>
    <row r="244" spans="1:21" x14ac:dyDescent="0.25">
      <c r="A244" s="5">
        <v>43825</v>
      </c>
      <c r="B244" s="2" t="s">
        <v>2</v>
      </c>
      <c r="C244" s="2">
        <v>30.91</v>
      </c>
      <c r="D244" s="2">
        <f t="shared" si="14"/>
        <v>1.3353072530659101E-2</v>
      </c>
      <c r="F244" s="5">
        <v>43825</v>
      </c>
      <c r="G244" s="2" t="s">
        <v>1</v>
      </c>
      <c r="H244" s="2">
        <v>49.09</v>
      </c>
      <c r="I244" s="2">
        <f t="shared" si="16"/>
        <v>7.1552588388435765E-3</v>
      </c>
      <c r="K244" s="5">
        <v>43825</v>
      </c>
      <c r="L244" s="2" t="s">
        <v>0</v>
      </c>
      <c r="M244" s="2">
        <v>50.439999</v>
      </c>
      <c r="N244" s="2">
        <f t="shared" si="13"/>
        <v>1.6188981522730829E-2</v>
      </c>
      <c r="P244" s="5">
        <v>43825</v>
      </c>
      <c r="Q244" s="2" t="s">
        <v>15</v>
      </c>
      <c r="R244" s="20">
        <v>117203</v>
      </c>
      <c r="S244" s="2">
        <f t="shared" si="15"/>
        <v>1.8366835249565075E-2</v>
      </c>
      <c r="U244">
        <v>1.8366835249565075E-2</v>
      </c>
    </row>
    <row r="245" spans="1:21" x14ac:dyDescent="0.25">
      <c r="A245" s="5">
        <v>43826</v>
      </c>
      <c r="B245" s="2" t="s">
        <v>2</v>
      </c>
      <c r="C245" s="2">
        <v>30.52</v>
      </c>
      <c r="D245" s="2">
        <f t="shared" si="14"/>
        <v>-1.2697549727768745E-2</v>
      </c>
      <c r="F245" s="5">
        <v>43826</v>
      </c>
      <c r="G245" s="2" t="s">
        <v>1</v>
      </c>
      <c r="H245" s="2">
        <v>48.73</v>
      </c>
      <c r="I245" s="2">
        <f t="shared" si="16"/>
        <v>-7.3604912145464963E-3</v>
      </c>
      <c r="K245" s="5">
        <v>43826</v>
      </c>
      <c r="L245" s="2" t="s">
        <v>0</v>
      </c>
      <c r="M245" s="2">
        <v>50.970001000000003</v>
      </c>
      <c r="N245" s="2">
        <f t="shared" si="13"/>
        <v>1.0452752700150796E-2</v>
      </c>
      <c r="P245" s="5">
        <v>43826</v>
      </c>
      <c r="Q245" s="2" t="s">
        <v>15</v>
      </c>
      <c r="R245" s="20">
        <v>116534</v>
      </c>
      <c r="S245" s="2">
        <f t="shared" si="15"/>
        <v>-5.7243981642268555E-3</v>
      </c>
      <c r="U245">
        <v>-5.7243981642268555E-3</v>
      </c>
    </row>
    <row r="246" spans="1:21" x14ac:dyDescent="0.25">
      <c r="A246" s="5">
        <v>43829</v>
      </c>
      <c r="B246" s="2" t="s">
        <v>2</v>
      </c>
      <c r="C246" s="2">
        <v>30.18</v>
      </c>
      <c r="D246" s="2">
        <f t="shared" si="14"/>
        <v>-1.1202753076553398E-2</v>
      </c>
      <c r="F246" s="5">
        <v>43829</v>
      </c>
      <c r="G246" s="2" t="s">
        <v>1</v>
      </c>
      <c r="H246" s="2">
        <v>47.700001</v>
      </c>
      <c r="I246" s="2">
        <f t="shared" si="16"/>
        <v>-2.1363437996758848E-2</v>
      </c>
      <c r="K246" s="5">
        <v>43829</v>
      </c>
      <c r="L246" s="2" t="s">
        <v>0</v>
      </c>
      <c r="M246" s="2">
        <v>51.900002000000001</v>
      </c>
      <c r="N246" s="2">
        <f t="shared" si="13"/>
        <v>1.8081584736153525E-2</v>
      </c>
      <c r="P246" s="5">
        <v>43829</v>
      </c>
      <c r="Q246" s="2" t="s">
        <v>15</v>
      </c>
      <c r="R246" s="20">
        <v>115645</v>
      </c>
      <c r="S246" s="2">
        <f t="shared" si="15"/>
        <v>-7.6579220732430429E-3</v>
      </c>
      <c r="U246">
        <v>-7.6579220732430429E-3</v>
      </c>
    </row>
    <row r="248" spans="1:21" x14ac:dyDescent="0.25">
      <c r="B248" t="s">
        <v>59</v>
      </c>
      <c r="D248">
        <f>AVERAGE(D3:D246)</f>
        <v>8.295186592254196E-4</v>
      </c>
      <c r="G248" t="s">
        <v>59</v>
      </c>
      <c r="I248">
        <f>AVERAGE(I3:I246)</f>
        <v>2.9894967333176496E-3</v>
      </c>
      <c r="L248" t="s">
        <v>59</v>
      </c>
      <c r="N248">
        <f>AVERAGE(N3:N246)</f>
        <v>3.6433769408517995E-3</v>
      </c>
      <c r="Q248" t="s">
        <v>59</v>
      </c>
      <c r="S248">
        <f>AVERAGE(S3:S246)</f>
        <v>9.5771957234862671E-4</v>
      </c>
    </row>
    <row r="249" spans="1:21" x14ac:dyDescent="0.25">
      <c r="B249" t="s">
        <v>60</v>
      </c>
      <c r="D249">
        <f>_xlfn.STDEV.S(D3:D246)</f>
        <v>1.8007260871296508E-2</v>
      </c>
      <c r="G249" t="s">
        <v>60</v>
      </c>
      <c r="I249">
        <f>_xlfn.STDEV.S(I3:I246)</f>
        <v>2.5694055121835441E-2</v>
      </c>
      <c r="L249" t="s">
        <v>60</v>
      </c>
      <c r="N249">
        <f>_xlfn.STDEV.S(N3:N246)</f>
        <v>2.152571626420656E-2</v>
      </c>
      <c r="Q249" t="s">
        <v>60</v>
      </c>
      <c r="S249">
        <f>_xlfn.STDEV.S(S3:S246)</f>
        <v>1.1272636660164835E-2</v>
      </c>
    </row>
  </sheetData>
  <sortState ref="P2:R249">
    <sortCondition ref="P2:P249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selection activeCell="B4" sqref="B4"/>
    </sheetView>
  </sheetViews>
  <sheetFormatPr defaultRowHeight="15" x14ac:dyDescent="0.25"/>
  <cols>
    <col min="1" max="1" width="24.85546875" bestFit="1" customWidth="1"/>
    <col min="2" max="2" width="12.7109375" bestFit="1" customWidth="1"/>
    <col min="3" max="3" width="12" bestFit="1" customWidth="1"/>
    <col min="4" max="4" width="16.28515625" bestFit="1" customWidth="1"/>
    <col min="5" max="5" width="7.85546875" bestFit="1" customWidth="1"/>
    <col min="6" max="6" width="30.28515625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16</v>
      </c>
    </row>
    <row r="2" spans="1:9" ht="15.75" thickBot="1" x14ac:dyDescent="0.3"/>
    <row r="3" spans="1:9" x14ac:dyDescent="0.25">
      <c r="A3" s="24" t="s">
        <v>17</v>
      </c>
      <c r="B3" s="24"/>
    </row>
    <row r="4" spans="1:9" x14ac:dyDescent="0.25">
      <c r="A4" s="21" t="s">
        <v>18</v>
      </c>
      <c r="B4" s="21">
        <v>1</v>
      </c>
    </row>
    <row r="5" spans="1:9" x14ac:dyDescent="0.25">
      <c r="A5" s="21" t="s">
        <v>19</v>
      </c>
      <c r="B5" s="21">
        <v>1</v>
      </c>
    </row>
    <row r="6" spans="1:9" x14ac:dyDescent="0.25">
      <c r="A6" s="21" t="s">
        <v>20</v>
      </c>
      <c r="B6" s="21">
        <v>1</v>
      </c>
    </row>
    <row r="7" spans="1:9" x14ac:dyDescent="0.25">
      <c r="A7" s="21" t="s">
        <v>21</v>
      </c>
      <c r="B7" s="21">
        <v>0</v>
      </c>
    </row>
    <row r="8" spans="1:9" ht="15.75" thickBot="1" x14ac:dyDescent="0.3">
      <c r="A8" s="22" t="s">
        <v>22</v>
      </c>
      <c r="B8" s="22">
        <v>244</v>
      </c>
    </row>
    <row r="10" spans="1:9" ht="15.75" thickBot="1" x14ac:dyDescent="0.3">
      <c r="A10" t="s">
        <v>23</v>
      </c>
    </row>
    <row r="11" spans="1:9" x14ac:dyDescent="0.25">
      <c r="A11" s="23"/>
      <c r="B11" s="23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</row>
    <row r="12" spans="1:9" x14ac:dyDescent="0.25">
      <c r="A12" s="21" t="s">
        <v>24</v>
      </c>
      <c r="B12" s="21">
        <v>1</v>
      </c>
      <c r="C12" s="21">
        <v>3.0878577957118358E-2</v>
      </c>
      <c r="D12" s="21">
        <v>3.0878577957118358E-2</v>
      </c>
      <c r="E12" s="21" t="e">
        <v>#NUM!</v>
      </c>
      <c r="F12" s="21" t="e">
        <v>#NUM!</v>
      </c>
    </row>
    <row r="13" spans="1:9" x14ac:dyDescent="0.25">
      <c r="A13" s="21" t="s">
        <v>25</v>
      </c>
      <c r="B13" s="21">
        <v>242</v>
      </c>
      <c r="C13" s="21">
        <v>0</v>
      </c>
      <c r="D13" s="21">
        <v>0</v>
      </c>
      <c r="E13" s="21"/>
      <c r="F13" s="21"/>
    </row>
    <row r="14" spans="1:9" ht="15.75" thickBot="1" x14ac:dyDescent="0.3">
      <c r="A14" s="22" t="s">
        <v>26</v>
      </c>
      <c r="B14" s="22">
        <v>243</v>
      </c>
      <c r="C14" s="22">
        <v>3.0878577957118358E-2</v>
      </c>
      <c r="D14" s="22"/>
      <c r="E14" s="22"/>
      <c r="F14" s="22"/>
    </row>
    <row r="15" spans="1:9" ht="15.75" thickBot="1" x14ac:dyDescent="0.3"/>
    <row r="16" spans="1:9" x14ac:dyDescent="0.25">
      <c r="A16" s="23"/>
      <c r="B16" s="23" t="s">
        <v>33</v>
      </c>
      <c r="C16" s="23" t="s">
        <v>21</v>
      </c>
      <c r="D16" s="23" t="s">
        <v>34</v>
      </c>
      <c r="E16" s="23" t="s">
        <v>35</v>
      </c>
      <c r="F16" s="23" t="s">
        <v>36</v>
      </c>
      <c r="G16" s="23" t="s">
        <v>37</v>
      </c>
      <c r="H16" s="23" t="s">
        <v>38</v>
      </c>
      <c r="I16" s="23" t="s">
        <v>39</v>
      </c>
    </row>
    <row r="17" spans="1:9" x14ac:dyDescent="0.25">
      <c r="A17" s="21" t="s">
        <v>27</v>
      </c>
      <c r="B17" s="21">
        <v>0</v>
      </c>
      <c r="C17" s="21">
        <v>0</v>
      </c>
      <c r="D17" s="21">
        <v>65535</v>
      </c>
      <c r="E17" s="21" t="e">
        <v>#NUM!</v>
      </c>
      <c r="F17" s="21">
        <v>0</v>
      </c>
      <c r="G17" s="21">
        <v>0</v>
      </c>
      <c r="H17" s="21">
        <v>0</v>
      </c>
      <c r="I17" s="21">
        <v>0</v>
      </c>
    </row>
    <row r="18" spans="1:9" ht="15.75" thickBot="1" x14ac:dyDescent="0.3">
      <c r="A18" s="22" t="s">
        <v>40</v>
      </c>
      <c r="B18" s="22">
        <v>1</v>
      </c>
      <c r="C18" s="22">
        <v>0</v>
      </c>
      <c r="D18" s="22">
        <v>65535</v>
      </c>
      <c r="E18" s="22" t="e">
        <v>#NUM!</v>
      </c>
      <c r="F18" s="22">
        <v>1</v>
      </c>
      <c r="G18" s="22">
        <v>1</v>
      </c>
      <c r="H18" s="22">
        <v>1</v>
      </c>
      <c r="I18" s="22">
        <v>1</v>
      </c>
    </row>
    <row r="22" spans="1:9" x14ac:dyDescent="0.25">
      <c r="A22" t="s">
        <v>41</v>
      </c>
      <c r="F22" t="s">
        <v>46</v>
      </c>
    </row>
    <row r="23" spans="1:9" ht="15.75" thickBot="1" x14ac:dyDescent="0.3"/>
    <row r="24" spans="1:9" x14ac:dyDescent="0.25">
      <c r="A24" s="23" t="s">
        <v>42</v>
      </c>
      <c r="B24" s="23" t="s">
        <v>43</v>
      </c>
      <c r="C24" s="23" t="s">
        <v>44</v>
      </c>
      <c r="D24" s="23" t="s">
        <v>45</v>
      </c>
      <c r="F24" s="23" t="s">
        <v>47</v>
      </c>
      <c r="G24" s="23" t="s">
        <v>48</v>
      </c>
    </row>
    <row r="25" spans="1:9" x14ac:dyDescent="0.25">
      <c r="A25" s="21">
        <v>1</v>
      </c>
      <c r="B25" s="21">
        <v>3.2172428193215901E-3</v>
      </c>
      <c r="C25" s="21">
        <v>0</v>
      </c>
      <c r="D25" s="21">
        <v>65535</v>
      </c>
      <c r="F25" s="21">
        <v>0.20491803278688525</v>
      </c>
      <c r="G25" s="21">
        <v>-3.8097969882255132E-2</v>
      </c>
    </row>
    <row r="26" spans="1:9" x14ac:dyDescent="0.25">
      <c r="A26" s="21">
        <v>2</v>
      </c>
      <c r="B26" s="21">
        <v>-1.5473469361702871E-3</v>
      </c>
      <c r="C26" s="21">
        <v>0</v>
      </c>
      <c r="D26" s="21">
        <v>65535</v>
      </c>
      <c r="F26" s="21" t="e">
        <v>#NUM!</v>
      </c>
      <c r="G26" s="21">
        <v>-3.636958721141853E-2</v>
      </c>
    </row>
    <row r="27" spans="1:9" x14ac:dyDescent="0.25">
      <c r="A27" s="21">
        <v>3</v>
      </c>
      <c r="B27" s="21">
        <v>3.6248685809778846E-3</v>
      </c>
      <c r="C27" s="21">
        <v>0</v>
      </c>
      <c r="D27" s="21">
        <v>65535</v>
      </c>
      <c r="F27" s="21">
        <v>1.0245901639344264</v>
      </c>
      <c r="G27" s="21">
        <v>-3.1457532029454185E-2</v>
      </c>
    </row>
    <row r="28" spans="1:9" x14ac:dyDescent="0.25">
      <c r="A28" s="21">
        <v>4</v>
      </c>
      <c r="B28" s="21">
        <v>1.703292006973962E-2</v>
      </c>
      <c r="C28" s="21">
        <v>0</v>
      </c>
      <c r="D28" s="21">
        <v>65535</v>
      </c>
      <c r="F28" s="21">
        <v>1.4344262295081966</v>
      </c>
      <c r="G28" s="21">
        <v>-3.144160203748466E-2</v>
      </c>
    </row>
    <row r="29" spans="1:9" x14ac:dyDescent="0.25">
      <c r="A29" s="21">
        <v>5</v>
      </c>
      <c r="B29" s="21">
        <v>2.0169150182230908E-3</v>
      </c>
      <c r="C29" s="21">
        <v>0</v>
      </c>
      <c r="D29" s="21">
        <v>65535</v>
      </c>
      <c r="F29" s="21">
        <v>1.8442622950819674</v>
      </c>
      <c r="G29" s="21">
        <v>-2.9482882276527182E-2</v>
      </c>
    </row>
    <row r="30" spans="1:9" x14ac:dyDescent="0.25">
      <c r="A30" s="21">
        <v>6</v>
      </c>
      <c r="B30" s="21">
        <v>-1.5363280521033078E-3</v>
      </c>
      <c r="C30" s="21">
        <v>0</v>
      </c>
      <c r="D30" s="21">
        <v>65535</v>
      </c>
      <c r="F30" s="21">
        <v>2.2540983606557381</v>
      </c>
      <c r="G30" s="21">
        <v>-2.7218929052581654E-2</v>
      </c>
    </row>
    <row r="31" spans="1:9" x14ac:dyDescent="0.25">
      <c r="A31" s="21">
        <v>7</v>
      </c>
      <c r="B31" s="21">
        <v>8.6748146743503857E-3</v>
      </c>
      <c r="C31" s="21">
        <v>0</v>
      </c>
      <c r="D31" s="21">
        <v>65535</v>
      </c>
      <c r="F31" s="21">
        <v>2.6639344262295084</v>
      </c>
      <c r="G31" s="21">
        <v>-2.5409214224402801E-2</v>
      </c>
    </row>
    <row r="32" spans="1:9" x14ac:dyDescent="0.25">
      <c r="A32" s="21">
        <v>8</v>
      </c>
      <c r="B32" s="21">
        <v>-4.4343148032966158E-3</v>
      </c>
      <c r="C32" s="21">
        <v>0</v>
      </c>
      <c r="D32" s="21">
        <v>65535</v>
      </c>
      <c r="F32" s="21">
        <v>3.0737704918032787</v>
      </c>
      <c r="G32" s="21">
        <v>-2.3716446626118236E-2</v>
      </c>
    </row>
    <row r="33" spans="1:7" x14ac:dyDescent="0.25">
      <c r="A33" s="21">
        <v>9</v>
      </c>
      <c r="B33" s="21">
        <v>3.5765682942063338E-3</v>
      </c>
      <c r="C33" s="21">
        <v>0</v>
      </c>
      <c r="D33" s="21">
        <v>65535</v>
      </c>
      <c r="F33" s="21">
        <v>3.4836065573770494</v>
      </c>
      <c r="G33" s="21">
        <v>-2.3126428740318766E-2</v>
      </c>
    </row>
    <row r="34" spans="1:7" x14ac:dyDescent="0.25">
      <c r="A34" s="21">
        <v>10</v>
      </c>
      <c r="B34" s="21">
        <v>1.0097901808765911E-2</v>
      </c>
      <c r="C34" s="21">
        <v>0</v>
      </c>
      <c r="D34" s="21">
        <v>65535</v>
      </c>
      <c r="F34" s="21">
        <v>3.8934426229508201</v>
      </c>
      <c r="G34" s="21">
        <v>-2.0694215040780745E-2</v>
      </c>
    </row>
    <row r="35" spans="1:7" x14ac:dyDescent="0.25">
      <c r="A35" s="21">
        <v>11</v>
      </c>
      <c r="B35" s="21">
        <v>7.793278338769063E-3</v>
      </c>
      <c r="C35" s="21">
        <v>0</v>
      </c>
      <c r="D35" s="21">
        <v>65535</v>
      </c>
      <c r="F35" s="21">
        <v>4.3032786885245908</v>
      </c>
      <c r="G35" s="21">
        <v>-1.949070871223765E-2</v>
      </c>
    </row>
    <row r="36" spans="1:7" x14ac:dyDescent="0.25">
      <c r="A36" s="21">
        <v>12</v>
      </c>
      <c r="B36" s="21">
        <v>-9.0574529764886466E-4</v>
      </c>
      <c r="C36" s="21">
        <v>0</v>
      </c>
      <c r="D36" s="21">
        <v>65535</v>
      </c>
      <c r="F36" s="21">
        <v>4.7131147540983607</v>
      </c>
      <c r="G36" s="21">
        <v>-1.9476403830994866E-2</v>
      </c>
    </row>
    <row r="37" spans="1:7" x14ac:dyDescent="0.25">
      <c r="A37" s="21">
        <v>13</v>
      </c>
      <c r="B37" s="21">
        <v>-9.4918379144193123E-3</v>
      </c>
      <c r="C37" s="21">
        <v>0</v>
      </c>
      <c r="D37" s="21">
        <v>65535</v>
      </c>
      <c r="F37" s="21">
        <v>5.1229508196721314</v>
      </c>
      <c r="G37" s="21">
        <v>-1.9386007328861719E-2</v>
      </c>
    </row>
    <row r="38" spans="1:7" x14ac:dyDescent="0.25">
      <c r="A38" s="21">
        <v>14</v>
      </c>
      <c r="B38" s="21">
        <v>1.518334926929968E-2</v>
      </c>
      <c r="C38" s="21">
        <v>0</v>
      </c>
      <c r="D38" s="21">
        <v>65535</v>
      </c>
      <c r="F38" s="21">
        <v>5.5327868852459021</v>
      </c>
      <c r="G38" s="21">
        <v>-1.7973873678305306E-2</v>
      </c>
    </row>
    <row r="39" spans="1:7" x14ac:dyDescent="0.25">
      <c r="A39" s="21">
        <v>15</v>
      </c>
      <c r="B39" s="21">
        <v>1.1522252735684416E-2</v>
      </c>
      <c r="C39" s="21">
        <v>0</v>
      </c>
      <c r="D39" s="21">
        <v>65535</v>
      </c>
      <c r="F39" s="21">
        <v>5.942622950819672</v>
      </c>
      <c r="G39" s="21">
        <v>-1.7865487016569617E-2</v>
      </c>
    </row>
    <row r="40" spans="1:7" x14ac:dyDescent="0.25">
      <c r="A40" s="21">
        <v>16</v>
      </c>
      <c r="B40" s="21">
        <v>-2.3126428740318766E-2</v>
      </c>
      <c r="C40" s="21">
        <v>0</v>
      </c>
      <c r="D40" s="21">
        <v>65535</v>
      </c>
      <c r="F40" s="21">
        <v>6.3524590163934427</v>
      </c>
      <c r="G40" s="21">
        <v>-1.760603041719961E-2</v>
      </c>
    </row>
    <row r="41" spans="1:7" x14ac:dyDescent="0.25">
      <c r="A41" s="21">
        <v>17</v>
      </c>
      <c r="B41" s="21">
        <v>2.0409985994800988E-3</v>
      </c>
      <c r="C41" s="21">
        <v>0</v>
      </c>
      <c r="D41" s="21">
        <v>65535</v>
      </c>
      <c r="F41" s="21">
        <v>6.7622950819672134</v>
      </c>
      <c r="G41" s="21">
        <v>-1.5655916878017619E-2</v>
      </c>
    </row>
    <row r="42" spans="1:7" x14ac:dyDescent="0.25">
      <c r="A42" s="21">
        <v>18</v>
      </c>
      <c r="B42" s="21">
        <v>1.4089053880449041E-2</v>
      </c>
      <c r="C42" s="21">
        <v>0</v>
      </c>
      <c r="D42" s="21">
        <v>65535</v>
      </c>
      <c r="F42" s="21">
        <v>7.1721311475409841</v>
      </c>
      <c r="G42" s="21">
        <v>-1.5024594867285445E-2</v>
      </c>
    </row>
    <row r="43" spans="1:7" x14ac:dyDescent="0.25">
      <c r="A43" s="21">
        <v>19</v>
      </c>
      <c r="B43" s="21">
        <v>4.0948665686121105E-3</v>
      </c>
      <c r="C43" s="21">
        <v>0</v>
      </c>
      <c r="D43" s="21">
        <v>65535</v>
      </c>
      <c r="F43" s="21">
        <v>7.5819672131147549</v>
      </c>
      <c r="G43" s="21">
        <v>-1.4283076007639176E-2</v>
      </c>
    </row>
    <row r="44" spans="1:7" x14ac:dyDescent="0.25">
      <c r="A44" s="21">
        <v>20</v>
      </c>
      <c r="B44" s="21">
        <v>4.7834973801939035E-3</v>
      </c>
      <c r="C44" s="21">
        <v>0</v>
      </c>
      <c r="D44" s="21">
        <v>65535</v>
      </c>
      <c r="F44" s="21">
        <v>7.9918032786885247</v>
      </c>
      <c r="G44" s="21">
        <v>-1.4170228641636933E-2</v>
      </c>
    </row>
    <row r="45" spans="1:7" x14ac:dyDescent="0.25">
      <c r="A45" s="21">
        <v>21</v>
      </c>
      <c r="B45" s="21">
        <v>7.4115890304623155E-3</v>
      </c>
      <c r="C45" s="21">
        <v>0</v>
      </c>
      <c r="D45" s="21">
        <v>65535</v>
      </c>
      <c r="F45" s="21">
        <v>8.4016393442622963</v>
      </c>
      <c r="G45" s="21">
        <v>-1.3472504439654257E-2</v>
      </c>
    </row>
    <row r="46" spans="1:7" x14ac:dyDescent="0.25">
      <c r="A46" s="21">
        <v>22</v>
      </c>
      <c r="B46" s="21">
        <v>-2.823770286678802E-3</v>
      </c>
      <c r="C46" s="21">
        <v>0</v>
      </c>
      <c r="D46" s="21">
        <v>65535</v>
      </c>
      <c r="F46" s="21">
        <v>8.8114754098360653</v>
      </c>
      <c r="G46" s="21">
        <v>-1.2746376790123642E-2</v>
      </c>
    </row>
    <row r="47" spans="1:7" x14ac:dyDescent="0.25">
      <c r="A47" s="21">
        <v>23</v>
      </c>
      <c r="B47" s="21">
        <v>-3.8097969882255132E-2</v>
      </c>
      <c r="C47" s="21">
        <v>0</v>
      </c>
      <c r="D47" s="21">
        <v>65535</v>
      </c>
      <c r="F47" s="21">
        <v>9.221311475409836</v>
      </c>
      <c r="G47" s="21">
        <v>-1.2669382348800075E-2</v>
      </c>
    </row>
    <row r="48" spans="1:7" x14ac:dyDescent="0.25">
      <c r="A48" s="21">
        <v>24</v>
      </c>
      <c r="B48" s="21">
        <v>-5.5311399291863295E-3</v>
      </c>
      <c r="C48" s="21">
        <v>0</v>
      </c>
      <c r="D48" s="21">
        <v>65535</v>
      </c>
      <c r="F48" s="21">
        <v>9.6311475409836067</v>
      </c>
      <c r="G48" s="21">
        <v>-1.2153736352734038E-2</v>
      </c>
    </row>
    <row r="49" spans="1:7" x14ac:dyDescent="0.25">
      <c r="A49" s="21">
        <v>25</v>
      </c>
      <c r="B49" s="21">
        <v>1.2974102191794866E-2</v>
      </c>
      <c r="C49" s="21">
        <v>0</v>
      </c>
      <c r="D49" s="21">
        <v>65535</v>
      </c>
      <c r="F49" s="21">
        <v>10.040983606557377</v>
      </c>
      <c r="G49" s="21">
        <v>-1.2051421475993612E-2</v>
      </c>
    </row>
    <row r="50" spans="1:7" x14ac:dyDescent="0.25">
      <c r="A50" s="21">
        <v>26</v>
      </c>
      <c r="B50" s="21">
        <v>-9.8021400781973141E-3</v>
      </c>
      <c r="C50" s="21">
        <v>0</v>
      </c>
      <c r="D50" s="21">
        <v>65535</v>
      </c>
      <c r="F50" s="21">
        <v>10.450819672131148</v>
      </c>
      <c r="G50" s="21">
        <v>-1.1909770170748126E-2</v>
      </c>
    </row>
    <row r="51" spans="1:7" x14ac:dyDescent="0.25">
      <c r="A51" s="21">
        <v>27</v>
      </c>
      <c r="B51" s="21">
        <v>1.84178864674997E-2</v>
      </c>
      <c r="C51" s="21">
        <v>0</v>
      </c>
      <c r="D51" s="21">
        <v>65535</v>
      </c>
      <c r="F51" s="21">
        <v>10.860655737704919</v>
      </c>
      <c r="G51" s="21">
        <v>-1.1838339565397461E-2</v>
      </c>
    </row>
    <row r="52" spans="1:7" x14ac:dyDescent="0.25">
      <c r="A52" s="21">
        <v>28</v>
      </c>
      <c r="B52" s="21">
        <v>-4.7844402597621018E-4</v>
      </c>
      <c r="C52" s="21">
        <v>0</v>
      </c>
      <c r="D52" s="21">
        <v>65535</v>
      </c>
      <c r="F52" s="21">
        <v>11.27049180327869</v>
      </c>
      <c r="G52" s="21">
        <v>-1.1787467014831484E-2</v>
      </c>
    </row>
    <row r="53" spans="1:7" x14ac:dyDescent="0.25">
      <c r="A53" s="21">
        <v>29</v>
      </c>
      <c r="B53" s="21">
        <v>1.9502310206410745E-2</v>
      </c>
      <c r="C53" s="21">
        <v>0</v>
      </c>
      <c r="D53" s="21">
        <v>65535</v>
      </c>
      <c r="F53" s="21">
        <v>11.680327868852459</v>
      </c>
      <c r="G53" s="21">
        <v>-1.1472598079787955E-2</v>
      </c>
    </row>
    <row r="54" spans="1:7" x14ac:dyDescent="0.25">
      <c r="A54" s="21">
        <v>30</v>
      </c>
      <c r="B54" s="21">
        <v>-5.0015190611553658E-3</v>
      </c>
      <c r="C54" s="21">
        <v>0</v>
      </c>
      <c r="D54" s="21">
        <v>65535</v>
      </c>
      <c r="F54" s="21">
        <v>12.090163934426229</v>
      </c>
      <c r="G54" s="21">
        <v>-1.1171752176018016E-2</v>
      </c>
    </row>
    <row r="55" spans="1:7" x14ac:dyDescent="0.25">
      <c r="A55" s="21">
        <v>31</v>
      </c>
      <c r="B55" s="21">
        <v>-1.0472379202187692E-2</v>
      </c>
      <c r="C55" s="21">
        <v>0</v>
      </c>
      <c r="D55" s="21">
        <v>65535</v>
      </c>
      <c r="F55" s="21">
        <v>12.5</v>
      </c>
      <c r="G55" s="21">
        <v>-1.1122643208865871E-2</v>
      </c>
    </row>
    <row r="56" spans="1:7" x14ac:dyDescent="0.25">
      <c r="A56" s="21">
        <v>32</v>
      </c>
      <c r="B56" s="21">
        <v>1.1835189055245389E-2</v>
      </c>
      <c r="C56" s="21">
        <v>0</v>
      </c>
      <c r="D56" s="21">
        <v>65535</v>
      </c>
      <c r="F56" s="21">
        <v>12.909836065573771</v>
      </c>
      <c r="G56" s="21">
        <v>-1.1019088621021047E-2</v>
      </c>
    </row>
    <row r="57" spans="1:7" x14ac:dyDescent="0.25">
      <c r="A57" s="21">
        <v>33</v>
      </c>
      <c r="B57" s="21">
        <v>-1.1472598079787955E-2</v>
      </c>
      <c r="C57" s="21">
        <v>0</v>
      </c>
      <c r="D57" s="21">
        <v>65535</v>
      </c>
      <c r="F57" s="21">
        <v>13.319672131147541</v>
      </c>
      <c r="G57" s="21">
        <v>-1.0950315773430525E-2</v>
      </c>
    </row>
    <row r="58" spans="1:7" x14ac:dyDescent="0.25">
      <c r="A58" s="21">
        <v>34</v>
      </c>
      <c r="B58" s="21">
        <v>4.0004808439651528E-3</v>
      </c>
      <c r="C58" s="21">
        <v>0</v>
      </c>
      <c r="D58" s="21">
        <v>65535</v>
      </c>
      <c r="F58" s="21">
        <v>13.729508196721312</v>
      </c>
      <c r="G58" s="21">
        <v>-1.0472379202187692E-2</v>
      </c>
    </row>
    <row r="59" spans="1:7" x14ac:dyDescent="0.25">
      <c r="A59" s="21">
        <v>35</v>
      </c>
      <c r="B59" s="21">
        <v>9.7938345077329576E-3</v>
      </c>
      <c r="C59" s="21">
        <v>0</v>
      </c>
      <c r="D59" s="21">
        <v>65535</v>
      </c>
      <c r="F59" s="21">
        <v>14.139344262295083</v>
      </c>
      <c r="G59" s="21">
        <v>-1.0459897373745322E-2</v>
      </c>
    </row>
    <row r="60" spans="1:7" x14ac:dyDescent="0.25">
      <c r="A60" s="21">
        <v>36</v>
      </c>
      <c r="B60" s="21">
        <v>-6.621386798277556E-3</v>
      </c>
      <c r="C60" s="21">
        <v>0</v>
      </c>
      <c r="D60" s="21">
        <v>65535</v>
      </c>
      <c r="F60" s="21">
        <v>14.549180327868854</v>
      </c>
      <c r="G60" s="21">
        <v>-1.0421555124841832E-2</v>
      </c>
    </row>
    <row r="61" spans="1:7" x14ac:dyDescent="0.25">
      <c r="A61" s="21">
        <v>37</v>
      </c>
      <c r="B61" s="21">
        <v>3.7260812036486392E-3</v>
      </c>
      <c r="C61" s="21">
        <v>0</v>
      </c>
      <c r="D61" s="21">
        <v>65535</v>
      </c>
      <c r="F61" s="21">
        <v>14.959016393442624</v>
      </c>
      <c r="G61" s="21">
        <v>-1.0305683571682912E-2</v>
      </c>
    </row>
    <row r="62" spans="1:7" x14ac:dyDescent="0.25">
      <c r="A62" s="21">
        <v>38</v>
      </c>
      <c r="B62" s="21">
        <v>-3.0373016013023513E-3</v>
      </c>
      <c r="C62" s="21">
        <v>0</v>
      </c>
      <c r="D62" s="21">
        <v>65535</v>
      </c>
      <c r="F62" s="21">
        <v>15.368852459016393</v>
      </c>
      <c r="G62" s="21">
        <v>-9.8021400781973141E-3</v>
      </c>
    </row>
    <row r="63" spans="1:7" x14ac:dyDescent="0.25">
      <c r="A63" s="21">
        <v>39</v>
      </c>
      <c r="B63" s="21">
        <v>-1.7865487016569617E-2</v>
      </c>
      <c r="C63" s="21">
        <v>0</v>
      </c>
      <c r="D63" s="21">
        <v>65535</v>
      </c>
      <c r="F63" s="21">
        <v>15.778688524590164</v>
      </c>
      <c r="G63" s="21">
        <v>-9.4918379144193123E-3</v>
      </c>
    </row>
    <row r="64" spans="1:7" x14ac:dyDescent="0.25">
      <c r="A64" s="21">
        <v>40</v>
      </c>
      <c r="B64" s="21">
        <v>-1.0305683571682912E-2</v>
      </c>
      <c r="C64" s="21">
        <v>0</v>
      </c>
      <c r="D64" s="21">
        <v>65535</v>
      </c>
      <c r="F64" s="21">
        <v>16.188524590163933</v>
      </c>
      <c r="G64" s="21">
        <v>-9.4377089560273627E-3</v>
      </c>
    </row>
    <row r="65" spans="1:7" x14ac:dyDescent="0.25">
      <c r="A65" s="21">
        <v>41</v>
      </c>
      <c r="B65" s="21">
        <v>8.0118763663735281E-3</v>
      </c>
      <c r="C65" s="21">
        <v>0</v>
      </c>
      <c r="D65" s="21">
        <v>65535</v>
      </c>
      <c r="F65" s="21">
        <v>16.598360655737707</v>
      </c>
      <c r="G65" s="21">
        <v>-9.4355864859952104E-3</v>
      </c>
    </row>
    <row r="66" spans="1:7" x14ac:dyDescent="0.25">
      <c r="A66" s="21">
        <v>42</v>
      </c>
      <c r="B66" s="21">
        <v>2.7531316100296854E-2</v>
      </c>
      <c r="C66" s="21">
        <v>0</v>
      </c>
      <c r="D66" s="21">
        <v>65535</v>
      </c>
      <c r="F66" s="21">
        <v>17.008196721311474</v>
      </c>
      <c r="G66" s="21">
        <v>-9.1953226354423E-3</v>
      </c>
    </row>
    <row r="67" spans="1:7" x14ac:dyDescent="0.25">
      <c r="A67" s="21">
        <v>43</v>
      </c>
      <c r="B67" s="21">
        <v>-2.0321162950224943E-3</v>
      </c>
      <c r="C67" s="21">
        <v>0</v>
      </c>
      <c r="D67" s="21">
        <v>65535</v>
      </c>
      <c r="F67" s="21">
        <v>17.418032786885245</v>
      </c>
      <c r="G67" s="21">
        <v>-8.5991326261392748E-3</v>
      </c>
    </row>
    <row r="68" spans="1:7" x14ac:dyDescent="0.25">
      <c r="A68" s="21">
        <v>44</v>
      </c>
      <c r="B68" s="21">
        <v>1.0938848070961698E-2</v>
      </c>
      <c r="C68" s="21">
        <v>0</v>
      </c>
      <c r="D68" s="21">
        <v>65535</v>
      </c>
      <c r="F68" s="21">
        <v>17.827868852459016</v>
      </c>
      <c r="G68" s="21">
        <v>-8.2876449256838718E-3</v>
      </c>
    </row>
    <row r="69" spans="1:7" x14ac:dyDescent="0.25">
      <c r="A69" s="21">
        <v>45</v>
      </c>
      <c r="B69" s="21">
        <v>-3.0277124425935921E-3</v>
      </c>
      <c r="C69" s="21">
        <v>0</v>
      </c>
      <c r="D69" s="21">
        <v>65535</v>
      </c>
      <c r="F69" s="21">
        <v>18.237704918032787</v>
      </c>
      <c r="G69" s="21">
        <v>-7.9968477431713817E-3</v>
      </c>
    </row>
    <row r="70" spans="1:7" x14ac:dyDescent="0.25">
      <c r="A70" s="21">
        <v>46</v>
      </c>
      <c r="B70" s="21">
        <v>5.3807616344980855E-3</v>
      </c>
      <c r="C70" s="21">
        <v>0</v>
      </c>
      <c r="D70" s="21">
        <v>65535</v>
      </c>
      <c r="F70" s="21">
        <v>18.647540983606557</v>
      </c>
      <c r="G70" s="21">
        <v>-7.6579220732430429E-3</v>
      </c>
    </row>
    <row r="71" spans="1:7" x14ac:dyDescent="0.25">
      <c r="A71" s="21">
        <v>47</v>
      </c>
      <c r="B71" s="21">
        <v>8.6074522914889665E-3</v>
      </c>
      <c r="C71" s="21">
        <v>0</v>
      </c>
      <c r="D71" s="21">
        <v>65535</v>
      </c>
      <c r="F71" s="21">
        <v>19.057377049180328</v>
      </c>
      <c r="G71" s="21">
        <v>-7.4588535670587252E-3</v>
      </c>
    </row>
    <row r="72" spans="1:7" x14ac:dyDescent="0.25">
      <c r="A72" s="21">
        <v>48</v>
      </c>
      <c r="B72" s="21">
        <v>-4.0685087837081307E-3</v>
      </c>
      <c r="C72" s="21">
        <v>0</v>
      </c>
      <c r="D72" s="21">
        <v>65535</v>
      </c>
      <c r="F72" s="21">
        <v>19.467213114754099</v>
      </c>
      <c r="G72" s="21">
        <v>-7.3088942916341116E-3</v>
      </c>
    </row>
    <row r="73" spans="1:7" x14ac:dyDescent="0.25">
      <c r="A73" s="21">
        <v>49</v>
      </c>
      <c r="B73" s="21">
        <v>-1.5655916878017619E-2</v>
      </c>
      <c r="C73" s="21">
        <v>0</v>
      </c>
      <c r="D73" s="21">
        <v>65535</v>
      </c>
      <c r="F73" s="21">
        <v>19.877049180327869</v>
      </c>
      <c r="G73" s="21">
        <v>-7.2792418279535049E-3</v>
      </c>
    </row>
    <row r="74" spans="1:7" x14ac:dyDescent="0.25">
      <c r="A74" s="21">
        <v>50</v>
      </c>
      <c r="B74" s="21">
        <v>-1.3472504439654257E-2</v>
      </c>
      <c r="C74" s="21">
        <v>0</v>
      </c>
      <c r="D74" s="21">
        <v>65535</v>
      </c>
      <c r="F74" s="21">
        <v>20.28688524590164</v>
      </c>
      <c r="G74" s="21">
        <v>-6.9682324989614073E-3</v>
      </c>
    </row>
    <row r="75" spans="1:7" x14ac:dyDescent="0.25">
      <c r="A75" s="21">
        <v>51</v>
      </c>
      <c r="B75" s="21">
        <v>-3.144160203748466E-2</v>
      </c>
      <c r="C75" s="21">
        <v>0</v>
      </c>
      <c r="D75" s="21">
        <v>65535</v>
      </c>
      <c r="F75" s="21">
        <v>20.696721311475411</v>
      </c>
      <c r="G75" s="21">
        <v>-6.6284402499401885E-3</v>
      </c>
    </row>
    <row r="76" spans="1:7" x14ac:dyDescent="0.25">
      <c r="A76" s="21">
        <v>52</v>
      </c>
      <c r="B76" s="21">
        <v>-7.7909468873584064E-4</v>
      </c>
      <c r="C76" s="21">
        <v>0</v>
      </c>
      <c r="D76" s="21">
        <v>65535</v>
      </c>
      <c r="F76" s="21">
        <v>21.106557377049182</v>
      </c>
      <c r="G76" s="21">
        <v>-6.621386798277556E-3</v>
      </c>
    </row>
    <row r="77" spans="1:7" x14ac:dyDescent="0.25">
      <c r="A77" s="21">
        <v>53</v>
      </c>
      <c r="B77" s="21">
        <v>1.7410702858286258E-2</v>
      </c>
      <c r="C77" s="21">
        <v>0</v>
      </c>
      <c r="D77" s="21">
        <v>65535</v>
      </c>
      <c r="F77" s="21">
        <v>21.516393442622952</v>
      </c>
      <c r="G77" s="21">
        <v>-6.4940480373723592E-3</v>
      </c>
    </row>
    <row r="78" spans="1:7" x14ac:dyDescent="0.25">
      <c r="A78" s="21">
        <v>54</v>
      </c>
      <c r="B78" s="21">
        <v>-3.636958721141853E-2</v>
      </c>
      <c r="C78" s="21">
        <v>0</v>
      </c>
      <c r="D78" s="21">
        <v>65535</v>
      </c>
      <c r="F78" s="21">
        <v>21.926229508196723</v>
      </c>
      <c r="G78" s="21">
        <v>-6.4780920075494814E-3</v>
      </c>
    </row>
    <row r="79" spans="1:7" x14ac:dyDescent="0.25">
      <c r="A79" s="21">
        <v>55</v>
      </c>
      <c r="B79" s="21">
        <v>2.66908679308249E-2</v>
      </c>
      <c r="C79" s="21">
        <v>0</v>
      </c>
      <c r="D79" s="21">
        <v>65535</v>
      </c>
      <c r="F79" s="21">
        <v>22.336065573770494</v>
      </c>
      <c r="G79" s="21">
        <v>-6.4659484253682181E-3</v>
      </c>
    </row>
    <row r="80" spans="1:7" x14ac:dyDescent="0.25">
      <c r="A80" s="21">
        <v>56</v>
      </c>
      <c r="B80" s="21">
        <v>1.0821738338256339E-2</v>
      </c>
      <c r="C80" s="21">
        <v>0</v>
      </c>
      <c r="D80" s="21">
        <v>65535</v>
      </c>
      <c r="F80" s="21">
        <v>22.745901639344265</v>
      </c>
      <c r="G80" s="21">
        <v>-5.9609640959343542E-3</v>
      </c>
    </row>
    <row r="81" spans="1:7" x14ac:dyDescent="0.25">
      <c r="A81" s="21">
        <v>57</v>
      </c>
      <c r="B81" s="21">
        <v>6.6642540476444245E-3</v>
      </c>
      <c r="C81" s="21">
        <v>0</v>
      </c>
      <c r="D81" s="21">
        <v>65535</v>
      </c>
      <c r="F81" s="21">
        <v>23.155737704918032</v>
      </c>
      <c r="G81" s="21">
        <v>-5.9036640448553073E-3</v>
      </c>
    </row>
    <row r="82" spans="1:7" x14ac:dyDescent="0.25">
      <c r="A82" s="21">
        <v>58</v>
      </c>
      <c r="B82" s="21">
        <v>-6.9682324989614073E-3</v>
      </c>
      <c r="C82" s="21">
        <v>0</v>
      </c>
      <c r="D82" s="21">
        <v>65535</v>
      </c>
      <c r="F82" s="21">
        <v>23.565573770491802</v>
      </c>
      <c r="G82" s="21">
        <v>-5.8495691565153083E-3</v>
      </c>
    </row>
    <row r="83" spans="1:7" x14ac:dyDescent="0.25">
      <c r="A83" s="21">
        <v>59</v>
      </c>
      <c r="B83" s="21">
        <v>-9.4377089560273627E-3</v>
      </c>
      <c r="C83" s="21">
        <v>0</v>
      </c>
      <c r="D83" s="21">
        <v>65535</v>
      </c>
      <c r="F83" s="21">
        <v>23.975409836065573</v>
      </c>
      <c r="G83" s="21">
        <v>-5.8180905235800159E-3</v>
      </c>
    </row>
    <row r="84" spans="1:7" x14ac:dyDescent="0.25">
      <c r="A84" s="21">
        <v>60</v>
      </c>
      <c r="B84" s="21">
        <v>1.9098712631969206E-2</v>
      </c>
      <c r="C84" s="21">
        <v>0</v>
      </c>
      <c r="D84" s="21">
        <v>65535</v>
      </c>
      <c r="F84" s="21">
        <v>24.385245901639344</v>
      </c>
      <c r="G84" s="21">
        <v>-5.7243981642268555E-3</v>
      </c>
    </row>
    <row r="85" spans="1:7" x14ac:dyDescent="0.25">
      <c r="A85" s="21">
        <v>61</v>
      </c>
      <c r="B85" s="21">
        <v>8.220456691867873E-3</v>
      </c>
      <c r="C85" s="21">
        <v>0</v>
      </c>
      <c r="D85" s="21">
        <v>65535</v>
      </c>
      <c r="F85" s="21">
        <v>24.795081967213115</v>
      </c>
      <c r="G85" s="21">
        <v>-5.5311399291863295E-3</v>
      </c>
    </row>
    <row r="86" spans="1:7" x14ac:dyDescent="0.25">
      <c r="A86" s="21">
        <v>62</v>
      </c>
      <c r="B86" s="21">
        <v>2.6841236413384824E-3</v>
      </c>
      <c r="C86" s="21">
        <v>0</v>
      </c>
      <c r="D86" s="21">
        <v>65535</v>
      </c>
      <c r="F86" s="21">
        <v>25.204918032786885</v>
      </c>
      <c r="G86" s="21">
        <v>-5.3290568716883608E-3</v>
      </c>
    </row>
    <row r="87" spans="1:7" x14ac:dyDescent="0.25">
      <c r="A87" s="21">
        <v>63</v>
      </c>
      <c r="B87" s="21">
        <v>-1.1122643208865871E-2</v>
      </c>
      <c r="C87" s="21">
        <v>0</v>
      </c>
      <c r="D87" s="21">
        <v>65535</v>
      </c>
      <c r="F87" s="21">
        <v>25.614754098360656</v>
      </c>
      <c r="G87" s="21">
        <v>-5.202081371986962E-3</v>
      </c>
    </row>
    <row r="88" spans="1:7" x14ac:dyDescent="0.25">
      <c r="A88" s="21">
        <v>64</v>
      </c>
      <c r="B88" s="21">
        <v>-3.5267533758810048E-3</v>
      </c>
      <c r="C88" s="21">
        <v>0</v>
      </c>
      <c r="D88" s="21">
        <v>65535</v>
      </c>
      <c r="F88" s="21">
        <v>26.024590163934427</v>
      </c>
      <c r="G88" s="21">
        <v>-5.1057455172283149E-3</v>
      </c>
    </row>
    <row r="89" spans="1:7" x14ac:dyDescent="0.25">
      <c r="A89" s="21">
        <v>65</v>
      </c>
      <c r="B89" s="21">
        <v>-1.1909770170748126E-2</v>
      </c>
      <c r="C89" s="21">
        <v>0</v>
      </c>
      <c r="D89" s="21">
        <v>65535</v>
      </c>
      <c r="F89" s="21">
        <v>26.434426229508198</v>
      </c>
      <c r="G89" s="21">
        <v>-5.0455844275132051E-3</v>
      </c>
    </row>
    <row r="90" spans="1:7" x14ac:dyDescent="0.25">
      <c r="A90" s="21">
        <v>66</v>
      </c>
      <c r="B90" s="21">
        <v>-2.0694215040780745E-2</v>
      </c>
      <c r="C90" s="21">
        <v>0</v>
      </c>
      <c r="D90" s="21">
        <v>65535</v>
      </c>
      <c r="F90" s="21">
        <v>26.844262295081968</v>
      </c>
      <c r="G90" s="21">
        <v>-5.0015190611553658E-3</v>
      </c>
    </row>
    <row r="91" spans="1:7" x14ac:dyDescent="0.25">
      <c r="A91" s="21">
        <v>67</v>
      </c>
      <c r="B91" s="21">
        <v>2.2263220583230276E-3</v>
      </c>
      <c r="C91" s="21">
        <v>0</v>
      </c>
      <c r="D91" s="21">
        <v>65535</v>
      </c>
      <c r="F91" s="21">
        <v>27.254098360655739</v>
      </c>
      <c r="G91" s="21">
        <v>-4.790975377691146E-3</v>
      </c>
    </row>
    <row r="92" spans="1:7" x14ac:dyDescent="0.25">
      <c r="A92" s="21">
        <v>68</v>
      </c>
      <c r="B92" s="21">
        <v>1.3350250303733944E-2</v>
      </c>
      <c r="C92" s="21">
        <v>0</v>
      </c>
      <c r="D92" s="21">
        <v>65535</v>
      </c>
      <c r="F92" s="21">
        <v>27.66393442622951</v>
      </c>
      <c r="G92" s="21">
        <v>-4.4343148032966158E-3</v>
      </c>
    </row>
    <row r="93" spans="1:7" x14ac:dyDescent="0.25">
      <c r="A93" s="21">
        <v>69</v>
      </c>
      <c r="B93" s="21">
        <v>-1.1171752176018016E-2</v>
      </c>
      <c r="C93" s="21">
        <v>0</v>
      </c>
      <c r="D93" s="21">
        <v>65535</v>
      </c>
      <c r="F93" s="21">
        <v>28.07377049180328</v>
      </c>
      <c r="G93" s="21">
        <v>-4.3910460451565434E-3</v>
      </c>
    </row>
    <row r="94" spans="1:7" x14ac:dyDescent="0.25">
      <c r="A94" s="21">
        <v>70</v>
      </c>
      <c r="B94" s="21">
        <v>1.3765567648497963E-2</v>
      </c>
      <c r="C94" s="21">
        <v>0</v>
      </c>
      <c r="D94" s="21">
        <v>65535</v>
      </c>
      <c r="F94" s="21">
        <v>28.483606557377051</v>
      </c>
      <c r="G94" s="21">
        <v>-4.2624372656119873E-3</v>
      </c>
    </row>
    <row r="95" spans="1:7" x14ac:dyDescent="0.25">
      <c r="A95" s="21">
        <v>71</v>
      </c>
      <c r="B95" s="21">
        <v>1.0572724495225477E-4</v>
      </c>
      <c r="C95" s="21">
        <v>0</v>
      </c>
      <c r="D95" s="21">
        <v>65535</v>
      </c>
      <c r="F95" s="21">
        <v>28.893442622950822</v>
      </c>
      <c r="G95" s="21">
        <v>-4.0685087837081307E-3</v>
      </c>
    </row>
    <row r="96" spans="1:7" x14ac:dyDescent="0.25">
      <c r="A96" s="21">
        <v>72</v>
      </c>
      <c r="B96" s="21">
        <v>1.4015168176146633E-2</v>
      </c>
      <c r="C96" s="21">
        <v>0</v>
      </c>
      <c r="D96" s="21">
        <v>65535</v>
      </c>
      <c r="F96" s="21">
        <v>29.303278688524593</v>
      </c>
      <c r="G96" s="21">
        <v>-3.8681091192234985E-3</v>
      </c>
    </row>
    <row r="97" spans="1:7" x14ac:dyDescent="0.25">
      <c r="A97" s="21">
        <v>73</v>
      </c>
      <c r="B97" s="21">
        <v>-9.1953226354423E-3</v>
      </c>
      <c r="C97" s="21">
        <v>0</v>
      </c>
      <c r="D97" s="21">
        <v>65535</v>
      </c>
      <c r="F97" s="21">
        <v>29.713114754098363</v>
      </c>
      <c r="G97" s="21">
        <v>-3.8183638761681966E-3</v>
      </c>
    </row>
    <row r="98" spans="1:7" x14ac:dyDescent="0.25">
      <c r="A98" s="21">
        <v>74</v>
      </c>
      <c r="B98" s="21">
        <v>1.401049919597692E-2</v>
      </c>
      <c r="C98" s="21">
        <v>0</v>
      </c>
      <c r="D98" s="21">
        <v>65535</v>
      </c>
      <c r="F98" s="21">
        <v>30.122950819672131</v>
      </c>
      <c r="G98" s="21">
        <v>-3.5267533758810048E-3</v>
      </c>
    </row>
    <row r="99" spans="1:7" x14ac:dyDescent="0.25">
      <c r="A99" s="21">
        <v>75</v>
      </c>
      <c r="B99" s="21">
        <v>-1.5574548111930652E-3</v>
      </c>
      <c r="C99" s="21">
        <v>0</v>
      </c>
      <c r="D99" s="21">
        <v>65535</v>
      </c>
      <c r="F99" s="21">
        <v>30.532786885245901</v>
      </c>
      <c r="G99" s="21">
        <v>-3.3822639193587089E-3</v>
      </c>
    </row>
    <row r="100" spans="1:7" x14ac:dyDescent="0.25">
      <c r="A100" s="21">
        <v>76</v>
      </c>
      <c r="B100" s="21">
        <v>-4.9889827667642928E-4</v>
      </c>
      <c r="C100" s="21">
        <v>0</v>
      </c>
      <c r="D100" s="21">
        <v>65535</v>
      </c>
      <c r="F100" s="21">
        <v>30.942622950819672</v>
      </c>
      <c r="G100" s="21">
        <v>-3.3721562138716568E-3</v>
      </c>
    </row>
    <row r="101" spans="1:7" x14ac:dyDescent="0.25">
      <c r="A101" s="21">
        <v>77</v>
      </c>
      <c r="B101" s="21">
        <v>1.7139210909984438E-3</v>
      </c>
      <c r="C101" s="21">
        <v>0</v>
      </c>
      <c r="D101" s="21">
        <v>65535</v>
      </c>
      <c r="F101" s="21">
        <v>31.352459016393443</v>
      </c>
      <c r="G101" s="21">
        <v>-3.1741065524740278E-3</v>
      </c>
    </row>
    <row r="102" spans="1:7" x14ac:dyDescent="0.25">
      <c r="A102" s="21">
        <v>78</v>
      </c>
      <c r="B102" s="21">
        <v>-8.5991326261392748E-3</v>
      </c>
      <c r="C102" s="21">
        <v>0</v>
      </c>
      <c r="D102" s="21">
        <v>65535</v>
      </c>
      <c r="F102" s="21">
        <v>31.762295081967213</v>
      </c>
      <c r="G102" s="21">
        <v>-3.0373016013023513E-3</v>
      </c>
    </row>
    <row r="103" spans="1:7" x14ac:dyDescent="0.25">
      <c r="A103" s="21">
        <v>79</v>
      </c>
      <c r="B103" s="21">
        <v>5.0121230980568329E-3</v>
      </c>
      <c r="C103" s="21">
        <v>0</v>
      </c>
      <c r="D103" s="21">
        <v>65535</v>
      </c>
      <c r="F103" s="21">
        <v>32.172131147540981</v>
      </c>
      <c r="G103" s="21">
        <v>-3.0277124425935921E-3</v>
      </c>
    </row>
    <row r="104" spans="1:7" x14ac:dyDescent="0.25">
      <c r="A104" s="21">
        <v>80</v>
      </c>
      <c r="B104" s="21">
        <v>-1.0459897373745322E-2</v>
      </c>
      <c r="C104" s="21">
        <v>0</v>
      </c>
      <c r="D104" s="21">
        <v>65535</v>
      </c>
      <c r="F104" s="21">
        <v>32.581967213114758</v>
      </c>
      <c r="G104" s="21">
        <v>-3.0073927688642607E-3</v>
      </c>
    </row>
    <row r="105" spans="1:7" x14ac:dyDescent="0.25">
      <c r="A105" s="21">
        <v>81</v>
      </c>
      <c r="B105" s="21">
        <v>-1.0421555124841832E-2</v>
      </c>
      <c r="C105" s="21">
        <v>0</v>
      </c>
      <c r="D105" s="21">
        <v>65535</v>
      </c>
      <c r="F105" s="21">
        <v>32.991803278688529</v>
      </c>
      <c r="G105" s="21">
        <v>-2.823770286678802E-3</v>
      </c>
    </row>
    <row r="106" spans="1:7" x14ac:dyDescent="0.25">
      <c r="A106" s="21">
        <v>82</v>
      </c>
      <c r="B106" s="21">
        <v>1.6591369981278435E-2</v>
      </c>
      <c r="C106" s="21">
        <v>0</v>
      </c>
      <c r="D106" s="21">
        <v>65535</v>
      </c>
      <c r="F106" s="21">
        <v>33.401639344262293</v>
      </c>
      <c r="G106" s="21">
        <v>-2.7521007765187885E-3</v>
      </c>
    </row>
    <row r="107" spans="1:7" x14ac:dyDescent="0.25">
      <c r="A107" s="21">
        <v>83</v>
      </c>
      <c r="B107" s="21">
        <v>-8.2876449256838718E-3</v>
      </c>
      <c r="C107" s="21">
        <v>0</v>
      </c>
      <c r="D107" s="21">
        <v>65535</v>
      </c>
      <c r="F107" s="21">
        <v>33.811475409836063</v>
      </c>
      <c r="G107" s="21">
        <v>-2.7366581240936636E-3</v>
      </c>
    </row>
    <row r="108" spans="1:7" x14ac:dyDescent="0.25">
      <c r="A108" s="21">
        <v>84</v>
      </c>
      <c r="B108" s="21">
        <v>-5.8180905235800159E-3</v>
      </c>
      <c r="C108" s="21">
        <v>0</v>
      </c>
      <c r="D108" s="21">
        <v>65535</v>
      </c>
      <c r="F108" s="21">
        <v>34.221311475409834</v>
      </c>
      <c r="G108" s="21">
        <v>-2.7064378957018659E-3</v>
      </c>
    </row>
    <row r="109" spans="1:7" x14ac:dyDescent="0.25">
      <c r="A109" s="21">
        <v>85</v>
      </c>
      <c r="B109" s="21">
        <v>-2.7218929052581654E-2</v>
      </c>
      <c r="C109" s="21">
        <v>0</v>
      </c>
      <c r="D109" s="21">
        <v>65535</v>
      </c>
      <c r="F109" s="21">
        <v>34.631147540983605</v>
      </c>
      <c r="G109" s="21">
        <v>-2.4862739352769932E-3</v>
      </c>
    </row>
    <row r="110" spans="1:7" x14ac:dyDescent="0.25">
      <c r="A110" s="21">
        <v>86</v>
      </c>
      <c r="B110" s="21">
        <v>3.971303072137969E-3</v>
      </c>
      <c r="C110" s="21">
        <v>0</v>
      </c>
      <c r="D110" s="21">
        <v>65535</v>
      </c>
      <c r="F110" s="21">
        <v>35.040983606557376</v>
      </c>
      <c r="G110" s="21">
        <v>-2.4687276489350094E-3</v>
      </c>
    </row>
    <row r="111" spans="1:7" x14ac:dyDescent="0.25">
      <c r="A111" s="21">
        <v>87</v>
      </c>
      <c r="B111" s="21">
        <v>-5.1057455172283149E-3</v>
      </c>
      <c r="C111" s="21">
        <v>0</v>
      </c>
      <c r="D111" s="21">
        <v>65535</v>
      </c>
      <c r="F111" s="21">
        <v>35.450819672131146</v>
      </c>
      <c r="G111" s="21">
        <v>-2.3597069503876258E-3</v>
      </c>
    </row>
    <row r="112" spans="1:7" x14ac:dyDescent="0.25">
      <c r="A112" s="21">
        <v>88</v>
      </c>
      <c r="B112" s="21">
        <v>-1.760603041719961E-2</v>
      </c>
      <c r="C112" s="21">
        <v>0</v>
      </c>
      <c r="D112" s="21">
        <v>65535</v>
      </c>
      <c r="F112" s="21">
        <v>35.860655737704917</v>
      </c>
      <c r="G112" s="21">
        <v>-2.3408793819656164E-3</v>
      </c>
    </row>
    <row r="113" spans="1:7" x14ac:dyDescent="0.25">
      <c r="A113" s="21">
        <v>89</v>
      </c>
      <c r="B113" s="21">
        <v>-3.4441192005680524E-4</v>
      </c>
      <c r="C113" s="21">
        <v>0</v>
      </c>
      <c r="D113" s="21">
        <v>65535</v>
      </c>
      <c r="F113" s="21">
        <v>36.270491803278688</v>
      </c>
      <c r="G113" s="21">
        <v>-2.2909081916809883E-3</v>
      </c>
    </row>
    <row r="114" spans="1:7" x14ac:dyDescent="0.25">
      <c r="A114" s="21">
        <v>90</v>
      </c>
      <c r="B114" s="21">
        <v>2.1469558673247603E-2</v>
      </c>
      <c r="C114" s="21">
        <v>0</v>
      </c>
      <c r="D114" s="21">
        <v>65535</v>
      </c>
      <c r="F114" s="21">
        <v>36.680327868852459</v>
      </c>
      <c r="G114" s="21">
        <v>-2.0321162950224943E-3</v>
      </c>
    </row>
    <row r="115" spans="1:7" x14ac:dyDescent="0.25">
      <c r="A115" s="21">
        <v>91</v>
      </c>
      <c r="B115" s="21">
        <v>2.7239643541115442E-2</v>
      </c>
      <c r="C115" s="21">
        <v>0</v>
      </c>
      <c r="D115" s="21">
        <v>65535</v>
      </c>
      <c r="F115" s="21">
        <v>37.090163934426229</v>
      </c>
      <c r="G115" s="21">
        <v>-1.8940765311989825E-3</v>
      </c>
    </row>
    <row r="116" spans="1:7" x14ac:dyDescent="0.25">
      <c r="A116" s="21">
        <v>92</v>
      </c>
      <c r="B116" s="21">
        <v>-1.31323954778859E-3</v>
      </c>
      <c r="C116" s="21">
        <v>0</v>
      </c>
      <c r="D116" s="21">
        <v>65535</v>
      </c>
      <c r="F116" s="21">
        <v>37.5</v>
      </c>
      <c r="G116" s="21">
        <v>-1.8480311285731165E-3</v>
      </c>
    </row>
    <row r="117" spans="1:7" x14ac:dyDescent="0.25">
      <c r="A117" s="21">
        <v>93</v>
      </c>
      <c r="B117" s="21">
        <v>-4.790975377691146E-3</v>
      </c>
      <c r="C117" s="21">
        <v>0</v>
      </c>
      <c r="D117" s="21">
        <v>65535</v>
      </c>
      <c r="F117" s="21">
        <v>37.909836065573771</v>
      </c>
      <c r="G117" s="21">
        <v>-1.7091980957906921E-3</v>
      </c>
    </row>
    <row r="118" spans="1:7" x14ac:dyDescent="0.25">
      <c r="A118" s="21">
        <v>94</v>
      </c>
      <c r="B118" s="21">
        <v>-3.0073927688642607E-3</v>
      </c>
      <c r="C118" s="21">
        <v>0</v>
      </c>
      <c r="D118" s="21">
        <v>65535</v>
      </c>
      <c r="F118" s="21">
        <v>38.319672131147541</v>
      </c>
      <c r="G118" s="21">
        <v>-1.5574548111930652E-3</v>
      </c>
    </row>
    <row r="119" spans="1:7" x14ac:dyDescent="0.25">
      <c r="A119" s="21">
        <v>95</v>
      </c>
      <c r="B119" s="21">
        <v>1.3114802917353818E-2</v>
      </c>
      <c r="C119" s="21">
        <v>0</v>
      </c>
      <c r="D119" s="21">
        <v>65535</v>
      </c>
      <c r="F119" s="21">
        <v>38.729508196721312</v>
      </c>
      <c r="G119" s="21">
        <v>-1.5473469361702871E-3</v>
      </c>
    </row>
    <row r="120" spans="1:7" x14ac:dyDescent="0.25">
      <c r="A120" s="21">
        <v>96</v>
      </c>
      <c r="B120" s="21">
        <v>1.5989297907072233E-2</v>
      </c>
      <c r="C120" s="21">
        <v>0</v>
      </c>
      <c r="D120" s="21">
        <v>65535</v>
      </c>
      <c r="F120" s="21">
        <v>39.139344262295083</v>
      </c>
      <c r="G120" s="21">
        <v>-1.5363280521033078E-3</v>
      </c>
    </row>
    <row r="121" spans="1:7" x14ac:dyDescent="0.25">
      <c r="A121" s="21">
        <v>97</v>
      </c>
      <c r="B121" s="21">
        <v>1.8034830758912126E-3</v>
      </c>
      <c r="C121" s="21">
        <v>0</v>
      </c>
      <c r="D121" s="21">
        <v>65535</v>
      </c>
      <c r="F121" s="21">
        <v>39.549180327868854</v>
      </c>
      <c r="G121" s="21">
        <v>-1.4451079799060213E-3</v>
      </c>
    </row>
    <row r="122" spans="1:7" x14ac:dyDescent="0.25">
      <c r="A122" s="21">
        <v>98</v>
      </c>
      <c r="B122" s="21">
        <v>9.1741871343891928E-3</v>
      </c>
      <c r="C122" s="21">
        <v>0</v>
      </c>
      <c r="D122" s="21">
        <v>65535</v>
      </c>
      <c r="F122" s="21">
        <v>39.959016393442624</v>
      </c>
      <c r="G122" s="21">
        <v>-1.3417200339719785E-3</v>
      </c>
    </row>
    <row r="123" spans="1:7" x14ac:dyDescent="0.25">
      <c r="A123" s="21">
        <v>99</v>
      </c>
      <c r="B123" s="21">
        <v>-4.3910460451565434E-3</v>
      </c>
      <c r="C123" s="21">
        <v>0</v>
      </c>
      <c r="D123" s="21">
        <v>65535</v>
      </c>
      <c r="F123" s="21">
        <v>40.368852459016395</v>
      </c>
      <c r="G123" s="21">
        <v>-1.31323954778859E-3</v>
      </c>
    </row>
    <row r="124" spans="1:7" x14ac:dyDescent="0.25">
      <c r="A124" s="21">
        <v>100</v>
      </c>
      <c r="B124" s="21">
        <v>-1.0306622013765328E-4</v>
      </c>
      <c r="C124" s="21">
        <v>0</v>
      </c>
      <c r="D124" s="21">
        <v>65535</v>
      </c>
      <c r="F124" s="21">
        <v>40.778688524590166</v>
      </c>
      <c r="G124" s="21">
        <v>-9.6289955732100176E-4</v>
      </c>
    </row>
    <row r="125" spans="1:7" x14ac:dyDescent="0.25">
      <c r="A125" s="21">
        <v>101</v>
      </c>
      <c r="B125" s="21">
        <v>3.7037079374844318E-3</v>
      </c>
      <c r="C125" s="21">
        <v>0</v>
      </c>
      <c r="D125" s="21">
        <v>65535</v>
      </c>
      <c r="F125" s="21">
        <v>41.188524590163937</v>
      </c>
      <c r="G125" s="21">
        <v>-9.0574529764886466E-4</v>
      </c>
    </row>
    <row r="126" spans="1:7" x14ac:dyDescent="0.25">
      <c r="A126" s="21">
        <v>102</v>
      </c>
      <c r="B126" s="21">
        <v>-1.4283076007639176E-2</v>
      </c>
      <c r="C126" s="21">
        <v>0</v>
      </c>
      <c r="D126" s="21">
        <v>65535</v>
      </c>
      <c r="F126" s="21">
        <v>41.598360655737707</v>
      </c>
      <c r="G126" s="21">
        <v>-8.8977531374632209E-4</v>
      </c>
    </row>
    <row r="127" spans="1:7" x14ac:dyDescent="0.25">
      <c r="A127" s="21">
        <v>103</v>
      </c>
      <c r="B127" s="21">
        <v>1.2484375725687336E-2</v>
      </c>
      <c r="C127" s="21">
        <v>0</v>
      </c>
      <c r="D127" s="21">
        <v>65535</v>
      </c>
      <c r="F127" s="21">
        <v>42.008196721311478</v>
      </c>
      <c r="G127" s="21">
        <v>-8.1281770106248516E-4</v>
      </c>
    </row>
    <row r="128" spans="1:7" x14ac:dyDescent="0.25">
      <c r="A128" s="21">
        <v>104</v>
      </c>
      <c r="B128" s="21">
        <v>6.3171274446661083E-3</v>
      </c>
      <c r="C128" s="21">
        <v>0</v>
      </c>
      <c r="D128" s="21">
        <v>65535</v>
      </c>
      <c r="F128" s="21">
        <v>42.418032786885249</v>
      </c>
      <c r="G128" s="21">
        <v>-7.7909468873584064E-4</v>
      </c>
    </row>
    <row r="129" spans="1:7" x14ac:dyDescent="0.25">
      <c r="A129" s="21">
        <v>105</v>
      </c>
      <c r="B129" s="21">
        <v>-8.8977531374632209E-4</v>
      </c>
      <c r="C129" s="21">
        <v>0</v>
      </c>
      <c r="D129" s="21">
        <v>65535</v>
      </c>
      <c r="F129" s="21">
        <v>42.827868852459019</v>
      </c>
      <c r="G129" s="21">
        <v>-5.2650297027770885E-4</v>
      </c>
    </row>
    <row r="130" spans="1:7" x14ac:dyDescent="0.25">
      <c r="A130" s="21">
        <v>106</v>
      </c>
      <c r="B130" s="21">
        <v>1.2466225480709444E-2</v>
      </c>
      <c r="C130" s="21">
        <v>0</v>
      </c>
      <c r="D130" s="21">
        <v>65535</v>
      </c>
      <c r="F130" s="21">
        <v>43.23770491803279</v>
      </c>
      <c r="G130" s="21">
        <v>-4.9889827667642928E-4</v>
      </c>
    </row>
    <row r="131" spans="1:7" x14ac:dyDescent="0.25">
      <c r="A131" s="21">
        <v>107</v>
      </c>
      <c r="B131" s="21">
        <v>-6.4780920075494814E-3</v>
      </c>
      <c r="C131" s="21">
        <v>0</v>
      </c>
      <c r="D131" s="21">
        <v>65535</v>
      </c>
      <c r="F131" s="21">
        <v>43.647540983606561</v>
      </c>
      <c r="G131" s="21">
        <v>-4.7844402597621018E-4</v>
      </c>
    </row>
    <row r="132" spans="1:7" x14ac:dyDescent="0.25">
      <c r="A132" s="21">
        <v>108</v>
      </c>
      <c r="B132" s="21">
        <v>4.5967761502877054E-3</v>
      </c>
      <c r="C132" s="21">
        <v>0</v>
      </c>
      <c r="D132" s="21">
        <v>65535</v>
      </c>
      <c r="F132" s="21">
        <v>44.057377049180332</v>
      </c>
      <c r="G132" s="21">
        <v>-4.431102939252841E-4</v>
      </c>
    </row>
    <row r="133" spans="1:7" x14ac:dyDescent="0.25">
      <c r="A133" s="21">
        <v>109</v>
      </c>
      <c r="B133" s="21">
        <v>-7.4588535670587252E-3</v>
      </c>
      <c r="C133" s="21">
        <v>0</v>
      </c>
      <c r="D133" s="21">
        <v>65535</v>
      </c>
      <c r="F133" s="21">
        <v>44.467213114754102</v>
      </c>
      <c r="G133" s="21">
        <v>-3.4441192005680524E-4</v>
      </c>
    </row>
    <row r="134" spans="1:7" x14ac:dyDescent="0.25">
      <c r="A134" s="21">
        <v>110</v>
      </c>
      <c r="B134" s="21">
        <v>-4.2624372656119873E-3</v>
      </c>
      <c r="C134" s="21">
        <v>0</v>
      </c>
      <c r="D134" s="21">
        <v>65535</v>
      </c>
      <c r="F134" s="21">
        <v>44.877049180327873</v>
      </c>
      <c r="G134" s="21">
        <v>-2.6977810914276409E-4</v>
      </c>
    </row>
    <row r="135" spans="1:7" x14ac:dyDescent="0.25">
      <c r="A135" s="21">
        <v>111</v>
      </c>
      <c r="B135" s="21">
        <v>1.8079232907255289E-2</v>
      </c>
      <c r="C135" s="21">
        <v>0</v>
      </c>
      <c r="D135" s="21">
        <v>65535</v>
      </c>
      <c r="F135" s="21">
        <v>45.286885245901644</v>
      </c>
      <c r="G135" s="21">
        <v>-1.0306622013765328E-4</v>
      </c>
    </row>
    <row r="136" spans="1:7" x14ac:dyDescent="0.25">
      <c r="A136" s="21">
        <v>112</v>
      </c>
      <c r="B136" s="21">
        <v>9.0032504882240141E-3</v>
      </c>
      <c r="C136" s="21">
        <v>0</v>
      </c>
      <c r="D136" s="21">
        <v>65535</v>
      </c>
      <c r="F136" s="21">
        <v>45.696721311475414</v>
      </c>
      <c r="G136" s="21">
        <v>-8.6861351964684049E-5</v>
      </c>
    </row>
    <row r="137" spans="1:7" x14ac:dyDescent="0.25">
      <c r="A137" s="21">
        <v>113</v>
      </c>
      <c r="B137" s="21">
        <v>1.690465135369805E-2</v>
      </c>
      <c r="C137" s="21">
        <v>0</v>
      </c>
      <c r="D137" s="21">
        <v>65535</v>
      </c>
      <c r="F137" s="21">
        <v>46.106557377049178</v>
      </c>
      <c r="G137" s="21">
        <v>1.0572724495225477E-4</v>
      </c>
    </row>
    <row r="138" spans="1:7" x14ac:dyDescent="0.25">
      <c r="A138" s="21">
        <v>114</v>
      </c>
      <c r="B138" s="21">
        <v>4.8021561623565325E-4</v>
      </c>
      <c r="C138" s="21">
        <v>0</v>
      </c>
      <c r="D138" s="21">
        <v>65535</v>
      </c>
      <c r="F138" s="21">
        <v>46.516393442622949</v>
      </c>
      <c r="G138" s="21">
        <v>2.5701749696281753E-4</v>
      </c>
    </row>
    <row r="139" spans="1:7" x14ac:dyDescent="0.25">
      <c r="A139" s="21">
        <v>115</v>
      </c>
      <c r="B139" s="21">
        <v>-1.949070871223765E-2</v>
      </c>
      <c r="C139" s="21">
        <v>0</v>
      </c>
      <c r="D139" s="21">
        <v>65535</v>
      </c>
      <c r="F139" s="21">
        <v>46.92622950819672</v>
      </c>
      <c r="G139" s="21">
        <v>3.4754460091749418E-4</v>
      </c>
    </row>
    <row r="140" spans="1:7" x14ac:dyDescent="0.25">
      <c r="A140" s="21">
        <v>116</v>
      </c>
      <c r="B140" s="21">
        <v>5.9467953578935234E-3</v>
      </c>
      <c r="C140" s="21">
        <v>0</v>
      </c>
      <c r="D140" s="21">
        <v>65535</v>
      </c>
      <c r="F140" s="21">
        <v>47.33606557377049</v>
      </c>
      <c r="G140" s="21">
        <v>4.8021561623565325E-4</v>
      </c>
    </row>
    <row r="141" spans="1:7" x14ac:dyDescent="0.25">
      <c r="A141" s="21">
        <v>117</v>
      </c>
      <c r="B141" s="21">
        <v>3.4754460091749418E-4</v>
      </c>
      <c r="C141" s="21">
        <v>0</v>
      </c>
      <c r="D141" s="21">
        <v>65535</v>
      </c>
      <c r="F141" s="21">
        <v>47.745901639344261</v>
      </c>
      <c r="G141" s="21">
        <v>6.2566133521862826E-4</v>
      </c>
    </row>
    <row r="142" spans="1:7" x14ac:dyDescent="0.25">
      <c r="A142" s="21">
        <v>118</v>
      </c>
      <c r="B142" s="21">
        <v>2.4096277729564572E-3</v>
      </c>
      <c r="C142" s="21">
        <v>0</v>
      </c>
      <c r="D142" s="21">
        <v>65535</v>
      </c>
      <c r="F142" s="21">
        <v>48.155737704918032</v>
      </c>
      <c r="G142" s="21">
        <v>7.8023035201027458E-4</v>
      </c>
    </row>
    <row r="143" spans="1:7" x14ac:dyDescent="0.25">
      <c r="A143" s="21">
        <v>119</v>
      </c>
      <c r="B143" s="21">
        <v>3.687469268520913E-3</v>
      </c>
      <c r="C143" s="21">
        <v>0</v>
      </c>
      <c r="D143" s="21">
        <v>65535</v>
      </c>
      <c r="F143" s="21">
        <v>48.565573770491802</v>
      </c>
      <c r="G143" s="21">
        <v>1.5168084797140948E-3</v>
      </c>
    </row>
    <row r="144" spans="1:7" x14ac:dyDescent="0.25">
      <c r="A144" s="21">
        <v>120</v>
      </c>
      <c r="B144" s="21">
        <v>-7.2792418279535049E-3</v>
      </c>
      <c r="C144" s="21">
        <v>0</v>
      </c>
      <c r="D144" s="21">
        <v>65535</v>
      </c>
      <c r="F144" s="21">
        <v>48.975409836065573</v>
      </c>
      <c r="G144" s="21">
        <v>1.5963093610426751E-3</v>
      </c>
    </row>
    <row r="145" spans="1:7" x14ac:dyDescent="0.25">
      <c r="A145" s="21">
        <v>121</v>
      </c>
      <c r="B145" s="21">
        <v>1.4192334856823854E-2</v>
      </c>
      <c r="C145" s="21">
        <v>0</v>
      </c>
      <c r="D145" s="21">
        <v>65535</v>
      </c>
      <c r="F145" s="21">
        <v>49.385245901639344</v>
      </c>
      <c r="G145" s="21">
        <v>1.7139210909984438E-3</v>
      </c>
    </row>
    <row r="146" spans="1:7" x14ac:dyDescent="0.25">
      <c r="A146" s="21">
        <v>122</v>
      </c>
      <c r="B146" s="21">
        <v>1.5490466735450866E-2</v>
      </c>
      <c r="C146" s="21">
        <v>0</v>
      </c>
      <c r="D146" s="21">
        <v>65535</v>
      </c>
      <c r="F146" s="21">
        <v>49.795081967213115</v>
      </c>
      <c r="G146" s="21">
        <v>1.8034830758912126E-3</v>
      </c>
    </row>
    <row r="147" spans="1:7" x14ac:dyDescent="0.25">
      <c r="A147" s="21">
        <v>123</v>
      </c>
      <c r="B147" s="21">
        <v>4.3615425983396299E-3</v>
      </c>
      <c r="C147" s="21">
        <v>0</v>
      </c>
      <c r="D147" s="21">
        <v>65535</v>
      </c>
      <c r="F147" s="21">
        <v>50.204918032786885</v>
      </c>
      <c r="G147" s="21">
        <v>1.8104060157353465E-3</v>
      </c>
    </row>
    <row r="148" spans="1:7" x14ac:dyDescent="0.25">
      <c r="A148" s="21">
        <v>124</v>
      </c>
      <c r="B148" s="21">
        <v>4.2278091341911104E-3</v>
      </c>
      <c r="C148" s="21">
        <v>0</v>
      </c>
      <c r="D148" s="21">
        <v>65535</v>
      </c>
      <c r="F148" s="21">
        <v>50.614754098360656</v>
      </c>
      <c r="G148" s="21">
        <v>2.0169150182230908E-3</v>
      </c>
    </row>
    <row r="149" spans="1:7" x14ac:dyDescent="0.25">
      <c r="A149" s="21">
        <v>125</v>
      </c>
      <c r="B149" s="21">
        <v>1.2237075501150272E-2</v>
      </c>
      <c r="C149" s="21">
        <v>0</v>
      </c>
      <c r="D149" s="21">
        <v>65535</v>
      </c>
      <c r="F149" s="21">
        <v>51.024590163934427</v>
      </c>
      <c r="G149" s="21">
        <v>2.0409985994800988E-3</v>
      </c>
    </row>
    <row r="150" spans="1:7" x14ac:dyDescent="0.25">
      <c r="A150" s="21">
        <v>126</v>
      </c>
      <c r="B150" s="21">
        <v>-6.4659484253682181E-3</v>
      </c>
      <c r="C150" s="21">
        <v>0</v>
      </c>
      <c r="D150" s="21">
        <v>65535</v>
      </c>
      <c r="F150" s="21">
        <v>51.434426229508198</v>
      </c>
      <c r="G150" s="21">
        <v>2.2263220583230276E-3</v>
      </c>
    </row>
    <row r="151" spans="1:7" x14ac:dyDescent="0.25">
      <c r="A151" s="21">
        <v>127</v>
      </c>
      <c r="B151" s="21">
        <v>-1.1787467014831484E-2</v>
      </c>
      <c r="C151" s="21">
        <v>0</v>
      </c>
      <c r="D151" s="21">
        <v>65535</v>
      </c>
      <c r="F151" s="21">
        <v>51.844262295081968</v>
      </c>
      <c r="G151" s="21">
        <v>2.3870065090034706E-3</v>
      </c>
    </row>
    <row r="152" spans="1:7" x14ac:dyDescent="0.25">
      <c r="A152" s="21">
        <v>128</v>
      </c>
      <c r="B152" s="21">
        <v>-9.6289955732100176E-4</v>
      </c>
      <c r="C152" s="21">
        <v>0</v>
      </c>
      <c r="D152" s="21">
        <v>65535</v>
      </c>
      <c r="F152" s="21">
        <v>52.254098360655739</v>
      </c>
      <c r="G152" s="21">
        <v>2.4096277729564572E-3</v>
      </c>
    </row>
    <row r="153" spans="1:7" x14ac:dyDescent="0.25">
      <c r="A153" s="21">
        <v>129</v>
      </c>
      <c r="B153" s="21">
        <v>-2.6977810914276409E-4</v>
      </c>
      <c r="C153" s="21">
        <v>0</v>
      </c>
      <c r="D153" s="21">
        <v>65535</v>
      </c>
      <c r="F153" s="21">
        <v>52.66393442622951</v>
      </c>
      <c r="G153" s="21">
        <v>2.6349525252730684E-3</v>
      </c>
    </row>
    <row r="154" spans="1:7" x14ac:dyDescent="0.25">
      <c r="A154" s="21">
        <v>130</v>
      </c>
      <c r="B154" s="21">
        <v>7.8023035201027458E-4</v>
      </c>
      <c r="C154" s="21">
        <v>0</v>
      </c>
      <c r="D154" s="21">
        <v>65535</v>
      </c>
      <c r="F154" s="21">
        <v>53.07377049180328</v>
      </c>
      <c r="G154" s="21">
        <v>2.6841236413384824E-3</v>
      </c>
    </row>
    <row r="155" spans="1:7" x14ac:dyDescent="0.25">
      <c r="A155" s="21">
        <v>131</v>
      </c>
      <c r="B155" s="21">
        <v>8.2561490774096073E-3</v>
      </c>
      <c r="C155" s="21">
        <v>0</v>
      </c>
      <c r="D155" s="21">
        <v>65535</v>
      </c>
      <c r="F155" s="21">
        <v>53.483606557377051</v>
      </c>
      <c r="G155" s="21">
        <v>2.905991914812639E-3</v>
      </c>
    </row>
    <row r="156" spans="1:7" x14ac:dyDescent="0.25">
      <c r="A156" s="21">
        <v>132</v>
      </c>
      <c r="B156" s="21">
        <v>-1.2153736352734038E-2</v>
      </c>
      <c r="C156" s="21">
        <v>0</v>
      </c>
      <c r="D156" s="21">
        <v>65535</v>
      </c>
      <c r="F156" s="21">
        <v>53.893442622950822</v>
      </c>
      <c r="G156" s="21">
        <v>3.0793696920224951E-3</v>
      </c>
    </row>
    <row r="157" spans="1:7" x14ac:dyDescent="0.25">
      <c r="A157" s="21">
        <v>133</v>
      </c>
      <c r="B157" s="21">
        <v>4.7926572323411121E-3</v>
      </c>
      <c r="C157" s="21">
        <v>0</v>
      </c>
      <c r="D157" s="21">
        <v>65535</v>
      </c>
      <c r="F157" s="21">
        <v>54.303278688524593</v>
      </c>
      <c r="G157" s="21">
        <v>3.2172428193215901E-3</v>
      </c>
    </row>
    <row r="158" spans="1:7" x14ac:dyDescent="0.25">
      <c r="A158" s="21">
        <v>134</v>
      </c>
      <c r="B158" s="21">
        <v>-2.3597069503876258E-3</v>
      </c>
      <c r="C158" s="21">
        <v>0</v>
      </c>
      <c r="D158" s="21">
        <v>65535</v>
      </c>
      <c r="F158" s="21">
        <v>54.713114754098363</v>
      </c>
      <c r="G158" s="21">
        <v>3.5269455734946117E-3</v>
      </c>
    </row>
    <row r="159" spans="1:7" x14ac:dyDescent="0.25">
      <c r="A159" s="21">
        <v>135</v>
      </c>
      <c r="B159" s="21">
        <v>4.0033928286228437E-3</v>
      </c>
      <c r="C159" s="21">
        <v>0</v>
      </c>
      <c r="D159" s="21">
        <v>65535</v>
      </c>
      <c r="F159" s="21">
        <v>55.122950819672134</v>
      </c>
      <c r="G159" s="21">
        <v>3.5765682942063338E-3</v>
      </c>
    </row>
    <row r="160" spans="1:7" x14ac:dyDescent="0.25">
      <c r="A160" s="21">
        <v>136</v>
      </c>
      <c r="B160" s="21">
        <v>-1.4170228641636933E-2</v>
      </c>
      <c r="C160" s="21">
        <v>0</v>
      </c>
      <c r="D160" s="21">
        <v>65535</v>
      </c>
      <c r="F160" s="21">
        <v>55.532786885245905</v>
      </c>
      <c r="G160" s="21">
        <v>3.6248685809778846E-3</v>
      </c>
    </row>
    <row r="161" spans="1:7" x14ac:dyDescent="0.25">
      <c r="A161" s="21">
        <v>137</v>
      </c>
      <c r="B161" s="21">
        <v>1.5963093610426751E-3</v>
      </c>
      <c r="C161" s="21">
        <v>0</v>
      </c>
      <c r="D161" s="21">
        <v>65535</v>
      </c>
      <c r="F161" s="21">
        <v>55.942622950819676</v>
      </c>
      <c r="G161" s="21">
        <v>3.687469268520913E-3</v>
      </c>
    </row>
    <row r="162" spans="1:7" x14ac:dyDescent="0.25">
      <c r="A162" s="21">
        <v>138</v>
      </c>
      <c r="B162" s="21">
        <v>6.4371871612171096E-3</v>
      </c>
      <c r="C162" s="21">
        <v>0</v>
      </c>
      <c r="D162" s="21">
        <v>65535</v>
      </c>
      <c r="F162" s="21">
        <v>56.352459016393446</v>
      </c>
      <c r="G162" s="21">
        <v>3.7037079374844318E-3</v>
      </c>
    </row>
    <row r="163" spans="1:7" x14ac:dyDescent="0.25">
      <c r="A163" s="21">
        <v>139</v>
      </c>
      <c r="B163" s="21">
        <v>-5.3290568716883608E-3</v>
      </c>
      <c r="C163" s="21">
        <v>0</v>
      </c>
      <c r="D163" s="21">
        <v>65535</v>
      </c>
      <c r="F163" s="21">
        <v>56.762295081967217</v>
      </c>
      <c r="G163" s="21">
        <v>3.7260812036486392E-3</v>
      </c>
    </row>
    <row r="164" spans="1:7" x14ac:dyDescent="0.25">
      <c r="A164" s="21">
        <v>140</v>
      </c>
      <c r="B164" s="21">
        <v>-1.0950315773430525E-2</v>
      </c>
      <c r="C164" s="21">
        <v>0</v>
      </c>
      <c r="D164" s="21">
        <v>65535</v>
      </c>
      <c r="F164" s="21">
        <v>57.172131147540988</v>
      </c>
      <c r="G164" s="21">
        <v>3.7559899613029924E-3</v>
      </c>
    </row>
    <row r="165" spans="1:7" x14ac:dyDescent="0.25">
      <c r="A165" s="21">
        <v>141</v>
      </c>
      <c r="B165" s="21">
        <v>3.0793696920224951E-3</v>
      </c>
      <c r="C165" s="21">
        <v>0</v>
      </c>
      <c r="D165" s="21">
        <v>65535</v>
      </c>
      <c r="F165" s="21">
        <v>57.581967213114758</v>
      </c>
      <c r="G165" s="21">
        <v>3.971303072137969E-3</v>
      </c>
    </row>
    <row r="166" spans="1:7" x14ac:dyDescent="0.25">
      <c r="A166" s="21">
        <v>142</v>
      </c>
      <c r="B166" s="21">
        <v>5.3515752721034317E-3</v>
      </c>
      <c r="C166" s="21">
        <v>0</v>
      </c>
      <c r="D166" s="21">
        <v>65535</v>
      </c>
      <c r="F166" s="21">
        <v>57.991803278688529</v>
      </c>
      <c r="G166" s="21">
        <v>4.0004808439651528E-3</v>
      </c>
    </row>
    <row r="167" spans="1:7" x14ac:dyDescent="0.25">
      <c r="A167" s="21">
        <v>143</v>
      </c>
      <c r="B167" s="21">
        <v>-2.5409214224402801E-2</v>
      </c>
      <c r="C167" s="21">
        <v>0</v>
      </c>
      <c r="D167" s="21">
        <v>65535</v>
      </c>
      <c r="F167" s="21">
        <v>58.4016393442623</v>
      </c>
      <c r="G167" s="21">
        <v>4.0033928286228437E-3</v>
      </c>
    </row>
    <row r="168" spans="1:7" x14ac:dyDescent="0.25">
      <c r="A168" s="21">
        <v>144</v>
      </c>
      <c r="B168" s="21">
        <v>2.0419870892389901E-2</v>
      </c>
      <c r="C168" s="21">
        <v>0</v>
      </c>
      <c r="D168" s="21">
        <v>65535</v>
      </c>
      <c r="F168" s="21">
        <v>58.811475409836071</v>
      </c>
      <c r="G168" s="21">
        <v>4.0101178314000049E-3</v>
      </c>
    </row>
    <row r="169" spans="1:7" x14ac:dyDescent="0.25">
      <c r="A169" s="21">
        <v>145</v>
      </c>
      <c r="B169" s="21">
        <v>6.040663419500803E-3</v>
      </c>
      <c r="C169" s="21">
        <v>0</v>
      </c>
      <c r="D169" s="21">
        <v>65535</v>
      </c>
      <c r="F169" s="21">
        <v>59.221311475409841</v>
      </c>
      <c r="G169" s="21">
        <v>4.0948665686121105E-3</v>
      </c>
    </row>
    <row r="170" spans="1:7" x14ac:dyDescent="0.25">
      <c r="A170" s="21">
        <v>146</v>
      </c>
      <c r="B170" s="21">
        <v>1.2808975982272038E-2</v>
      </c>
      <c r="C170" s="21">
        <v>0</v>
      </c>
      <c r="D170" s="21">
        <v>65535</v>
      </c>
      <c r="F170" s="21">
        <v>59.631147540983605</v>
      </c>
      <c r="G170" s="21">
        <v>4.1965133733901702E-3</v>
      </c>
    </row>
    <row r="171" spans="1:7" x14ac:dyDescent="0.25">
      <c r="A171" s="21">
        <v>147</v>
      </c>
      <c r="B171" s="21">
        <v>-1.8940765311989825E-3</v>
      </c>
      <c r="C171" s="21">
        <v>0</v>
      </c>
      <c r="D171" s="21">
        <v>65535</v>
      </c>
      <c r="F171" s="21">
        <v>60.040983606557376</v>
      </c>
      <c r="G171" s="21">
        <v>4.2278091341911104E-3</v>
      </c>
    </row>
    <row r="172" spans="1:7" x14ac:dyDescent="0.25">
      <c r="A172" s="21">
        <v>148</v>
      </c>
      <c r="B172" s="21">
        <v>-1.9386007328861719E-2</v>
      </c>
      <c r="C172" s="21">
        <v>0</v>
      </c>
      <c r="D172" s="21">
        <v>65535</v>
      </c>
      <c r="F172" s="21">
        <v>60.450819672131146</v>
      </c>
      <c r="G172" s="21">
        <v>4.3615425983396299E-3</v>
      </c>
    </row>
    <row r="173" spans="1:7" x14ac:dyDescent="0.25">
      <c r="A173" s="21">
        <v>149</v>
      </c>
      <c r="B173" s="21">
        <v>1.5065262995301752E-2</v>
      </c>
      <c r="C173" s="21">
        <v>0</v>
      </c>
      <c r="D173" s="21">
        <v>65535</v>
      </c>
      <c r="F173" s="21">
        <v>60.860655737704917</v>
      </c>
      <c r="G173" s="21">
        <v>4.497067193764229E-3</v>
      </c>
    </row>
    <row r="174" spans="1:7" x14ac:dyDescent="0.25">
      <c r="A174" s="21">
        <v>150</v>
      </c>
      <c r="B174" s="21">
        <v>-3.1457532029454185E-2</v>
      </c>
      <c r="C174" s="21">
        <v>0</v>
      </c>
      <c r="D174" s="21">
        <v>65535</v>
      </c>
      <c r="F174" s="21">
        <v>61.270491803278688</v>
      </c>
      <c r="G174" s="21">
        <v>4.5457083524108599E-3</v>
      </c>
    </row>
    <row r="175" spans="1:7" x14ac:dyDescent="0.25">
      <c r="A175" s="21">
        <v>151</v>
      </c>
      <c r="B175" s="21">
        <v>-1.2051421475993612E-2</v>
      </c>
      <c r="C175" s="21">
        <v>0</v>
      </c>
      <c r="D175" s="21">
        <v>65535</v>
      </c>
      <c r="F175" s="21">
        <v>61.680327868852459</v>
      </c>
      <c r="G175" s="21">
        <v>4.5707589759914269E-3</v>
      </c>
    </row>
    <row r="176" spans="1:7" x14ac:dyDescent="0.25">
      <c r="A176" s="21">
        <v>152</v>
      </c>
      <c r="B176" s="21">
        <v>7.5328597252024019E-3</v>
      </c>
      <c r="C176" s="21">
        <v>0</v>
      </c>
      <c r="D176" s="21">
        <v>65535</v>
      </c>
      <c r="F176" s="21">
        <v>62.090163934426229</v>
      </c>
      <c r="G176" s="21">
        <v>4.5967761502877054E-3</v>
      </c>
    </row>
    <row r="177" spans="1:7" x14ac:dyDescent="0.25">
      <c r="A177" s="21">
        <v>153</v>
      </c>
      <c r="B177" s="21">
        <v>-3.3822639193587089E-3</v>
      </c>
      <c r="C177" s="21">
        <v>0</v>
      </c>
      <c r="D177" s="21">
        <v>65535</v>
      </c>
      <c r="F177" s="21">
        <v>62.5</v>
      </c>
      <c r="G177" s="21">
        <v>4.6750815336344988E-3</v>
      </c>
    </row>
    <row r="178" spans="1:7" x14ac:dyDescent="0.25">
      <c r="A178" s="21">
        <v>154</v>
      </c>
      <c r="B178" s="21">
        <v>-2.4862739352769932E-3</v>
      </c>
      <c r="C178" s="21">
        <v>0</v>
      </c>
      <c r="D178" s="21">
        <v>65535</v>
      </c>
      <c r="F178" s="21">
        <v>62.909836065573771</v>
      </c>
      <c r="G178" s="21">
        <v>4.7834973801939035E-3</v>
      </c>
    </row>
    <row r="179" spans="1:7" x14ac:dyDescent="0.25">
      <c r="A179" s="21">
        <v>155</v>
      </c>
      <c r="B179" s="21">
        <v>1.975875560781809E-2</v>
      </c>
      <c r="C179" s="21">
        <v>0</v>
      </c>
      <c r="D179" s="21">
        <v>65535</v>
      </c>
      <c r="F179" s="21">
        <v>63.319672131147541</v>
      </c>
      <c r="G179" s="21">
        <v>4.7926572323411121E-3</v>
      </c>
    </row>
    <row r="180" spans="1:7" x14ac:dyDescent="0.25">
      <c r="A180" s="21">
        <v>156</v>
      </c>
      <c r="B180" s="21">
        <v>-1.1838339565397461E-2</v>
      </c>
      <c r="C180" s="21">
        <v>0</v>
      </c>
      <c r="D180" s="21">
        <v>65535</v>
      </c>
      <c r="F180" s="21">
        <v>63.729508196721312</v>
      </c>
      <c r="G180" s="21">
        <v>4.798919087016686E-3</v>
      </c>
    </row>
    <row r="181" spans="1:7" x14ac:dyDescent="0.25">
      <c r="A181" s="21">
        <v>157</v>
      </c>
      <c r="B181" s="21">
        <v>-2.3716446626118236E-2</v>
      </c>
      <c r="C181" s="21">
        <v>0</v>
      </c>
      <c r="D181" s="21">
        <v>65535</v>
      </c>
      <c r="F181" s="21">
        <v>64.139344262295083</v>
      </c>
      <c r="G181" s="21">
        <v>5.0121230980568329E-3</v>
      </c>
    </row>
    <row r="182" spans="1:7" x14ac:dyDescent="0.25">
      <c r="A182" s="21">
        <v>158</v>
      </c>
      <c r="B182" s="21">
        <v>-1.2746376790123642E-2</v>
      </c>
      <c r="C182" s="21">
        <v>0</v>
      </c>
      <c r="D182" s="21">
        <v>65535</v>
      </c>
      <c r="F182" s="21">
        <v>64.549180327868854</v>
      </c>
      <c r="G182" s="21">
        <v>5.3515752721034317E-3</v>
      </c>
    </row>
    <row r="183" spans="1:7" x14ac:dyDescent="0.25">
      <c r="A183" s="21">
        <v>159</v>
      </c>
      <c r="B183" s="21">
        <v>8.7349424291256594E-3</v>
      </c>
      <c r="C183" s="21">
        <v>0</v>
      </c>
      <c r="D183" s="21">
        <v>65535</v>
      </c>
      <c r="F183" s="21">
        <v>64.959016393442624</v>
      </c>
      <c r="G183" s="21">
        <v>5.3807616344980855E-3</v>
      </c>
    </row>
    <row r="184" spans="1:7" x14ac:dyDescent="0.25">
      <c r="A184" s="21">
        <v>160</v>
      </c>
      <c r="B184" s="21">
        <v>9.3928147459987083E-3</v>
      </c>
      <c r="C184" s="21">
        <v>0</v>
      </c>
      <c r="D184" s="21">
        <v>65535</v>
      </c>
      <c r="F184" s="21">
        <v>65.368852459016395</v>
      </c>
      <c r="G184" s="21">
        <v>5.3889518280558308E-3</v>
      </c>
    </row>
    <row r="185" spans="1:7" x14ac:dyDescent="0.25">
      <c r="A185" s="21">
        <v>161</v>
      </c>
      <c r="B185" s="21">
        <v>2.3451391262255202E-2</v>
      </c>
      <c r="C185" s="21">
        <v>0</v>
      </c>
      <c r="D185" s="21">
        <v>65535</v>
      </c>
      <c r="F185" s="21">
        <v>65.778688524590166</v>
      </c>
      <c r="G185" s="21">
        <v>5.6041315754151886E-3</v>
      </c>
    </row>
    <row r="186" spans="1:7" x14ac:dyDescent="0.25">
      <c r="A186" s="21">
        <v>162</v>
      </c>
      <c r="B186" s="21">
        <v>6.0597530453861004E-3</v>
      </c>
      <c r="C186" s="21">
        <v>0</v>
      </c>
      <c r="D186" s="21">
        <v>65535</v>
      </c>
      <c r="F186" s="21">
        <v>66.188524590163922</v>
      </c>
      <c r="G186" s="21">
        <v>5.8073566073694677E-3</v>
      </c>
    </row>
    <row r="187" spans="1:7" x14ac:dyDescent="0.25">
      <c r="A187" s="21">
        <v>163</v>
      </c>
      <c r="B187" s="21">
        <v>-5.0455844275132051E-3</v>
      </c>
      <c r="C187" s="21">
        <v>0</v>
      </c>
      <c r="D187" s="21">
        <v>65535</v>
      </c>
      <c r="F187" s="21">
        <v>66.598360655737693</v>
      </c>
      <c r="G187" s="21">
        <v>5.9467953578935234E-3</v>
      </c>
    </row>
    <row r="188" spans="1:7" x14ac:dyDescent="0.25">
      <c r="A188" s="21">
        <v>164</v>
      </c>
      <c r="B188" s="21">
        <v>-9.4355864859952104E-3</v>
      </c>
      <c r="C188" s="21">
        <v>0</v>
      </c>
      <c r="D188" s="21">
        <v>65535</v>
      </c>
      <c r="F188" s="21">
        <v>67.008196721311464</v>
      </c>
      <c r="G188" s="21">
        <v>6.040663419500803E-3</v>
      </c>
    </row>
    <row r="189" spans="1:7" x14ac:dyDescent="0.25">
      <c r="A189" s="21">
        <v>165</v>
      </c>
      <c r="B189" s="21">
        <v>1.2571007375019001E-2</v>
      </c>
      <c r="C189" s="21">
        <v>0</v>
      </c>
      <c r="D189" s="21">
        <v>65535</v>
      </c>
      <c r="F189" s="21">
        <v>67.418032786885234</v>
      </c>
      <c r="G189" s="21">
        <v>6.0437774473174862E-3</v>
      </c>
    </row>
    <row r="190" spans="1:7" x14ac:dyDescent="0.25">
      <c r="A190" s="21">
        <v>166</v>
      </c>
      <c r="B190" s="21">
        <v>1.2894260167249663E-2</v>
      </c>
      <c r="C190" s="21">
        <v>0</v>
      </c>
      <c r="D190" s="21">
        <v>65535</v>
      </c>
      <c r="F190" s="21">
        <v>67.827868852459005</v>
      </c>
      <c r="G190" s="21">
        <v>6.0597530453861004E-3</v>
      </c>
    </row>
    <row r="191" spans="1:7" x14ac:dyDescent="0.25">
      <c r="A191" s="21">
        <v>167</v>
      </c>
      <c r="B191" s="21">
        <v>6.6573664274525227E-3</v>
      </c>
      <c r="C191" s="21">
        <v>0</v>
      </c>
      <c r="D191" s="21">
        <v>65535</v>
      </c>
      <c r="F191" s="21">
        <v>68.237704918032776</v>
      </c>
      <c r="G191" s="21">
        <v>6.3171274446661083E-3</v>
      </c>
    </row>
    <row r="192" spans="1:7" x14ac:dyDescent="0.25">
      <c r="A192" s="21">
        <v>168</v>
      </c>
      <c r="B192" s="21">
        <v>2.3870065090034706E-3</v>
      </c>
      <c r="C192" s="21">
        <v>0</v>
      </c>
      <c r="D192" s="21">
        <v>65535</v>
      </c>
      <c r="F192" s="21">
        <v>68.647540983606547</v>
      </c>
      <c r="G192" s="21">
        <v>6.4008028408439228E-3</v>
      </c>
    </row>
    <row r="193" spans="1:7" x14ac:dyDescent="0.25">
      <c r="A193" s="21">
        <v>169</v>
      </c>
      <c r="B193" s="21">
        <v>-1.4451079799060213E-3</v>
      </c>
      <c r="C193" s="21">
        <v>0</v>
      </c>
      <c r="D193" s="21">
        <v>65535</v>
      </c>
      <c r="F193" s="21">
        <v>69.057377049180317</v>
      </c>
      <c r="G193" s="21">
        <v>6.4139330486613841E-3</v>
      </c>
    </row>
    <row r="194" spans="1:7" x14ac:dyDescent="0.25">
      <c r="A194" s="21">
        <v>170</v>
      </c>
      <c r="B194" s="21">
        <v>4.0101178314000049E-3</v>
      </c>
      <c r="C194" s="21">
        <v>0</v>
      </c>
      <c r="D194" s="21">
        <v>65535</v>
      </c>
      <c r="F194" s="21">
        <v>69.467213114754088</v>
      </c>
      <c r="G194" s="21">
        <v>6.4371871612171096E-3</v>
      </c>
    </row>
    <row r="195" spans="1:7" x14ac:dyDescent="0.25">
      <c r="A195" s="21">
        <v>171</v>
      </c>
      <c r="B195" s="21">
        <v>8.5283848158995076E-3</v>
      </c>
      <c r="C195" s="21">
        <v>0</v>
      </c>
      <c r="D195" s="21">
        <v>65535</v>
      </c>
      <c r="F195" s="21">
        <v>69.877049180327859</v>
      </c>
      <c r="G195" s="21">
        <v>6.6573664274525227E-3</v>
      </c>
    </row>
    <row r="196" spans="1:7" x14ac:dyDescent="0.25">
      <c r="A196" s="21">
        <v>172</v>
      </c>
      <c r="B196" s="21">
        <v>-7.9968477431713817E-3</v>
      </c>
      <c r="C196" s="21">
        <v>0</v>
      </c>
      <c r="D196" s="21">
        <v>65535</v>
      </c>
      <c r="F196" s="21">
        <v>70.28688524590163</v>
      </c>
      <c r="G196" s="21">
        <v>6.6642540476444245E-3</v>
      </c>
    </row>
    <row r="197" spans="1:7" x14ac:dyDescent="0.25">
      <c r="A197" s="21">
        <v>173</v>
      </c>
      <c r="B197" s="21">
        <v>-2.3408793819656164E-3</v>
      </c>
      <c r="C197" s="21">
        <v>0</v>
      </c>
      <c r="D197" s="21">
        <v>65535</v>
      </c>
      <c r="F197" s="21">
        <v>70.6967213114754</v>
      </c>
      <c r="G197" s="21">
        <v>6.8334864704421606E-3</v>
      </c>
    </row>
    <row r="198" spans="1:7" x14ac:dyDescent="0.25">
      <c r="A198" s="21">
        <v>174</v>
      </c>
      <c r="B198" s="21">
        <v>1.3065667213286109E-2</v>
      </c>
      <c r="C198" s="21">
        <v>0</v>
      </c>
      <c r="D198" s="21">
        <v>65535</v>
      </c>
      <c r="F198" s="21">
        <v>71.106557377049171</v>
      </c>
      <c r="G198" s="21">
        <v>7.1128146950666486E-3</v>
      </c>
    </row>
    <row r="199" spans="1:7" x14ac:dyDescent="0.25">
      <c r="A199" s="21">
        <v>175</v>
      </c>
      <c r="B199" s="21">
        <v>-8.1281770106248516E-4</v>
      </c>
      <c r="C199" s="21">
        <v>0</v>
      </c>
      <c r="D199" s="21">
        <v>65535</v>
      </c>
      <c r="F199" s="21">
        <v>71.516393442622942</v>
      </c>
      <c r="G199" s="21">
        <v>7.4115890304623155E-3</v>
      </c>
    </row>
    <row r="200" spans="1:7" x14ac:dyDescent="0.25">
      <c r="A200" s="21">
        <v>176</v>
      </c>
      <c r="B200" s="21">
        <v>-1.8480311285731165E-3</v>
      </c>
      <c r="C200" s="21">
        <v>0</v>
      </c>
      <c r="D200" s="21">
        <v>65535</v>
      </c>
      <c r="F200" s="21">
        <v>71.926229508196712</v>
      </c>
      <c r="G200" s="21">
        <v>7.5328597252024019E-3</v>
      </c>
    </row>
    <row r="201" spans="1:7" x14ac:dyDescent="0.25">
      <c r="A201" s="21">
        <v>177</v>
      </c>
      <c r="B201" s="21">
        <v>4.5707589759914269E-3</v>
      </c>
      <c r="C201" s="21">
        <v>0</v>
      </c>
      <c r="D201" s="21">
        <v>65535</v>
      </c>
      <c r="F201" s="21">
        <v>72.336065573770483</v>
      </c>
      <c r="G201" s="21">
        <v>7.6362809662810253E-3</v>
      </c>
    </row>
    <row r="202" spans="1:7" x14ac:dyDescent="0.25">
      <c r="A202" s="21">
        <v>178</v>
      </c>
      <c r="B202" s="21">
        <v>-1.7091980957906921E-3</v>
      </c>
      <c r="C202" s="21">
        <v>0</v>
      </c>
      <c r="D202" s="21">
        <v>65535</v>
      </c>
      <c r="F202" s="21">
        <v>72.745901639344254</v>
      </c>
      <c r="G202" s="21">
        <v>7.793278338769063E-3</v>
      </c>
    </row>
    <row r="203" spans="1:7" x14ac:dyDescent="0.25">
      <c r="A203" s="21">
        <v>179</v>
      </c>
      <c r="B203" s="21">
        <v>-7.3088942916341116E-3</v>
      </c>
      <c r="C203" s="21">
        <v>0</v>
      </c>
      <c r="D203" s="21">
        <v>65535</v>
      </c>
      <c r="F203" s="21">
        <v>73.155737704918025</v>
      </c>
      <c r="G203" s="21">
        <v>7.8902448571878548E-3</v>
      </c>
    </row>
    <row r="204" spans="1:7" x14ac:dyDescent="0.25">
      <c r="A204" s="21">
        <v>180</v>
      </c>
      <c r="B204" s="21">
        <v>5.8073566073694677E-3</v>
      </c>
      <c r="C204" s="21">
        <v>0</v>
      </c>
      <c r="D204" s="21">
        <v>65535</v>
      </c>
      <c r="F204" s="21">
        <v>73.565573770491795</v>
      </c>
      <c r="G204" s="21">
        <v>7.9886030181452582E-3</v>
      </c>
    </row>
    <row r="205" spans="1:7" x14ac:dyDescent="0.25">
      <c r="A205" s="21">
        <v>181</v>
      </c>
      <c r="B205" s="21">
        <v>7.9886030181452582E-3</v>
      </c>
      <c r="C205" s="21">
        <v>0</v>
      </c>
      <c r="D205" s="21">
        <v>65535</v>
      </c>
      <c r="F205" s="21">
        <v>73.975409836065566</v>
      </c>
      <c r="G205" s="21">
        <v>8.0118763663735281E-3</v>
      </c>
    </row>
    <row r="206" spans="1:7" x14ac:dyDescent="0.25">
      <c r="A206" s="21">
        <v>182</v>
      </c>
      <c r="B206" s="21">
        <v>-2.2909081916809883E-3</v>
      </c>
      <c r="C206" s="21">
        <v>0</v>
      </c>
      <c r="D206" s="21">
        <v>65535</v>
      </c>
      <c r="F206" s="21">
        <v>74.385245901639337</v>
      </c>
      <c r="G206" s="21">
        <v>8.220456691867873E-3</v>
      </c>
    </row>
    <row r="207" spans="1:7" x14ac:dyDescent="0.25">
      <c r="A207" s="21">
        <v>183</v>
      </c>
      <c r="B207" s="21">
        <v>-3.1741065524740278E-3</v>
      </c>
      <c r="C207" s="21">
        <v>0</v>
      </c>
      <c r="D207" s="21">
        <v>65535</v>
      </c>
      <c r="F207" s="21">
        <v>74.795081967213108</v>
      </c>
      <c r="G207" s="21">
        <v>8.2561490774096073E-3</v>
      </c>
    </row>
    <row r="208" spans="1:7" x14ac:dyDescent="0.25">
      <c r="A208" s="21">
        <v>184</v>
      </c>
      <c r="B208" s="21">
        <v>-6.6284402499401885E-3</v>
      </c>
      <c r="C208" s="21">
        <v>0</v>
      </c>
      <c r="D208" s="21">
        <v>65535</v>
      </c>
      <c r="F208" s="21">
        <v>75.204918032786878</v>
      </c>
      <c r="G208" s="21">
        <v>8.5283848158995076E-3</v>
      </c>
    </row>
    <row r="209" spans="1:7" x14ac:dyDescent="0.25">
      <c r="A209" s="21">
        <v>185</v>
      </c>
      <c r="B209" s="21">
        <v>-2.9482882276527182E-2</v>
      </c>
      <c r="C209" s="21">
        <v>0</v>
      </c>
      <c r="D209" s="21">
        <v>65535</v>
      </c>
      <c r="F209" s="21">
        <v>75.614754098360649</v>
      </c>
      <c r="G209" s="21">
        <v>8.6074522914889665E-3</v>
      </c>
    </row>
    <row r="210" spans="1:7" x14ac:dyDescent="0.25">
      <c r="A210" s="21">
        <v>186</v>
      </c>
      <c r="B210" s="21">
        <v>4.798919087016686E-3</v>
      </c>
      <c r="C210" s="21">
        <v>0</v>
      </c>
      <c r="D210" s="21">
        <v>65535</v>
      </c>
      <c r="F210" s="21">
        <v>76.02459016393442</v>
      </c>
      <c r="G210" s="21">
        <v>8.6748146743503857E-3</v>
      </c>
    </row>
    <row r="211" spans="1:7" x14ac:dyDescent="0.25">
      <c r="A211" s="21">
        <v>187</v>
      </c>
      <c r="B211" s="21">
        <v>1.0143814284997582E-2</v>
      </c>
      <c r="C211" s="21">
        <v>0</v>
      </c>
      <c r="D211" s="21">
        <v>65535</v>
      </c>
      <c r="F211" s="21">
        <v>76.43442622950819</v>
      </c>
      <c r="G211" s="21">
        <v>8.7349424291256594E-3</v>
      </c>
    </row>
    <row r="212" spans="1:7" x14ac:dyDescent="0.25">
      <c r="A212" s="21">
        <v>188</v>
      </c>
      <c r="B212" s="21">
        <v>-1.9476403830994866E-2</v>
      </c>
      <c r="C212" s="21">
        <v>0</v>
      </c>
      <c r="D212" s="21">
        <v>65535</v>
      </c>
      <c r="F212" s="21">
        <v>76.844262295081961</v>
      </c>
      <c r="G212" s="21">
        <v>8.8798853262972727E-3</v>
      </c>
    </row>
    <row r="213" spans="1:7" x14ac:dyDescent="0.25">
      <c r="A213" s="21">
        <v>189</v>
      </c>
      <c r="B213" s="21">
        <v>-5.9036640448553073E-3</v>
      </c>
      <c r="C213" s="21">
        <v>0</v>
      </c>
      <c r="D213" s="21">
        <v>65535</v>
      </c>
      <c r="F213" s="21">
        <v>77.254098360655732</v>
      </c>
      <c r="G213" s="21">
        <v>9.0032504882240141E-3</v>
      </c>
    </row>
    <row r="214" spans="1:7" x14ac:dyDescent="0.25">
      <c r="A214" s="21">
        <v>190</v>
      </c>
      <c r="B214" s="21">
        <v>1.2592784769329382E-2</v>
      </c>
      <c r="C214" s="21">
        <v>0</v>
      </c>
      <c r="D214" s="21">
        <v>65535</v>
      </c>
      <c r="F214" s="21">
        <v>77.663934426229503</v>
      </c>
      <c r="G214" s="21">
        <v>9.0615987529249035E-3</v>
      </c>
    </row>
    <row r="215" spans="1:7" x14ac:dyDescent="0.25">
      <c r="A215" s="21">
        <v>191</v>
      </c>
      <c r="B215" s="21">
        <v>5.6041315754151886E-3</v>
      </c>
      <c r="C215" s="21">
        <v>0</v>
      </c>
      <c r="D215" s="21">
        <v>65535</v>
      </c>
      <c r="F215" s="21">
        <v>78.073770491803273</v>
      </c>
      <c r="G215" s="21">
        <v>9.1741871343891928E-3</v>
      </c>
    </row>
    <row r="216" spans="1:7" x14ac:dyDescent="0.25">
      <c r="A216" s="21">
        <v>192</v>
      </c>
      <c r="B216" s="21">
        <v>1.9616385803983821E-2</v>
      </c>
      <c r="C216" s="21">
        <v>0</v>
      </c>
      <c r="D216" s="21">
        <v>65535</v>
      </c>
      <c r="F216" s="21">
        <v>78.483606557377044</v>
      </c>
      <c r="G216" s="21">
        <v>9.3928147459987083E-3</v>
      </c>
    </row>
    <row r="217" spans="1:7" x14ac:dyDescent="0.25">
      <c r="A217" s="21">
        <v>193</v>
      </c>
      <c r="B217" s="21">
        <v>4.497067193764229E-3</v>
      </c>
      <c r="C217" s="21">
        <v>0</v>
      </c>
      <c r="D217" s="21">
        <v>65535</v>
      </c>
      <c r="F217" s="21">
        <v>78.893442622950815</v>
      </c>
      <c r="G217" s="21">
        <v>9.7938345077329576E-3</v>
      </c>
    </row>
    <row r="218" spans="1:7" x14ac:dyDescent="0.25">
      <c r="A218" s="21">
        <v>194</v>
      </c>
      <c r="B218" s="21">
        <v>1.8104060157353465E-3</v>
      </c>
      <c r="C218" s="21">
        <v>0</v>
      </c>
      <c r="D218" s="21">
        <v>65535</v>
      </c>
      <c r="F218" s="21">
        <v>79.303278688524586</v>
      </c>
      <c r="G218" s="21">
        <v>1.0097901808765911E-2</v>
      </c>
    </row>
    <row r="219" spans="1:7" x14ac:dyDescent="0.25">
      <c r="A219" s="21">
        <v>195</v>
      </c>
      <c r="B219" s="21">
        <v>8.8798853262972727E-3</v>
      </c>
      <c r="C219" s="21">
        <v>0</v>
      </c>
      <c r="D219" s="21">
        <v>65535</v>
      </c>
      <c r="F219" s="21">
        <v>79.713114754098356</v>
      </c>
      <c r="G219" s="21">
        <v>1.0143814284997582E-2</v>
      </c>
    </row>
    <row r="220" spans="1:7" x14ac:dyDescent="0.25">
      <c r="A220" s="21">
        <v>196</v>
      </c>
      <c r="B220" s="21">
        <v>-3.8681091192234985E-3</v>
      </c>
      <c r="C220" s="21">
        <v>0</v>
      </c>
      <c r="D220" s="21">
        <v>65535</v>
      </c>
      <c r="F220" s="21">
        <v>80.122950819672127</v>
      </c>
      <c r="G220" s="21">
        <v>1.0569018228132245E-2</v>
      </c>
    </row>
    <row r="221" spans="1:7" x14ac:dyDescent="0.25">
      <c r="A221" s="21">
        <v>197</v>
      </c>
      <c r="B221" s="21">
        <v>-2.7366581240936636E-3</v>
      </c>
      <c r="C221" s="21">
        <v>0</v>
      </c>
      <c r="D221" s="21">
        <v>65535</v>
      </c>
      <c r="F221" s="21">
        <v>80.532786885245898</v>
      </c>
      <c r="G221" s="21">
        <v>1.0821738338256339E-2</v>
      </c>
    </row>
    <row r="222" spans="1:7" x14ac:dyDescent="0.25">
      <c r="A222" s="21">
        <v>198</v>
      </c>
      <c r="B222" s="21">
        <v>1.2270558369931649E-2</v>
      </c>
      <c r="C222" s="21">
        <v>0</v>
      </c>
      <c r="D222" s="21">
        <v>65535</v>
      </c>
      <c r="F222" s="21">
        <v>80.942622950819668</v>
      </c>
      <c r="G222" s="21">
        <v>1.0938848070961698E-2</v>
      </c>
    </row>
    <row r="223" spans="1:7" x14ac:dyDescent="0.25">
      <c r="A223" s="21">
        <v>199</v>
      </c>
      <c r="B223" s="21">
        <v>1.2736637925293103E-2</v>
      </c>
      <c r="C223" s="21">
        <v>0</v>
      </c>
      <c r="D223" s="21">
        <v>65535</v>
      </c>
      <c r="F223" s="21">
        <v>81.352459016393439</v>
      </c>
      <c r="G223" s="21">
        <v>1.1055254161083451E-2</v>
      </c>
    </row>
    <row r="224" spans="1:7" x14ac:dyDescent="0.25">
      <c r="A224" s="21">
        <v>200</v>
      </c>
      <c r="B224" s="21">
        <v>1.5168084797140948E-3</v>
      </c>
      <c r="C224" s="21">
        <v>0</v>
      </c>
      <c r="D224" s="21">
        <v>65535</v>
      </c>
      <c r="F224" s="21">
        <v>81.76229508196721</v>
      </c>
      <c r="G224" s="21">
        <v>1.1269586174451167E-2</v>
      </c>
    </row>
    <row r="225" spans="1:7" x14ac:dyDescent="0.25">
      <c r="A225" s="21">
        <v>201</v>
      </c>
      <c r="B225" s="21">
        <v>-5.202081371986962E-3</v>
      </c>
      <c r="C225" s="21">
        <v>0</v>
      </c>
      <c r="D225" s="21">
        <v>65535</v>
      </c>
      <c r="F225" s="21">
        <v>82.172131147540981</v>
      </c>
      <c r="G225" s="21">
        <v>1.1522252735684416E-2</v>
      </c>
    </row>
    <row r="226" spans="1:7" x14ac:dyDescent="0.25">
      <c r="A226" s="21">
        <v>202</v>
      </c>
      <c r="B226" s="21">
        <v>3.5269455734946117E-3</v>
      </c>
      <c r="C226" s="21">
        <v>0</v>
      </c>
      <c r="D226" s="21">
        <v>65535</v>
      </c>
      <c r="F226" s="21">
        <v>82.581967213114751</v>
      </c>
      <c r="G226" s="21">
        <v>1.1835189055245389E-2</v>
      </c>
    </row>
    <row r="227" spans="1:7" x14ac:dyDescent="0.25">
      <c r="A227" s="21">
        <v>203</v>
      </c>
      <c r="B227" s="21">
        <v>7.6362809662810253E-3</v>
      </c>
      <c r="C227" s="21">
        <v>0</v>
      </c>
      <c r="D227" s="21">
        <v>65535</v>
      </c>
      <c r="F227" s="21">
        <v>82.991803278688522</v>
      </c>
      <c r="G227" s="21">
        <v>1.2237075501150272E-2</v>
      </c>
    </row>
    <row r="228" spans="1:7" x14ac:dyDescent="0.25">
      <c r="A228" s="21">
        <v>204</v>
      </c>
      <c r="B228" s="21">
        <v>-5.8495691565153083E-3</v>
      </c>
      <c r="C228" s="21">
        <v>0</v>
      </c>
      <c r="D228" s="21">
        <v>65535</v>
      </c>
      <c r="F228" s="21">
        <v>83.401639344262293</v>
      </c>
      <c r="G228" s="21">
        <v>1.2268861393678989E-2</v>
      </c>
    </row>
    <row r="229" spans="1:7" x14ac:dyDescent="0.25">
      <c r="A229" s="21">
        <v>205</v>
      </c>
      <c r="B229" s="21">
        <v>7.8902448571878548E-3</v>
      </c>
      <c r="C229" s="21">
        <v>0</v>
      </c>
      <c r="D229" s="21">
        <v>65535</v>
      </c>
      <c r="F229" s="21">
        <v>83.811475409836063</v>
      </c>
      <c r="G229" s="21">
        <v>1.2270558369931649E-2</v>
      </c>
    </row>
    <row r="230" spans="1:7" x14ac:dyDescent="0.25">
      <c r="A230" s="21">
        <v>206</v>
      </c>
      <c r="B230" s="21">
        <v>-1.1019088621021047E-2</v>
      </c>
      <c r="C230" s="21">
        <v>0</v>
      </c>
      <c r="D230" s="21">
        <v>65535</v>
      </c>
      <c r="F230" s="21">
        <v>84.221311475409834</v>
      </c>
      <c r="G230" s="21">
        <v>1.2466225480709444E-2</v>
      </c>
    </row>
    <row r="231" spans="1:7" x14ac:dyDescent="0.25">
      <c r="A231" s="21">
        <v>207</v>
      </c>
      <c r="B231" s="21">
        <v>9.0615987529249035E-3</v>
      </c>
      <c r="C231" s="21">
        <v>0</v>
      </c>
      <c r="D231" s="21">
        <v>65535</v>
      </c>
      <c r="F231" s="21">
        <v>84.631147540983605</v>
      </c>
      <c r="G231" s="21">
        <v>1.2484375725687336E-2</v>
      </c>
    </row>
    <row r="232" spans="1:7" x14ac:dyDescent="0.25">
      <c r="A232" s="21">
        <v>208</v>
      </c>
      <c r="B232" s="21">
        <v>4.1965133733901702E-3</v>
      </c>
      <c r="C232" s="21">
        <v>0</v>
      </c>
      <c r="D232" s="21">
        <v>65535</v>
      </c>
      <c r="F232" s="21">
        <v>85.040983606557376</v>
      </c>
      <c r="G232" s="21">
        <v>1.2571007375019001E-2</v>
      </c>
    </row>
    <row r="233" spans="1:7" x14ac:dyDescent="0.25">
      <c r="A233" s="21">
        <v>209</v>
      </c>
      <c r="B233" s="21">
        <v>6.2566133521862826E-4</v>
      </c>
      <c r="C233" s="21">
        <v>0</v>
      </c>
      <c r="D233" s="21">
        <v>65535</v>
      </c>
      <c r="F233" s="21">
        <v>85.450819672131146</v>
      </c>
      <c r="G233" s="21">
        <v>1.2592784769329382E-2</v>
      </c>
    </row>
    <row r="234" spans="1:7" x14ac:dyDescent="0.25">
      <c r="A234" s="21">
        <v>210</v>
      </c>
      <c r="B234" s="21">
        <v>-3.3721562138716568E-3</v>
      </c>
      <c r="C234" s="21">
        <v>0</v>
      </c>
      <c r="D234" s="21">
        <v>65535</v>
      </c>
      <c r="F234" s="21">
        <v>85.860655737704917</v>
      </c>
      <c r="G234" s="21">
        <v>1.2736637925293103E-2</v>
      </c>
    </row>
    <row r="235" spans="1:7" x14ac:dyDescent="0.25">
      <c r="A235" s="21">
        <v>211</v>
      </c>
      <c r="B235" s="21">
        <v>1.1269586174451167E-2</v>
      </c>
      <c r="C235" s="21">
        <v>0</v>
      </c>
      <c r="D235" s="21">
        <v>65535</v>
      </c>
      <c r="F235" s="21">
        <v>86.270491803278688</v>
      </c>
      <c r="G235" s="21">
        <v>1.2808975982272038E-2</v>
      </c>
    </row>
    <row r="236" spans="1:7" x14ac:dyDescent="0.25">
      <c r="A236" s="21">
        <v>212</v>
      </c>
      <c r="B236" s="21">
        <v>-1.7973873678305306E-2</v>
      </c>
      <c r="C236" s="21">
        <v>0</v>
      </c>
      <c r="D236" s="21">
        <v>65535</v>
      </c>
      <c r="F236" s="21">
        <v>86.680327868852459</v>
      </c>
      <c r="G236" s="21">
        <v>1.2894260167249663E-2</v>
      </c>
    </row>
    <row r="237" spans="1:7" x14ac:dyDescent="0.25">
      <c r="A237" s="21">
        <v>213</v>
      </c>
      <c r="B237" s="21">
        <v>6.8334864704421606E-3</v>
      </c>
      <c r="C237" s="21">
        <v>0</v>
      </c>
      <c r="D237" s="21">
        <v>65535</v>
      </c>
      <c r="F237" s="21">
        <v>87.090163934426229</v>
      </c>
      <c r="G237" s="21">
        <v>1.2974102191794866E-2</v>
      </c>
    </row>
    <row r="238" spans="1:7" x14ac:dyDescent="0.25">
      <c r="A238" s="21">
        <v>214</v>
      </c>
      <c r="B238" s="21">
        <v>-1.5024594867285445E-2</v>
      </c>
      <c r="C238" s="21">
        <v>0</v>
      </c>
      <c r="D238" s="21">
        <v>65535</v>
      </c>
      <c r="F238" s="21">
        <v>87.5</v>
      </c>
      <c r="G238" s="21">
        <v>1.3065667213286109E-2</v>
      </c>
    </row>
    <row r="239" spans="1:7" x14ac:dyDescent="0.25">
      <c r="A239" s="21">
        <v>215</v>
      </c>
      <c r="B239" s="21">
        <v>-6.4940480373723592E-3</v>
      </c>
      <c r="C239" s="21">
        <v>0</v>
      </c>
      <c r="D239" s="21">
        <v>65535</v>
      </c>
      <c r="F239" s="21">
        <v>87.909836065573771</v>
      </c>
      <c r="G239" s="21">
        <v>1.3114802917353818E-2</v>
      </c>
    </row>
    <row r="240" spans="1:7" x14ac:dyDescent="0.25">
      <c r="A240" s="21">
        <v>216</v>
      </c>
      <c r="B240" s="21">
        <v>4.6750815336344988E-3</v>
      </c>
      <c r="C240" s="21">
        <v>0</v>
      </c>
      <c r="D240" s="21">
        <v>65535</v>
      </c>
      <c r="F240" s="21">
        <v>88.319672131147541</v>
      </c>
      <c r="G240" s="21">
        <v>1.3350250303733944E-2</v>
      </c>
    </row>
    <row r="241" spans="1:7" x14ac:dyDescent="0.25">
      <c r="A241" s="21">
        <v>217</v>
      </c>
      <c r="B241" s="21">
        <v>-2.7064378957018659E-3</v>
      </c>
      <c r="C241" s="21">
        <v>0</v>
      </c>
      <c r="D241" s="21">
        <v>65535</v>
      </c>
      <c r="F241" s="21">
        <v>88.729508196721312</v>
      </c>
      <c r="G241" s="21">
        <v>1.3765567648497963E-2</v>
      </c>
    </row>
    <row r="242" spans="1:7" x14ac:dyDescent="0.25">
      <c r="A242" s="21">
        <v>218</v>
      </c>
      <c r="B242" s="21">
        <v>-3.8183638761681966E-3</v>
      </c>
      <c r="C242" s="21">
        <v>0</v>
      </c>
      <c r="D242" s="21">
        <v>65535</v>
      </c>
      <c r="F242" s="21">
        <v>89.139344262295083</v>
      </c>
      <c r="G242" s="21">
        <v>1.401049919597692E-2</v>
      </c>
    </row>
    <row r="243" spans="1:7" x14ac:dyDescent="0.25">
      <c r="A243" s="21">
        <v>219</v>
      </c>
      <c r="B243" s="21">
        <v>1.530768873081806E-2</v>
      </c>
      <c r="C243" s="21">
        <v>0</v>
      </c>
      <c r="D243" s="21">
        <v>65535</v>
      </c>
      <c r="F243" s="21">
        <v>89.549180327868854</v>
      </c>
      <c r="G243" s="21">
        <v>1.4015168176146633E-2</v>
      </c>
    </row>
    <row r="244" spans="1:7" x14ac:dyDescent="0.25">
      <c r="A244" s="21">
        <v>220</v>
      </c>
      <c r="B244" s="21">
        <v>1.1055254161083451E-2</v>
      </c>
      <c r="C244" s="21">
        <v>0</v>
      </c>
      <c r="D244" s="21">
        <v>65535</v>
      </c>
      <c r="F244" s="21">
        <v>89.959016393442624</v>
      </c>
      <c r="G244" s="21">
        <v>1.4089053880449041E-2</v>
      </c>
    </row>
    <row r="245" spans="1:7" x14ac:dyDescent="0.25">
      <c r="A245" s="21">
        <v>221</v>
      </c>
      <c r="B245" s="21">
        <v>-2.4687276489350094E-3</v>
      </c>
      <c r="C245" s="21">
        <v>0</v>
      </c>
      <c r="D245" s="21">
        <v>65535</v>
      </c>
      <c r="F245" s="21">
        <v>90.368852459016395</v>
      </c>
      <c r="G245" s="21">
        <v>1.4192334856823854E-2</v>
      </c>
    </row>
    <row r="246" spans="1:7" x14ac:dyDescent="0.25">
      <c r="A246" s="21">
        <v>222</v>
      </c>
      <c r="B246" s="21">
        <v>-1.2669382348800075E-2</v>
      </c>
      <c r="C246" s="21">
        <v>0</v>
      </c>
      <c r="D246" s="21">
        <v>65535</v>
      </c>
      <c r="F246" s="21">
        <v>90.778688524590166</v>
      </c>
      <c r="G246" s="21">
        <v>1.4973994260526185E-2</v>
      </c>
    </row>
    <row r="247" spans="1:7" x14ac:dyDescent="0.25">
      <c r="A247" s="21">
        <v>223</v>
      </c>
      <c r="B247" s="21">
        <v>6.0437774473174862E-3</v>
      </c>
      <c r="C247" s="21">
        <v>0</v>
      </c>
      <c r="D247" s="21">
        <v>65535</v>
      </c>
      <c r="F247" s="21">
        <v>91.188524590163937</v>
      </c>
      <c r="G247" s="21">
        <v>1.5065262995301752E-2</v>
      </c>
    </row>
    <row r="248" spans="1:7" x14ac:dyDescent="0.25">
      <c r="A248" s="21">
        <v>224</v>
      </c>
      <c r="B248" s="21">
        <v>5.3889518280558308E-3</v>
      </c>
      <c r="C248" s="21">
        <v>0</v>
      </c>
      <c r="D248" s="21">
        <v>65535</v>
      </c>
      <c r="F248" s="21">
        <v>91.598360655737707</v>
      </c>
      <c r="G248" s="21">
        <v>1.518334926929968E-2</v>
      </c>
    </row>
    <row r="249" spans="1:7" x14ac:dyDescent="0.25">
      <c r="A249" s="21">
        <v>225</v>
      </c>
      <c r="B249" s="21">
        <v>-5.2650297027770885E-4</v>
      </c>
      <c r="C249" s="21">
        <v>0</v>
      </c>
      <c r="D249" s="21">
        <v>65535</v>
      </c>
      <c r="F249" s="21">
        <v>92.008196721311464</v>
      </c>
      <c r="G249" s="21">
        <v>1.530768873081806E-2</v>
      </c>
    </row>
    <row r="250" spans="1:7" x14ac:dyDescent="0.25">
      <c r="A250" s="21">
        <v>226</v>
      </c>
      <c r="B250" s="21">
        <v>6.4008028408439228E-3</v>
      </c>
      <c r="C250" s="21">
        <v>0</v>
      </c>
      <c r="D250" s="21">
        <v>65535</v>
      </c>
      <c r="F250" s="21">
        <v>92.418032786885234</v>
      </c>
      <c r="G250" s="21">
        <v>1.5490466735450866E-2</v>
      </c>
    </row>
    <row r="251" spans="1:7" x14ac:dyDescent="0.25">
      <c r="A251" s="21">
        <v>227</v>
      </c>
      <c r="B251" s="21">
        <v>2.5701749696281753E-4</v>
      </c>
      <c r="C251" s="21">
        <v>0</v>
      </c>
      <c r="D251" s="21">
        <v>65535</v>
      </c>
      <c r="F251" s="21">
        <v>92.827868852459005</v>
      </c>
      <c r="G251" s="21">
        <v>1.5989297907072233E-2</v>
      </c>
    </row>
    <row r="252" spans="1:7" x14ac:dyDescent="0.25">
      <c r="A252" s="21">
        <v>228</v>
      </c>
      <c r="B252" s="21">
        <v>1.2268861393678989E-2</v>
      </c>
      <c r="C252" s="21">
        <v>0</v>
      </c>
      <c r="D252" s="21">
        <v>65535</v>
      </c>
      <c r="F252" s="21">
        <v>93.237704918032776</v>
      </c>
      <c r="G252" s="21">
        <v>1.6591369981278435E-2</v>
      </c>
    </row>
    <row r="253" spans="1:7" x14ac:dyDescent="0.25">
      <c r="A253" s="21">
        <v>229</v>
      </c>
      <c r="B253" s="21">
        <v>2.905991914812639E-3</v>
      </c>
      <c r="C253" s="21">
        <v>0</v>
      </c>
      <c r="D253" s="21">
        <v>65535</v>
      </c>
      <c r="F253" s="21">
        <v>93.647540983606547</v>
      </c>
      <c r="G253" s="21">
        <v>1.690465135369805E-2</v>
      </c>
    </row>
    <row r="254" spans="1:7" x14ac:dyDescent="0.25">
      <c r="A254" s="21">
        <v>230</v>
      </c>
      <c r="B254" s="21">
        <v>4.5457083524108599E-3</v>
      </c>
      <c r="C254" s="21">
        <v>0</v>
      </c>
      <c r="D254" s="21">
        <v>65535</v>
      </c>
      <c r="F254" s="21">
        <v>94.057377049180317</v>
      </c>
      <c r="G254" s="21">
        <v>1.703292006973962E-2</v>
      </c>
    </row>
    <row r="255" spans="1:7" x14ac:dyDescent="0.25">
      <c r="A255" s="21">
        <v>231</v>
      </c>
      <c r="B255" s="21">
        <v>-1.3417200339719785E-3</v>
      </c>
      <c r="C255" s="21">
        <v>0</v>
      </c>
      <c r="D255" s="21">
        <v>65535</v>
      </c>
      <c r="F255" s="21">
        <v>94.467213114754088</v>
      </c>
      <c r="G255" s="21">
        <v>1.7410702858286258E-2</v>
      </c>
    </row>
    <row r="256" spans="1:7" x14ac:dyDescent="0.25">
      <c r="A256" s="21">
        <v>232</v>
      </c>
      <c r="B256" s="21">
        <v>-2.7521007765187885E-3</v>
      </c>
      <c r="C256" s="21">
        <v>0</v>
      </c>
      <c r="D256" s="21">
        <v>65535</v>
      </c>
      <c r="F256" s="21">
        <v>94.877049180327859</v>
      </c>
      <c r="G256" s="21">
        <v>1.8079232907255289E-2</v>
      </c>
    </row>
    <row r="257" spans="1:7" x14ac:dyDescent="0.25">
      <c r="A257" s="21">
        <v>233</v>
      </c>
      <c r="B257" s="21">
        <v>2.6349525252730684E-3</v>
      </c>
      <c r="C257" s="21">
        <v>0</v>
      </c>
      <c r="D257" s="21">
        <v>65535</v>
      </c>
      <c r="F257" s="21">
        <v>95.28688524590163</v>
      </c>
      <c r="G257" s="21">
        <v>1.8366835249565075E-2</v>
      </c>
    </row>
    <row r="258" spans="1:7" x14ac:dyDescent="0.25">
      <c r="A258" s="21">
        <v>234</v>
      </c>
      <c r="B258" s="21">
        <v>1.0569018228132245E-2</v>
      </c>
      <c r="C258" s="21">
        <v>0</v>
      </c>
      <c r="D258" s="21">
        <v>65535</v>
      </c>
      <c r="F258" s="21">
        <v>95.6967213114754</v>
      </c>
      <c r="G258" s="21">
        <v>1.84178864674997E-2</v>
      </c>
    </row>
    <row r="259" spans="1:7" x14ac:dyDescent="0.25">
      <c r="A259" s="21">
        <v>235</v>
      </c>
      <c r="B259" s="21">
        <v>3.7559899613029924E-3</v>
      </c>
      <c r="C259" s="21">
        <v>0</v>
      </c>
      <c r="D259" s="21">
        <v>65535</v>
      </c>
      <c r="F259" s="21">
        <v>96.106557377049171</v>
      </c>
      <c r="G259" s="21">
        <v>1.9098712631969206E-2</v>
      </c>
    </row>
    <row r="260" spans="1:7" x14ac:dyDescent="0.25">
      <c r="A260" s="21">
        <v>236</v>
      </c>
      <c r="B260" s="21">
        <v>-5.9609640959343542E-3</v>
      </c>
      <c r="C260" s="21">
        <v>0</v>
      </c>
      <c r="D260" s="21">
        <v>65535</v>
      </c>
      <c r="F260" s="21">
        <v>96.516393442622942</v>
      </c>
      <c r="G260" s="21">
        <v>1.9502310206410745E-2</v>
      </c>
    </row>
    <row r="261" spans="1:7" x14ac:dyDescent="0.25">
      <c r="A261" s="21">
        <v>237</v>
      </c>
      <c r="B261" s="21">
        <v>6.4139330486613841E-3</v>
      </c>
      <c r="C261" s="21">
        <v>0</v>
      </c>
      <c r="D261" s="21">
        <v>65535</v>
      </c>
      <c r="F261" s="21">
        <v>96.926229508196712</v>
      </c>
      <c r="G261" s="21">
        <v>1.9616385803983821E-2</v>
      </c>
    </row>
    <row r="262" spans="1:7" x14ac:dyDescent="0.25">
      <c r="A262" s="21">
        <v>238</v>
      </c>
      <c r="B262" s="21">
        <v>1.4973994260526185E-2</v>
      </c>
      <c r="C262" s="21">
        <v>0</v>
      </c>
      <c r="D262" s="21">
        <v>65535</v>
      </c>
      <c r="F262" s="21">
        <v>97.336065573770483</v>
      </c>
      <c r="G262" s="21">
        <v>1.975875560781809E-2</v>
      </c>
    </row>
    <row r="263" spans="1:7" x14ac:dyDescent="0.25">
      <c r="A263" s="21">
        <v>239</v>
      </c>
      <c r="B263" s="21">
        <v>7.1128146950666486E-3</v>
      </c>
      <c r="C263" s="21">
        <v>0</v>
      </c>
      <c r="D263" s="21">
        <v>65535</v>
      </c>
      <c r="F263" s="21">
        <v>97.745901639344254</v>
      </c>
      <c r="G263" s="21">
        <v>2.0419870892389901E-2</v>
      </c>
    </row>
    <row r="264" spans="1:7" x14ac:dyDescent="0.25">
      <c r="A264" s="21">
        <v>240</v>
      </c>
      <c r="B264" s="21">
        <v>-8.6861351964684049E-5</v>
      </c>
      <c r="C264" s="21">
        <v>0</v>
      </c>
      <c r="D264" s="21">
        <v>65535</v>
      </c>
      <c r="F264" s="21">
        <v>98.155737704918025</v>
      </c>
      <c r="G264" s="21">
        <v>2.1469558673247603E-2</v>
      </c>
    </row>
    <row r="265" spans="1:7" x14ac:dyDescent="0.25">
      <c r="A265" s="21">
        <v>241</v>
      </c>
      <c r="B265" s="21">
        <v>-4.431102939252841E-4</v>
      </c>
      <c r="C265" s="21">
        <v>0</v>
      </c>
      <c r="D265" s="21">
        <v>65535</v>
      </c>
      <c r="F265" s="21">
        <v>98.565573770491795</v>
      </c>
      <c r="G265" s="21">
        <v>2.3451391262255202E-2</v>
      </c>
    </row>
    <row r="266" spans="1:7" x14ac:dyDescent="0.25">
      <c r="A266" s="21">
        <v>242</v>
      </c>
      <c r="B266" s="21">
        <v>1.8366835249565075E-2</v>
      </c>
      <c r="C266" s="21">
        <v>0</v>
      </c>
      <c r="D266" s="21">
        <v>65535</v>
      </c>
      <c r="F266" s="21">
        <v>98.975409836065566</v>
      </c>
      <c r="G266" s="21">
        <v>2.66908679308249E-2</v>
      </c>
    </row>
    <row r="267" spans="1:7" x14ac:dyDescent="0.25">
      <c r="A267" s="21">
        <v>243</v>
      </c>
      <c r="B267" s="21">
        <v>-5.7243981642268555E-3</v>
      </c>
      <c r="C267" s="21">
        <v>0</v>
      </c>
      <c r="D267" s="21">
        <v>65535</v>
      </c>
      <c r="F267" s="21">
        <v>99.385245901639337</v>
      </c>
      <c r="G267" s="21">
        <v>2.7239643541115442E-2</v>
      </c>
    </row>
    <row r="268" spans="1:7" ht="15.75" thickBot="1" x14ac:dyDescent="0.3">
      <c r="A268" s="22">
        <v>244</v>
      </c>
      <c r="B268" s="22">
        <v>-7.6579220732430429E-3</v>
      </c>
      <c r="C268" s="22">
        <v>0</v>
      </c>
      <c r="D268" s="22">
        <v>65535</v>
      </c>
      <c r="F268" s="22">
        <v>99.795081967213108</v>
      </c>
      <c r="G268" s="22">
        <v>2.7531316100296854E-2</v>
      </c>
    </row>
  </sheetData>
  <sortState ref="G25:G268">
    <sortCondition ref="G25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selection activeCell="A8" sqref="A8"/>
    </sheetView>
  </sheetViews>
  <sheetFormatPr defaultRowHeight="15" x14ac:dyDescent="0.25"/>
  <cols>
    <col min="1" max="1" width="24.85546875" bestFit="1" customWidth="1"/>
    <col min="2" max="3" width="12.7109375" bestFit="1" customWidth="1"/>
    <col min="4" max="4" width="16.28515625" bestFit="1" customWidth="1"/>
    <col min="5" max="5" width="12" bestFit="1" customWidth="1"/>
    <col min="6" max="6" width="30.28515625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16</v>
      </c>
    </row>
    <row r="2" spans="1:9" ht="15.75" thickBot="1" x14ac:dyDescent="0.3"/>
    <row r="3" spans="1:9" x14ac:dyDescent="0.25">
      <c r="A3" s="24" t="s">
        <v>17</v>
      </c>
      <c r="B3" s="24"/>
    </row>
    <row r="4" spans="1:9" x14ac:dyDescent="0.25">
      <c r="A4" s="21" t="s">
        <v>18</v>
      </c>
      <c r="B4" s="21">
        <v>0.73695560072394772</v>
      </c>
    </row>
    <row r="5" spans="1:9" x14ac:dyDescent="0.25">
      <c r="A5" s="21" t="s">
        <v>19</v>
      </c>
      <c r="B5" s="21">
        <v>0.54310355743839467</v>
      </c>
    </row>
    <row r="6" spans="1:9" x14ac:dyDescent="0.25">
      <c r="A6" s="21" t="s">
        <v>20</v>
      </c>
      <c r="B6" s="21">
        <v>0.54121555560962764</v>
      </c>
    </row>
    <row r="7" spans="1:9" x14ac:dyDescent="0.25">
      <c r="A7" s="21" t="s">
        <v>21</v>
      </c>
      <c r="B7" s="21">
        <v>1.2196971200369394E-2</v>
      </c>
    </row>
    <row r="8" spans="1:9" ht="15.75" thickBot="1" x14ac:dyDescent="0.3">
      <c r="A8" s="22" t="s">
        <v>22</v>
      </c>
      <c r="B8" s="22">
        <v>244</v>
      </c>
    </row>
    <row r="10" spans="1:9" ht="15.75" thickBot="1" x14ac:dyDescent="0.3">
      <c r="A10" t="s">
        <v>23</v>
      </c>
    </row>
    <row r="11" spans="1:9" x14ac:dyDescent="0.25">
      <c r="A11" s="23"/>
      <c r="B11" s="23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  <c r="G11" s="25" t="s">
        <v>62</v>
      </c>
    </row>
    <row r="12" spans="1:9" x14ac:dyDescent="0.25">
      <c r="A12" s="21" t="s">
        <v>24</v>
      </c>
      <c r="B12" s="21">
        <v>1</v>
      </c>
      <c r="C12" s="21">
        <v>4.2794133149164193E-2</v>
      </c>
      <c r="D12" s="21">
        <v>4.2794133149164193E-2</v>
      </c>
      <c r="E12" s="21">
        <v>287.66050390591533</v>
      </c>
      <c r="F12" s="21">
        <v>4.7709907574319798E-43</v>
      </c>
    </row>
    <row r="13" spans="1:9" x14ac:dyDescent="0.25">
      <c r="A13" s="21" t="s">
        <v>25</v>
      </c>
      <c r="B13" s="21">
        <v>242</v>
      </c>
      <c r="C13" s="21">
        <v>3.6001397763958984E-2</v>
      </c>
      <c r="D13" s="21">
        <v>1.4876610646264043E-4</v>
      </c>
      <c r="E13" s="21"/>
      <c r="F13" s="21"/>
      <c r="G13">
        <f>SQRT(D13)</f>
        <v>1.2196971200369394E-2</v>
      </c>
    </row>
    <row r="14" spans="1:9" ht="15.75" thickBot="1" x14ac:dyDescent="0.3">
      <c r="A14" s="22" t="s">
        <v>26</v>
      </c>
      <c r="B14" s="22">
        <v>243</v>
      </c>
      <c r="C14" s="22">
        <v>7.8795530913123177E-2</v>
      </c>
      <c r="D14" s="22"/>
      <c r="E14" s="22"/>
      <c r="F14" s="22"/>
    </row>
    <row r="15" spans="1:9" ht="15.75" thickBot="1" x14ac:dyDescent="0.3"/>
    <row r="16" spans="1:9" x14ac:dyDescent="0.25">
      <c r="A16" s="23"/>
      <c r="B16" s="23" t="s">
        <v>33</v>
      </c>
      <c r="C16" s="23" t="s">
        <v>21</v>
      </c>
      <c r="D16" s="23" t="s">
        <v>34</v>
      </c>
      <c r="E16" s="23" t="s">
        <v>35</v>
      </c>
      <c r="F16" s="23" t="s">
        <v>36</v>
      </c>
      <c r="G16" s="23" t="s">
        <v>37</v>
      </c>
      <c r="H16" s="23" t="s">
        <v>38</v>
      </c>
      <c r="I16" s="23" t="s">
        <v>39</v>
      </c>
    </row>
    <row r="17" spans="1:9" x14ac:dyDescent="0.25">
      <c r="A17" s="21" t="s">
        <v>27</v>
      </c>
      <c r="B17" s="21">
        <v>-2.9794313455648906E-4</v>
      </c>
      <c r="C17" s="21">
        <v>7.8365563344315802E-4</v>
      </c>
      <c r="D17" s="21">
        <v>-0.38019650703895586</v>
      </c>
      <c r="E17" s="21">
        <v>0.70413302866652439</v>
      </c>
      <c r="F17" s="21">
        <v>-1.8415998612633195E-3</v>
      </c>
      <c r="G17" s="21">
        <v>1.2457135921503412E-3</v>
      </c>
      <c r="H17" s="21">
        <v>-1.8415998612633195E-3</v>
      </c>
      <c r="I17" s="21">
        <v>1.2457135921503412E-3</v>
      </c>
    </row>
    <row r="18" spans="1:9" ht="15.75" thickBot="1" x14ac:dyDescent="0.3">
      <c r="A18" s="22" t="s">
        <v>40</v>
      </c>
      <c r="B18" s="22">
        <v>1.1772358280378683</v>
      </c>
      <c r="C18" s="22">
        <v>6.9410209066665465E-2</v>
      </c>
      <c r="D18" s="22">
        <v>16.960557299390711</v>
      </c>
      <c r="E18" s="22">
        <v>4.7709907574318444E-43</v>
      </c>
      <c r="F18" s="22">
        <v>1.0405105477548455</v>
      </c>
      <c r="G18" s="22">
        <v>1.3139611083208911</v>
      </c>
      <c r="H18" s="22">
        <v>1.0405105477548455</v>
      </c>
      <c r="I18" s="22">
        <v>1.3139611083208911</v>
      </c>
    </row>
    <row r="22" spans="1:9" x14ac:dyDescent="0.25">
      <c r="A22" t="s">
        <v>41</v>
      </c>
      <c r="F22" t="s">
        <v>46</v>
      </c>
    </row>
    <row r="23" spans="1:9" ht="15.75" thickBot="1" x14ac:dyDescent="0.3"/>
    <row r="24" spans="1:9" x14ac:dyDescent="0.25">
      <c r="A24" s="23" t="s">
        <v>42</v>
      </c>
      <c r="B24" s="23" t="s">
        <v>43</v>
      </c>
      <c r="C24" s="23" t="s">
        <v>44</v>
      </c>
      <c r="D24" s="23" t="s">
        <v>45</v>
      </c>
      <c r="F24" s="23" t="s">
        <v>47</v>
      </c>
      <c r="G24" s="23" t="s">
        <v>48</v>
      </c>
    </row>
    <row r="25" spans="1:9" x14ac:dyDescent="0.25">
      <c r="A25" s="21">
        <v>1</v>
      </c>
      <c r="B25" s="21">
        <v>3.4895103798464489E-3</v>
      </c>
      <c r="C25" s="21">
        <v>-6.5381873213059792E-4</v>
      </c>
      <c r="D25" s="21">
        <v>-5.3715647423503175E-2</v>
      </c>
      <c r="F25" s="21">
        <v>0.20491803278688525</v>
      </c>
      <c r="G25" s="21">
        <v>-8.0667903067454819E-2</v>
      </c>
    </row>
    <row r="26" spans="1:9" x14ac:dyDescent="0.25">
      <c r="A26" s="21">
        <v>2</v>
      </c>
      <c r="B26" s="21">
        <v>-2.1195353862207755E-3</v>
      </c>
      <c r="C26" s="21">
        <v>1.7773156244069804E-2</v>
      </c>
      <c r="D26" s="21">
        <v>1.4601854420692713</v>
      </c>
      <c r="F26" s="21">
        <v>0.61475409836065575</v>
      </c>
      <c r="G26" s="21">
        <v>-5.6170236453048417E-2</v>
      </c>
    </row>
    <row r="27" spans="1:9" x14ac:dyDescent="0.25">
      <c r="A27" s="21">
        <v>3</v>
      </c>
      <c r="B27" s="21">
        <v>3.9693820308994631E-3</v>
      </c>
      <c r="C27" s="21">
        <v>-9.9610915880398408E-3</v>
      </c>
      <c r="D27" s="21">
        <v>-0.81837129681609344</v>
      </c>
      <c r="F27" s="21">
        <v>1.0245901639344264</v>
      </c>
      <c r="G27" s="21">
        <v>-4.6104252885822858E-2</v>
      </c>
    </row>
    <row r="28" spans="1:9" x14ac:dyDescent="0.25">
      <c r="A28" s="21">
        <v>4</v>
      </c>
      <c r="B28" s="21">
        <v>1.975382062764626E-2</v>
      </c>
      <c r="C28" s="21">
        <v>8.655066391927424E-4</v>
      </c>
      <c r="D28" s="21">
        <v>7.1107246074271338E-2</v>
      </c>
      <c r="F28" s="21">
        <v>1.4344262295081966</v>
      </c>
      <c r="G28" s="21">
        <v>-3.7984283508244156E-2</v>
      </c>
    </row>
    <row r="29" spans="1:9" x14ac:dyDescent="0.25">
      <c r="A29" s="21">
        <v>5</v>
      </c>
      <c r="B29" s="21">
        <v>2.0764414870033834E-3</v>
      </c>
      <c r="C29" s="21">
        <v>-1.0748155268620932E-2</v>
      </c>
      <c r="D29" s="21">
        <v>-0.88303392131473468</v>
      </c>
      <c r="F29" s="21">
        <v>1.8442622950819674</v>
      </c>
      <c r="G29" s="21">
        <v>-3.7261887806892317E-2</v>
      </c>
    </row>
    <row r="30" spans="1:9" x14ac:dyDescent="0.25">
      <c r="A30" s="21">
        <v>6</v>
      </c>
      <c r="B30" s="21">
        <v>-2.1065635611121317E-3</v>
      </c>
      <c r="C30" s="21">
        <v>-8.6398085143720542E-3</v>
      </c>
      <c r="D30" s="21">
        <v>-0.70981892252039236</v>
      </c>
      <c r="F30" s="21">
        <v>2.2540983606557381</v>
      </c>
      <c r="G30" s="21">
        <v>-3.4316164748719125E-2</v>
      </c>
    </row>
    <row r="31" spans="1:9" x14ac:dyDescent="0.25">
      <c r="A31" s="21">
        <v>7</v>
      </c>
      <c r="B31" s="21">
        <v>9.9143595016774385E-3</v>
      </c>
      <c r="C31" s="21">
        <v>-1.5532351805900587E-2</v>
      </c>
      <c r="D31" s="21">
        <v>-1.2760881453254451</v>
      </c>
      <c r="F31" s="21">
        <v>2.6639344262295084</v>
      </c>
      <c r="G31" s="21">
        <v>-3.2488469021347062E-2</v>
      </c>
    </row>
    <row r="32" spans="1:9" x14ac:dyDescent="0.25">
      <c r="A32" s="21">
        <v>8</v>
      </c>
      <c r="B32" s="21">
        <v>-5.5181773937959576E-3</v>
      </c>
      <c r="C32" s="21">
        <v>4.713024371233371E-3</v>
      </c>
      <c r="D32" s="21">
        <v>0.38720694740355199</v>
      </c>
      <c r="F32" s="21">
        <v>3.0737704918032787</v>
      </c>
      <c r="G32" s="21">
        <v>-3.0612646257392122E-2</v>
      </c>
    </row>
    <row r="33" spans="1:7" x14ac:dyDescent="0.25">
      <c r="A33" s="21">
        <v>9</v>
      </c>
      <c r="B33" s="21">
        <v>3.91252120280749E-3</v>
      </c>
      <c r="C33" s="21">
        <v>-4.3153409464215167E-3</v>
      </c>
      <c r="D33" s="21">
        <v>-0.35453455430194558</v>
      </c>
      <c r="F33" s="21">
        <v>3.4836065573770494</v>
      </c>
      <c r="G33" s="21">
        <v>-2.967125234193092E-2</v>
      </c>
    </row>
    <row r="34" spans="1:7" x14ac:dyDescent="0.25">
      <c r="A34" s="21">
        <v>10</v>
      </c>
      <c r="B34" s="21">
        <v>1.1589668662731136E-2</v>
      </c>
      <c r="C34" s="21">
        <v>2.0159833930475414E-3</v>
      </c>
      <c r="D34" s="21">
        <v>0.16562672164453809</v>
      </c>
      <c r="F34" s="21">
        <v>3.8934426229508201</v>
      </c>
      <c r="G34" s="21">
        <v>-2.9137263693188652E-2</v>
      </c>
    </row>
    <row r="35" spans="1:7" x14ac:dyDescent="0.25">
      <c r="A35" s="21">
        <v>11</v>
      </c>
      <c r="B35" s="21">
        <v>8.8765833437138911E-3</v>
      </c>
      <c r="C35" s="21">
        <v>6.1715884853725221E-4</v>
      </c>
      <c r="D35" s="21">
        <v>5.070378911337222E-2</v>
      </c>
      <c r="F35" s="21">
        <v>4.3032786885245908</v>
      </c>
      <c r="G35" s="21">
        <v>-2.8892357698383875E-2</v>
      </c>
    </row>
    <row r="36" spans="1:7" x14ac:dyDescent="0.25">
      <c r="A36" s="21">
        <v>12</v>
      </c>
      <c r="B36" s="21">
        <v>-1.3642189500255556E-3</v>
      </c>
      <c r="C36" s="21">
        <v>6.4693153485308273E-3</v>
      </c>
      <c r="D36" s="21">
        <v>0.531498174120418</v>
      </c>
      <c r="F36" s="21">
        <v>4.7131147540983607</v>
      </c>
      <c r="G36" s="21">
        <v>-2.8287763151698623E-2</v>
      </c>
    </row>
    <row r="37" spans="1:7" x14ac:dyDescent="0.25">
      <c r="A37" s="21">
        <v>13</v>
      </c>
      <c r="B37" s="21">
        <v>-1.1472074801339141E-2</v>
      </c>
      <c r="C37" s="21">
        <v>-4.3198838592328533E-3</v>
      </c>
      <c r="D37" s="21">
        <v>-0.35490778542986734</v>
      </c>
      <c r="F37" s="21">
        <v>5.1229508196721314</v>
      </c>
      <c r="G37" s="21">
        <v>-2.8079159090818075E-2</v>
      </c>
    </row>
    <row r="38" spans="1:7" x14ac:dyDescent="0.25">
      <c r="A38" s="21">
        <v>14</v>
      </c>
      <c r="B38" s="21">
        <v>1.7576439614875681E-2</v>
      </c>
      <c r="C38" s="21">
        <v>-5.7091719432713975E-3</v>
      </c>
      <c r="D38" s="21">
        <v>-0.46904723299311385</v>
      </c>
      <c r="F38" s="21">
        <v>5.5327868852459021</v>
      </c>
      <c r="G38" s="21">
        <v>-2.7476226030368797E-2</v>
      </c>
    </row>
    <row r="39" spans="1:7" x14ac:dyDescent="0.25">
      <c r="A39" s="21">
        <v>15</v>
      </c>
      <c r="B39" s="21">
        <v>1.3266465605598549E-2</v>
      </c>
      <c r="C39" s="21">
        <v>-8.950155280966491E-3</v>
      </c>
      <c r="D39" s="21">
        <v>-0.73531601624709997</v>
      </c>
      <c r="F39" s="21">
        <v>5.942622950819672</v>
      </c>
      <c r="G39" s="21">
        <v>-2.6868891050325971E-2</v>
      </c>
    </row>
    <row r="40" spans="1:7" x14ac:dyDescent="0.25">
      <c r="A40" s="21">
        <v>16</v>
      </c>
      <c r="B40" s="21">
        <v>-2.7523203622224407E-2</v>
      </c>
      <c r="C40" s="21">
        <v>-3.0894426351677148E-3</v>
      </c>
      <c r="D40" s="21">
        <v>-0.25381868577705313</v>
      </c>
      <c r="F40" s="21">
        <v>6.3524590163934427</v>
      </c>
      <c r="G40" s="21">
        <v>-2.6543882655966761E-2</v>
      </c>
    </row>
    <row r="41" spans="1:7" x14ac:dyDescent="0.25">
      <c r="A41" s="21">
        <v>17</v>
      </c>
      <c r="B41" s="21">
        <v>2.1047935417265948E-3</v>
      </c>
      <c r="C41" s="21">
        <v>2.1829375984828769E-2</v>
      </c>
      <c r="D41" s="21">
        <v>1.7934314302300092</v>
      </c>
      <c r="F41" s="21">
        <v>6.7622950819672134</v>
      </c>
      <c r="G41" s="21">
        <v>-2.4264660051380827E-2</v>
      </c>
    </row>
    <row r="42" spans="1:7" x14ac:dyDescent="0.25">
      <c r="A42" s="21">
        <v>18</v>
      </c>
      <c r="B42" s="21">
        <v>1.628819587666408E-2</v>
      </c>
      <c r="C42" s="21">
        <v>-6.4822734038939914E-3</v>
      </c>
      <c r="D42" s="21">
        <v>-0.5325627663368474</v>
      </c>
      <c r="F42" s="21">
        <v>7.1721311475409841</v>
      </c>
      <c r="G42" s="21">
        <v>-2.3852509592719947E-2</v>
      </c>
    </row>
    <row r="43" spans="1:7" x14ac:dyDescent="0.25">
      <c r="A43" s="21">
        <v>19</v>
      </c>
      <c r="B43" s="21">
        <v>4.5226805010481728E-3</v>
      </c>
      <c r="C43" s="21">
        <v>-6.0852198509452095E-3</v>
      </c>
      <c r="D43" s="21">
        <v>-0.49994212148480321</v>
      </c>
      <c r="F43" s="21">
        <v>7.5819672131147549</v>
      </c>
      <c r="G43" s="21">
        <v>-2.366386002177067E-2</v>
      </c>
    </row>
    <row r="44" spans="1:7" x14ac:dyDescent="0.25">
      <c r="A44" s="21">
        <v>20</v>
      </c>
      <c r="B44" s="21">
        <v>5.3333613647330545E-3</v>
      </c>
      <c r="C44" s="21">
        <v>3.2302956524514516E-3</v>
      </c>
      <c r="D44" s="21">
        <v>0.26539071735573622</v>
      </c>
      <c r="F44" s="21">
        <v>7.9918032786885247</v>
      </c>
      <c r="G44" s="21">
        <v>-2.3624722362915823E-2</v>
      </c>
    </row>
    <row r="45" spans="1:7" x14ac:dyDescent="0.25">
      <c r="A45" s="21">
        <v>21</v>
      </c>
      <c r="B45" s="21">
        <v>8.4272450147961954E-3</v>
      </c>
      <c r="C45" s="21">
        <v>4.4805924100682279E-4</v>
      </c>
      <c r="D45" s="21">
        <v>3.6811108388307041E-2</v>
      </c>
      <c r="F45" s="21">
        <v>8.4016393442622963</v>
      </c>
      <c r="G45" s="21">
        <v>-2.3211913000162482E-2</v>
      </c>
    </row>
    <row r="46" spans="1:7" x14ac:dyDescent="0.25">
      <c r="A46" s="21">
        <v>22</v>
      </c>
      <c r="B46" s="21">
        <v>-3.622186686183537E-3</v>
      </c>
      <c r="C46" s="21">
        <v>5.5411663209515233E-3</v>
      </c>
      <c r="D46" s="21">
        <v>0.45524443057983277</v>
      </c>
      <c r="F46" s="21">
        <v>8.8114754098360653</v>
      </c>
      <c r="G46" s="21">
        <v>-2.2882518670428138E-2</v>
      </c>
    </row>
    <row r="47" spans="1:7" x14ac:dyDescent="0.25">
      <c r="A47" s="21">
        <v>23</v>
      </c>
      <c r="B47" s="21">
        <v>-4.5148238255454873E-2</v>
      </c>
      <c r="C47" s="21">
        <v>2.2265719585026735E-2</v>
      </c>
      <c r="D47" s="21">
        <v>1.8292800191919025</v>
      </c>
      <c r="F47" s="21">
        <v>9.221311475409836</v>
      </c>
      <c r="G47" s="21">
        <v>-2.2001969735798935E-2</v>
      </c>
    </row>
    <row r="48" spans="1:7" x14ac:dyDescent="0.25">
      <c r="A48" s="21">
        <v>24</v>
      </c>
      <c r="B48" s="21">
        <v>-6.8093992290854744E-3</v>
      </c>
      <c r="C48" s="21">
        <v>-9.0074587806075919E-3</v>
      </c>
      <c r="D48" s="21">
        <v>-0.7400238877588623</v>
      </c>
      <c r="F48" s="21">
        <v>9.6311475409836067</v>
      </c>
      <c r="G48" s="21">
        <v>-2.0270998503312498E-2</v>
      </c>
    </row>
    <row r="49" spans="1:7" x14ac:dyDescent="0.25">
      <c r="A49" s="21">
        <v>25</v>
      </c>
      <c r="B49" s="21">
        <v>1.4975634802249062E-2</v>
      </c>
      <c r="C49" s="21">
        <v>-1.3382683418155971E-2</v>
      </c>
      <c r="D49" s="21">
        <v>-1.0994782938192704</v>
      </c>
      <c r="F49" s="21">
        <v>10.040983606557377</v>
      </c>
      <c r="G49" s="21">
        <v>-1.9982463616114644E-2</v>
      </c>
    </row>
    <row r="50" spans="1:7" x14ac:dyDescent="0.25">
      <c r="A50" s="21">
        <v>26</v>
      </c>
      <c r="B50" s="21">
        <v>-1.183737362605628E-2</v>
      </c>
      <c r="C50" s="21">
        <v>2.3031892891022671E-4</v>
      </c>
      <c r="D50" s="21">
        <v>1.8922263575998955E-2</v>
      </c>
      <c r="F50" s="21">
        <v>10.450819672131148</v>
      </c>
      <c r="G50" s="21">
        <v>-1.9926895151407987E-2</v>
      </c>
    </row>
    <row r="51" spans="1:7" x14ac:dyDescent="0.25">
      <c r="A51" s="21">
        <v>27</v>
      </c>
      <c r="B51" s="21">
        <v>2.1384252691717971E-2</v>
      </c>
      <c r="C51" s="21">
        <v>1.3429350732173179E-2</v>
      </c>
      <c r="D51" s="21">
        <v>1.1033123304761607</v>
      </c>
      <c r="F51" s="21">
        <v>10.860655737704919</v>
      </c>
      <c r="G51" s="21">
        <v>-1.9195740108548028E-2</v>
      </c>
    </row>
    <row r="52" spans="1:7" x14ac:dyDescent="0.25">
      <c r="A52" s="21">
        <v>28</v>
      </c>
      <c r="B52" s="21">
        <v>-8.6118458364636418E-4</v>
      </c>
      <c r="C52" s="21">
        <v>1.3610053906136503E-2</v>
      </c>
      <c r="D52" s="21">
        <v>1.1181583229568153</v>
      </c>
      <c r="F52" s="21">
        <v>11.27049180327869</v>
      </c>
      <c r="G52" s="21">
        <v>-1.8330417885675937E-2</v>
      </c>
    </row>
    <row r="53" spans="1:7" x14ac:dyDescent="0.25">
      <c r="A53" s="21">
        <v>29</v>
      </c>
      <c r="B53" s="21">
        <v>2.2660875169938834E-2</v>
      </c>
      <c r="C53" s="21">
        <v>1.1304729479158709E-2</v>
      </c>
      <c r="D53" s="21">
        <v>0.92876027112554138</v>
      </c>
      <c r="F53" s="21">
        <v>11.680327868852459</v>
      </c>
      <c r="G53" s="21">
        <v>-1.7264997864664546E-2</v>
      </c>
    </row>
    <row r="54" spans="1:7" x14ac:dyDescent="0.25">
      <c r="A54" s="21">
        <v>30</v>
      </c>
      <c r="B54" s="21">
        <v>-6.1859105679629078E-3</v>
      </c>
      <c r="C54" s="21">
        <v>2.095888210687057E-3</v>
      </c>
      <c r="D54" s="21">
        <v>0.17219144486342897</v>
      </c>
      <c r="F54" s="21">
        <v>12.090163934426229</v>
      </c>
      <c r="G54" s="21">
        <v>-1.7119412811363872E-2</v>
      </c>
    </row>
    <row r="55" spans="1:7" x14ac:dyDescent="0.25">
      <c r="A55" s="21">
        <v>31</v>
      </c>
      <c r="B55" s="21">
        <v>-1.2626403136170469E-2</v>
      </c>
      <c r="C55" s="21">
        <v>9.6413262927171825E-3</v>
      </c>
      <c r="D55" s="21">
        <v>0.7921004070148</v>
      </c>
      <c r="F55" s="21">
        <v>12.5</v>
      </c>
      <c r="G55" s="21">
        <v>-1.6962095775763613E-2</v>
      </c>
    </row>
    <row r="56" spans="1:7" x14ac:dyDescent="0.25">
      <c r="A56" s="21">
        <v>32</v>
      </c>
      <c r="B56" s="21">
        <v>1.3634865452880033E-2</v>
      </c>
      <c r="C56" s="21">
        <v>9.2696826243848628E-3</v>
      </c>
      <c r="D56" s="21">
        <v>0.76156735668407216</v>
      </c>
      <c r="F56" s="21">
        <v>12.909836065573771</v>
      </c>
      <c r="G56" s="21">
        <v>-1.6272548414854187E-2</v>
      </c>
    </row>
    <row r="57" spans="1:7" x14ac:dyDescent="0.25">
      <c r="A57" s="21">
        <v>33</v>
      </c>
      <c r="B57" s="21">
        <v>-1.3803896634761319E-2</v>
      </c>
      <c r="C57" s="21">
        <v>1.3084014544798087E-3</v>
      </c>
      <c r="D57" s="21">
        <v>0.10749406182996549</v>
      </c>
      <c r="F57" s="21">
        <v>13.319672131147541</v>
      </c>
      <c r="G57" s="21">
        <v>-1.6029487113166301E-2</v>
      </c>
    </row>
    <row r="58" spans="1:7" x14ac:dyDescent="0.25">
      <c r="A58" s="21">
        <v>34</v>
      </c>
      <c r="B58" s="21">
        <v>4.4115662443384579E-3</v>
      </c>
      <c r="C58" s="21">
        <v>8.8141589926748545E-3</v>
      </c>
      <c r="D58" s="21">
        <v>0.72414299792599213</v>
      </c>
      <c r="F58" s="21">
        <v>13.729508196721312</v>
      </c>
      <c r="G58" s="21">
        <v>-1.5976486951888035E-2</v>
      </c>
    </row>
    <row r="59" spans="1:7" x14ac:dyDescent="0.25">
      <c r="A59" s="21">
        <v>35</v>
      </c>
      <c r="B59" s="21">
        <v>1.1231709741820367E-2</v>
      </c>
      <c r="C59" s="21">
        <v>-2.1134633324570218E-2</v>
      </c>
      <c r="D59" s="21">
        <v>-1.7363536042905396</v>
      </c>
      <c r="F59" s="21">
        <v>14.139344262295083</v>
      </c>
      <c r="G59" s="21">
        <v>-1.5816858009693065E-2</v>
      </c>
    </row>
    <row r="60" spans="1:7" x14ac:dyDescent="0.25">
      <c r="A60" s="21">
        <v>36</v>
      </c>
      <c r="B60" s="21">
        <v>-8.0928769047857764E-3</v>
      </c>
      <c r="C60" s="21">
        <v>-7.8836100471022588E-3</v>
      </c>
      <c r="D60" s="21">
        <v>-0.64769208482993557</v>
      </c>
      <c r="F60" s="21">
        <v>14.549180327868854</v>
      </c>
      <c r="G60" s="21">
        <v>-1.5813582544889741E-2</v>
      </c>
    </row>
    <row r="61" spans="1:7" x14ac:dyDescent="0.25">
      <c r="A61" s="21">
        <v>37</v>
      </c>
      <c r="B61" s="21">
        <v>4.0885331565571536E-3</v>
      </c>
      <c r="C61" s="21">
        <v>-8.5930827308446211E-3</v>
      </c>
      <c r="D61" s="21">
        <v>-0.70598008219630504</v>
      </c>
      <c r="F61" s="21">
        <v>14.959016393442624</v>
      </c>
      <c r="G61" s="21">
        <v>-1.5791958660571995E-2</v>
      </c>
    </row>
    <row r="62" spans="1:7" x14ac:dyDescent="0.25">
      <c r="A62" s="21">
        <v>38</v>
      </c>
      <c r="B62" s="21">
        <v>-3.8735634001664057E-3</v>
      </c>
      <c r="C62" s="21">
        <v>2.2509958159141322E-2</v>
      </c>
      <c r="D62" s="21">
        <v>1.8493458761177297</v>
      </c>
      <c r="F62" s="21">
        <v>15.368852459016393</v>
      </c>
      <c r="G62" s="21">
        <v>-1.4253674805413674E-2</v>
      </c>
    </row>
    <row r="63" spans="1:7" x14ac:dyDescent="0.25">
      <c r="A63" s="21">
        <v>39</v>
      </c>
      <c r="B63" s="21">
        <v>-2.1329834535807609E-2</v>
      </c>
      <c r="C63" s="21">
        <v>2.0590972279459732E-2</v>
      </c>
      <c r="D63" s="21">
        <v>1.691688158683186</v>
      </c>
      <c r="F63" s="21">
        <v>15.778688524590164</v>
      </c>
      <c r="G63" s="21">
        <v>-1.42222007913121E-2</v>
      </c>
    </row>
    <row r="64" spans="1:7" x14ac:dyDescent="0.25">
      <c r="A64" s="21">
        <v>40</v>
      </c>
      <c r="B64" s="21">
        <v>-1.2430163067562878E-2</v>
      </c>
      <c r="C64" s="21">
        <v>-9.6281986077683714E-4</v>
      </c>
      <c r="D64" s="21">
        <v>-7.9102187857634551E-2</v>
      </c>
      <c r="F64" s="21">
        <v>16.188524590163933</v>
      </c>
      <c r="G64" s="21">
        <v>-1.4116170246503554E-2</v>
      </c>
    </row>
    <row r="65" spans="1:7" x14ac:dyDescent="0.25">
      <c r="A65" s="21">
        <v>41</v>
      </c>
      <c r="B65" s="21">
        <v>9.1339247737482789E-3</v>
      </c>
      <c r="C65" s="21">
        <v>-1.0258189439211972E-2</v>
      </c>
      <c r="D65" s="21">
        <v>-0.84277990219795151</v>
      </c>
      <c r="F65" s="21">
        <v>16.598360655737707</v>
      </c>
      <c r="G65" s="21">
        <v>-1.3392982928339715E-2</v>
      </c>
    </row>
    <row r="66" spans="1:7" x14ac:dyDescent="0.25">
      <c r="A66" s="21">
        <v>42</v>
      </c>
      <c r="B66" s="21">
        <v>3.2112908571748776E-2</v>
      </c>
      <c r="C66" s="21">
        <v>7.5835934267717425E-3</v>
      </c>
      <c r="D66" s="21">
        <v>0.62304368274706901</v>
      </c>
      <c r="F66" s="21">
        <v>17.008196721311474</v>
      </c>
      <c r="G66" s="21">
        <v>-1.3295542481244727E-2</v>
      </c>
    </row>
    <row r="67" spans="1:7" x14ac:dyDescent="0.25">
      <c r="A67" s="21">
        <v>43</v>
      </c>
      <c r="B67" s="21">
        <v>-2.6902232437965401E-3</v>
      </c>
      <c r="C67" s="21">
        <v>-6.3596122761213868E-3</v>
      </c>
      <c r="D67" s="21">
        <v>-0.52248532198077713</v>
      </c>
      <c r="F67" s="21">
        <v>17.418032786885245</v>
      </c>
      <c r="G67" s="21">
        <v>-1.3294753358201001E-2</v>
      </c>
    </row>
    <row r="68" spans="1:7" x14ac:dyDescent="0.25">
      <c r="A68" s="21">
        <v>44</v>
      </c>
      <c r="B68" s="21">
        <v>1.2579660732042542E-2</v>
      </c>
      <c r="C68" s="21">
        <v>9.0039109351320677E-3</v>
      </c>
      <c r="D68" s="21">
        <v>0.73973240816779073</v>
      </c>
      <c r="F68" s="21">
        <v>17.827868852459016</v>
      </c>
      <c r="G68" s="21">
        <v>-1.3273665739405133E-2</v>
      </c>
    </row>
    <row r="69" spans="1:7" x14ac:dyDescent="0.25">
      <c r="A69" s="21">
        <v>45</v>
      </c>
      <c r="B69" s="21">
        <v>-3.8622746989737133E-3</v>
      </c>
      <c r="C69" s="21">
        <v>7.0600389588662028E-3</v>
      </c>
      <c r="D69" s="21">
        <v>0.5800301289546147</v>
      </c>
      <c r="F69" s="21">
        <v>18.237704918032787</v>
      </c>
      <c r="G69" s="21">
        <v>-1.326727586643737E-2</v>
      </c>
    </row>
    <row r="70" spans="1:7" x14ac:dyDescent="0.25">
      <c r="A70" s="21">
        <v>46</v>
      </c>
      <c r="B70" s="21">
        <v>6.0364822437062584E-3</v>
      </c>
      <c r="C70" s="21">
        <v>-3.9103652508489092E-3</v>
      </c>
      <c r="D70" s="21">
        <v>-0.32126305165230762</v>
      </c>
      <c r="F70" s="21">
        <v>18.647540983606557</v>
      </c>
      <c r="G70" s="21">
        <v>-1.3117170934884683E-2</v>
      </c>
    </row>
    <row r="71" spans="1:7" x14ac:dyDescent="0.25">
      <c r="A71" s="21">
        <v>47</v>
      </c>
      <c r="B71" s="21">
        <v>9.8350580911109702E-3</v>
      </c>
      <c r="C71" s="21">
        <v>7.3613649673178079E-3</v>
      </c>
      <c r="D71" s="21">
        <v>0.6047861061606713</v>
      </c>
      <c r="F71" s="21">
        <v>19.057377049180328</v>
      </c>
      <c r="G71" s="21">
        <v>-1.306203692151847E-2</v>
      </c>
    </row>
    <row r="72" spans="1:7" x14ac:dyDescent="0.25">
      <c r="A72" s="21">
        <v>48</v>
      </c>
      <c r="B72" s="21">
        <v>-5.0875374414244712E-3</v>
      </c>
      <c r="C72" s="21">
        <v>2.0966400311356569E-2</v>
      </c>
      <c r="D72" s="21">
        <v>1.7225321201716464</v>
      </c>
      <c r="F72" s="21">
        <v>19.467213114754099</v>
      </c>
      <c r="G72" s="21">
        <v>-1.2951816823196559E-2</v>
      </c>
    </row>
    <row r="73" spans="1:7" x14ac:dyDescent="0.25">
      <c r="A73" s="21">
        <v>49</v>
      </c>
      <c r="B73" s="21">
        <v>-1.8728649404141599E-2</v>
      </c>
      <c r="C73" s="21">
        <v>1.0820683146121876E-2</v>
      </c>
      <c r="D73" s="21">
        <v>0.88899257882141125</v>
      </c>
      <c r="F73" s="21">
        <v>19.877049180327869</v>
      </c>
      <c r="G73" s="21">
        <v>-1.2908303758879728E-2</v>
      </c>
    </row>
    <row r="74" spans="1:7" x14ac:dyDescent="0.25">
      <c r="A74" s="21">
        <v>50</v>
      </c>
      <c r="B74" s="21">
        <v>-1.6158258054316726E-2</v>
      </c>
      <c r="C74" s="21">
        <v>1.9045832489030523E-3</v>
      </c>
      <c r="D74" s="21">
        <v>0.15647444354095275</v>
      </c>
      <c r="F74" s="21">
        <v>20.28688524590164</v>
      </c>
      <c r="G74" s="21">
        <v>-1.2697549727768745E-2</v>
      </c>
    </row>
    <row r="75" spans="1:7" x14ac:dyDescent="0.25">
      <c r="A75" s="21">
        <v>51</v>
      </c>
      <c r="B75" s="21">
        <v>-3.7312123543991868E-2</v>
      </c>
      <c r="C75" s="21">
        <v>-1.8858112909056549E-2</v>
      </c>
      <c r="D75" s="21">
        <v>-1.5493219975428252</v>
      </c>
      <c r="F75" s="21">
        <v>20.696721311475411</v>
      </c>
      <c r="G75" s="21">
        <v>-1.2497930932734854E-2</v>
      </c>
    </row>
    <row r="76" spans="1:7" x14ac:dyDescent="0.25">
      <c r="A76" s="21">
        <v>52</v>
      </c>
      <c r="B76" s="21">
        <v>-1.2151213155703316E-3</v>
      </c>
      <c r="C76" s="21">
        <v>1.3729086607044657E-2</v>
      </c>
      <c r="D76" s="21">
        <v>1.1279376674136707</v>
      </c>
      <c r="F76" s="21">
        <v>21.106557377049182</v>
      </c>
      <c r="G76" s="21">
        <v>-1.2495495180281511E-2</v>
      </c>
    </row>
    <row r="77" spans="1:7" x14ac:dyDescent="0.25">
      <c r="A77" s="21">
        <v>53</v>
      </c>
      <c r="B77" s="21">
        <v>2.0198560061539413E-2</v>
      </c>
      <c r="C77" s="21">
        <v>2.590569282428341E-2</v>
      </c>
      <c r="D77" s="21">
        <v>2.1283285314817633</v>
      </c>
      <c r="F77" s="21">
        <v>21.516393442622952</v>
      </c>
      <c r="G77" s="21">
        <v>-1.2343693805697468E-2</v>
      </c>
    </row>
    <row r="78" spans="1:7" x14ac:dyDescent="0.25">
      <c r="A78" s="21">
        <v>54</v>
      </c>
      <c r="B78" s="21">
        <v>-4.3113524250786246E-2</v>
      </c>
      <c r="C78" s="21">
        <v>-2.9907286350366116E-3</v>
      </c>
      <c r="D78" s="21">
        <v>-0.24570866052658841</v>
      </c>
      <c r="F78" s="21">
        <v>21.926229508196723</v>
      </c>
      <c r="G78" s="21">
        <v>-1.1607054697146053E-2</v>
      </c>
    </row>
    <row r="79" spans="1:7" x14ac:dyDescent="0.25">
      <c r="A79" s="21">
        <v>55</v>
      </c>
      <c r="B79" s="21">
        <v>3.1123502875037543E-2</v>
      </c>
      <c r="C79" s="21">
        <v>-5.1292951344453983E-3</v>
      </c>
      <c r="D79" s="21">
        <v>-0.42140641653858968</v>
      </c>
      <c r="F79" s="21">
        <v>22.336065573770494</v>
      </c>
      <c r="G79" s="21">
        <v>-1.1500077266173055E-2</v>
      </c>
    </row>
    <row r="80" spans="1:7" x14ac:dyDescent="0.25">
      <c r="A80" s="21">
        <v>56</v>
      </c>
      <c r="B80" s="21">
        <v>1.2441794958889857E-2</v>
      </c>
      <c r="C80" s="21">
        <v>-1.2441794958889857E-2</v>
      </c>
      <c r="D80" s="21">
        <v>-1.0221779194814389</v>
      </c>
      <c r="F80" s="21">
        <v>22.745901639344265</v>
      </c>
      <c r="G80" s="21">
        <v>-1.1479481735621643E-2</v>
      </c>
    </row>
    <row r="81" spans="1:7" x14ac:dyDescent="0.25">
      <c r="A81" s="21">
        <v>57</v>
      </c>
      <c r="B81" s="21">
        <v>7.5474554974769101E-3</v>
      </c>
      <c r="C81" s="21">
        <v>-9.6879843586685065E-3</v>
      </c>
      <c r="D81" s="21">
        <v>-0.79593368388029562</v>
      </c>
      <c r="F81" s="21">
        <v>23.155737704918032</v>
      </c>
      <c r="G81" s="21">
        <v>-1.1257117211200877E-2</v>
      </c>
    </row>
    <row r="82" spans="1:7" x14ac:dyDescent="0.25">
      <c r="A82" s="21">
        <v>58</v>
      </c>
      <c r="B82" s="21">
        <v>-8.5011960904317063E-3</v>
      </c>
      <c r="C82" s="21">
        <v>1.8805106576882457E-2</v>
      </c>
      <c r="D82" s="21">
        <v>1.5449671675106569</v>
      </c>
      <c r="F82" s="21">
        <v>23.565573770491802</v>
      </c>
      <c r="G82" s="21">
        <v>-1.1202753076553398E-2</v>
      </c>
    </row>
    <row r="83" spans="1:7" x14ac:dyDescent="0.25">
      <c r="A83" s="21">
        <v>59</v>
      </c>
      <c r="B83" s="21">
        <v>-1.1408352252185767E-2</v>
      </c>
      <c r="C83" s="21">
        <v>-1.5460538798140204E-2</v>
      </c>
      <c r="D83" s="21">
        <v>-1.2701882192209917</v>
      </c>
      <c r="F83" s="21">
        <v>23.975409836065573</v>
      </c>
      <c r="G83" s="21">
        <v>-1.0878079507305943E-2</v>
      </c>
    </row>
    <row r="84" spans="1:7" x14ac:dyDescent="0.25">
      <c r="A84" s="21">
        <v>60</v>
      </c>
      <c r="B84" s="21">
        <v>2.2185745645197076E-2</v>
      </c>
      <c r="C84" s="21">
        <v>1.1025590908727033E-2</v>
      </c>
      <c r="D84" s="21">
        <v>0.90582714257667385</v>
      </c>
      <c r="F84" s="21">
        <v>24.385245901639344</v>
      </c>
      <c r="G84" s="21">
        <v>-1.0746372075484185E-2</v>
      </c>
    </row>
    <row r="85" spans="1:7" x14ac:dyDescent="0.25">
      <c r="A85" s="21">
        <v>61</v>
      </c>
      <c r="B85" s="21">
        <v>9.3794730059440223E-3</v>
      </c>
      <c r="C85" s="21">
        <v>1.4503970343758624E-3</v>
      </c>
      <c r="D85" s="21">
        <v>0.11915996268376476</v>
      </c>
      <c r="F85" s="21">
        <v>24.795081967213115</v>
      </c>
      <c r="G85" s="21">
        <v>-1.068350535937646E-2</v>
      </c>
    </row>
    <row r="86" spans="1:7" x14ac:dyDescent="0.25">
      <c r="A86" s="21">
        <v>62</v>
      </c>
      <c r="B86" s="21">
        <v>2.8619033829106375E-3</v>
      </c>
      <c r="C86" s="21">
        <v>1.333693408938205E-2</v>
      </c>
      <c r="D86" s="21">
        <v>1.0957196758820422</v>
      </c>
      <c r="F86" s="21">
        <v>25.204918032786885</v>
      </c>
      <c r="G86" s="21">
        <v>-1.0369916459745788E-2</v>
      </c>
    </row>
    <row r="87" spans="1:7" x14ac:dyDescent="0.25">
      <c r="A87" s="21">
        <v>63</v>
      </c>
      <c r="B87" s="21">
        <v>-1.3391917222515475E-2</v>
      </c>
      <c r="C87" s="21">
        <v>1.0310250685107363E-2</v>
      </c>
      <c r="D87" s="21">
        <v>0.84705708697641791</v>
      </c>
      <c r="F87" s="21">
        <v>25.614754098360656</v>
      </c>
      <c r="G87" s="21">
        <v>-9.9029235827498494E-3</v>
      </c>
    </row>
    <row r="88" spans="1:7" x14ac:dyDescent="0.25">
      <c r="A88" s="21">
        <v>64</v>
      </c>
      <c r="B88" s="21">
        <v>-4.4497635652971119E-3</v>
      </c>
      <c r="C88" s="21">
        <v>-8.6674073695875709E-3</v>
      </c>
      <c r="D88" s="21">
        <v>-0.71208635583668478</v>
      </c>
      <c r="F88" s="21">
        <v>26.024590163934427</v>
      </c>
      <c r="G88" s="21">
        <v>-9.7140537204732178E-3</v>
      </c>
    </row>
    <row r="89" spans="1:7" x14ac:dyDescent="0.25">
      <c r="A89" s="21">
        <v>65</v>
      </c>
      <c r="B89" s="21">
        <v>-1.4318551283257864E-2</v>
      </c>
      <c r="C89" s="21">
        <v>-1.3157674747110933E-2</v>
      </c>
      <c r="D89" s="21">
        <v>-1.0809923039766423</v>
      </c>
      <c r="F89" s="21">
        <v>26.434426229508198</v>
      </c>
      <c r="G89" s="21">
        <v>-9.54485919160954E-3</v>
      </c>
    </row>
    <row r="90" spans="1:7" x14ac:dyDescent="0.25">
      <c r="A90" s="21">
        <v>66</v>
      </c>
      <c r="B90" s="21">
        <v>-2.4659914513683719E-2</v>
      </c>
      <c r="C90" s="21">
        <v>-5.60079885537711E-2</v>
      </c>
      <c r="D90" s="21">
        <v>-4.6014364811025814</v>
      </c>
      <c r="F90" s="21">
        <v>26.844262295081968</v>
      </c>
      <c r="G90" s="21">
        <v>-9.0784914035596988E-3</v>
      </c>
    </row>
    <row r="91" spans="1:7" x14ac:dyDescent="0.25">
      <c r="A91" s="21">
        <v>67</v>
      </c>
      <c r="B91" s="21">
        <v>2.322962957252392E-3</v>
      </c>
      <c r="C91" s="21">
        <v>1.541029485571617E-3</v>
      </c>
      <c r="D91" s="21">
        <v>0.12660603382598246</v>
      </c>
      <c r="F91" s="21">
        <v>27.254098360655739</v>
      </c>
      <c r="G91" s="21">
        <v>-9.0498355199179273E-3</v>
      </c>
    </row>
    <row r="92" spans="1:7" x14ac:dyDescent="0.25">
      <c r="A92" s="21">
        <v>68</v>
      </c>
      <c r="B92" s="21">
        <v>1.5418449836272542E-2</v>
      </c>
      <c r="C92" s="21">
        <v>1.4593261856449102E-2</v>
      </c>
      <c r="D92" s="21">
        <v>1.1989355307784282</v>
      </c>
      <c r="F92" s="21">
        <v>27.66393442622951</v>
      </c>
      <c r="G92" s="21">
        <v>-8.6717137816175478E-3</v>
      </c>
    </row>
    <row r="93" spans="1:7" x14ac:dyDescent="0.25">
      <c r="A93" s="21">
        <v>69</v>
      </c>
      <c r="B93" s="21">
        <v>-1.3449730058124916E-2</v>
      </c>
      <c r="C93" s="21">
        <v>1.4571892156845781E-2</v>
      </c>
      <c r="D93" s="21">
        <v>1.1971798648835439</v>
      </c>
      <c r="F93" s="21">
        <v>28.07377049180328</v>
      </c>
      <c r="G93" s="21">
        <v>-8.6385513728628495E-3</v>
      </c>
    </row>
    <row r="94" spans="1:7" x14ac:dyDescent="0.25">
      <c r="A94" s="21">
        <v>70</v>
      </c>
      <c r="B94" s="21">
        <v>1.5907376294534301E-2</v>
      </c>
      <c r="C94" s="21">
        <v>1.5373923086554615E-2</v>
      </c>
      <c r="D94" s="21">
        <v>1.2630721505061877</v>
      </c>
      <c r="F94" s="21">
        <v>28.483606557377051</v>
      </c>
      <c r="G94" s="21">
        <v>-8.5232680420299061E-3</v>
      </c>
    </row>
    <row r="95" spans="1:7" x14ac:dyDescent="0.25">
      <c r="A95" s="21">
        <v>71</v>
      </c>
      <c r="B95" s="21">
        <v>-1.7347723379895888E-4</v>
      </c>
      <c r="C95" s="21">
        <v>-5.640456188472984E-3</v>
      </c>
      <c r="D95" s="21">
        <v>-0.46340176724580606</v>
      </c>
      <c r="F95" s="21">
        <v>28.893442622950822</v>
      </c>
      <c r="G95" s="21">
        <v>-8.3738556644453298E-3</v>
      </c>
    </row>
    <row r="96" spans="1:7" x14ac:dyDescent="0.25">
      <c r="A96" s="21">
        <v>72</v>
      </c>
      <c r="B96" s="21">
        <v>1.6201214978379473E-2</v>
      </c>
      <c r="C96" s="21">
        <v>-7.4929235297431906E-3</v>
      </c>
      <c r="D96" s="21">
        <v>-0.61559453517547846</v>
      </c>
      <c r="F96" s="21">
        <v>29.303278688524593</v>
      </c>
      <c r="G96" s="21">
        <v>-7.9079662580197226E-3</v>
      </c>
    </row>
    <row r="97" spans="1:7" x14ac:dyDescent="0.25">
      <c r="A97" s="21">
        <v>73</v>
      </c>
      <c r="B97" s="21">
        <v>-1.112300639136676E-2</v>
      </c>
      <c r="C97" s="21">
        <v>8.2286483650023459E-3</v>
      </c>
      <c r="D97" s="21">
        <v>0.67603932500692343</v>
      </c>
      <c r="F97" s="21">
        <v>29.713114754098363</v>
      </c>
      <c r="G97" s="21">
        <v>-7.8740959565984543E-3</v>
      </c>
    </row>
    <row r="98" spans="1:7" x14ac:dyDescent="0.25">
      <c r="A98" s="21">
        <v>74</v>
      </c>
      <c r="B98" s="21">
        <v>1.6195718487643288E-2</v>
      </c>
      <c r="C98" s="21">
        <v>-8.9755064853799596E-3</v>
      </c>
      <c r="D98" s="21">
        <v>-0.73739878979137796</v>
      </c>
      <c r="F98" s="21">
        <v>30.122950819672131</v>
      </c>
      <c r="G98" s="21">
        <v>-7.6712704966514795E-3</v>
      </c>
    </row>
    <row r="99" spans="1:7" x14ac:dyDescent="0.25">
      <c r="A99" s="21">
        <v>75</v>
      </c>
      <c r="B99" s="21">
        <v>-2.1314347388429189E-3</v>
      </c>
      <c r="C99" s="21">
        <v>-1.7851028877271725E-2</v>
      </c>
      <c r="D99" s="21">
        <v>-1.4665832075407239</v>
      </c>
      <c r="F99" s="21">
        <v>30.532786885245901</v>
      </c>
      <c r="G99" s="21">
        <v>-7.5786265049126271E-3</v>
      </c>
    </row>
    <row r="100" spans="1:7" x14ac:dyDescent="0.25">
      <c r="A100" s="21">
        <v>76</v>
      </c>
      <c r="B100" s="21">
        <v>-8.8526406040633084E-4</v>
      </c>
      <c r="C100" s="21">
        <v>5.2793025400939856E-3</v>
      </c>
      <c r="D100" s="21">
        <v>0.43373054326783794</v>
      </c>
      <c r="F100" s="21">
        <v>30.942622950819672</v>
      </c>
      <c r="G100" s="21">
        <v>-7.5368292280096807E-3</v>
      </c>
    </row>
    <row r="101" spans="1:7" x14ac:dyDescent="0.25">
      <c r="A101" s="21">
        <v>77</v>
      </c>
      <c r="B101" s="21">
        <v>1.7197461801966305E-3</v>
      </c>
      <c r="C101" s="21">
        <v>-1.126460537180617E-2</v>
      </c>
      <c r="D101" s="21">
        <v>-0.92546380331601819</v>
      </c>
      <c r="F101" s="21">
        <v>31.352459016393443</v>
      </c>
      <c r="G101" s="21">
        <v>-6.6741073351591672E-3</v>
      </c>
    </row>
    <row r="102" spans="1:7" x14ac:dyDescent="0.25">
      <c r="A102" s="21">
        <v>78</v>
      </c>
      <c r="B102" s="21">
        <v>-1.0421150152097007E-2</v>
      </c>
      <c r="C102" s="21">
        <v>-3.6950200944065471E-3</v>
      </c>
      <c r="D102" s="21">
        <v>-0.3035709851369871</v>
      </c>
      <c r="F102" s="21">
        <v>31.762295081967213</v>
      </c>
      <c r="G102" s="21">
        <v>-6.1964841971526271E-3</v>
      </c>
    </row>
    <row r="103" spans="1:7" x14ac:dyDescent="0.25">
      <c r="A103" s="21">
        <v>79</v>
      </c>
      <c r="B103" s="21">
        <v>5.6025077510121722E-3</v>
      </c>
      <c r="C103" s="21">
        <v>-1.1232169469661312E-3</v>
      </c>
      <c r="D103" s="21">
        <v>-9.2279897375722175E-2</v>
      </c>
      <c r="F103" s="21">
        <v>32.172131147540981</v>
      </c>
      <c r="G103" s="21">
        <v>-6.1605558129856301E-3</v>
      </c>
    </row>
    <row r="104" spans="1:7" x14ac:dyDescent="0.25">
      <c r="A104" s="21">
        <v>80</v>
      </c>
      <c r="B104" s="21">
        <v>-1.2611709080528688E-2</v>
      </c>
      <c r="C104" s="21">
        <v>9.6277456579160255E-3</v>
      </c>
      <c r="D104" s="21">
        <v>0.79098466567103476</v>
      </c>
      <c r="F104" s="21">
        <v>32.581967213114758</v>
      </c>
      <c r="G104" s="21">
        <v>-6.1162270174360944E-3</v>
      </c>
    </row>
    <row r="105" spans="1:7" x14ac:dyDescent="0.25">
      <c r="A105" s="21">
        <v>81</v>
      </c>
      <c r="B105" s="21">
        <v>-1.2566571211391953E-2</v>
      </c>
      <c r="C105" s="21">
        <v>-3.2470113334977877E-3</v>
      </c>
      <c r="D105" s="21">
        <v>-0.26676402403143018</v>
      </c>
      <c r="F105" s="21">
        <v>32.991803278688529</v>
      </c>
      <c r="G105" s="21">
        <v>-5.9917095571403777E-3</v>
      </c>
    </row>
    <row r="106" spans="1:7" x14ac:dyDescent="0.25">
      <c r="A106" s="21">
        <v>82</v>
      </c>
      <c r="B106" s="21">
        <v>1.9234012043636461E-2</v>
      </c>
      <c r="C106" s="21">
        <v>1.8745272557932829E-2</v>
      </c>
      <c r="D106" s="21">
        <v>1.5400513966587634</v>
      </c>
      <c r="F106" s="21">
        <v>33.401639344262293</v>
      </c>
      <c r="G106" s="21">
        <v>-5.8139334222719425E-3</v>
      </c>
    </row>
    <row r="107" spans="1:7" x14ac:dyDescent="0.25">
      <c r="A107" s="21">
        <v>83</v>
      </c>
      <c r="B107" s="21">
        <v>-1.005445567112778E-2</v>
      </c>
      <c r="C107" s="21">
        <v>-9.8724394802802064E-3</v>
      </c>
      <c r="D107" s="21">
        <v>-0.81108792433110966</v>
      </c>
      <c r="F107" s="21">
        <v>33.811475409836063</v>
      </c>
      <c r="G107" s="21">
        <v>-5.7482434576953201E-3</v>
      </c>
    </row>
    <row r="108" spans="1:7" x14ac:dyDescent="0.25">
      <c r="A108" s="21">
        <v>84</v>
      </c>
      <c r="B108" s="21">
        <v>-7.1472077496824845E-3</v>
      </c>
      <c r="C108" s="21">
        <v>1.5407643595727353E-3</v>
      </c>
      <c r="D108" s="21">
        <v>0.12658425192531358</v>
      </c>
      <c r="F108" s="21">
        <v>34.221311475409834</v>
      </c>
      <c r="G108" s="21">
        <v>-5.6179923042231489E-3</v>
      </c>
    </row>
    <row r="109" spans="1:7" x14ac:dyDescent="0.25">
      <c r="A109" s="21">
        <v>85</v>
      </c>
      <c r="B109" s="21">
        <v>-3.2341041616076441E-2</v>
      </c>
      <c r="C109" s="21">
        <v>2.6697892741455211E-3</v>
      </c>
      <c r="D109" s="21">
        <v>0.21934131326846987</v>
      </c>
      <c r="F109" s="21">
        <v>34.631147540983605</v>
      </c>
      <c r="G109" s="21">
        <v>-5.6064433901097492E-3</v>
      </c>
    </row>
    <row r="110" spans="1:7" x14ac:dyDescent="0.25">
      <c r="A110" s="21">
        <v>86</v>
      </c>
      <c r="B110" s="21">
        <v>4.3772171259611825E-3</v>
      </c>
      <c r="C110" s="21">
        <v>-5.2364780997121024E-4</v>
      </c>
      <c r="D110" s="21">
        <v>-4.3021222476820435E-2</v>
      </c>
      <c r="F110" s="21">
        <v>35.040983606557376</v>
      </c>
      <c r="G110" s="21">
        <v>-5.4874840463077727E-3</v>
      </c>
    </row>
    <row r="111" spans="1:7" x14ac:dyDescent="0.25">
      <c r="A111" s="21">
        <v>87</v>
      </c>
      <c r="B111" s="21">
        <v>-6.3086096862813986E-3</v>
      </c>
      <c r="C111" s="21">
        <v>1.6825026576221718E-3</v>
      </c>
      <c r="D111" s="21">
        <v>0.13822901532880405</v>
      </c>
      <c r="F111" s="21">
        <v>35.450819672131146</v>
      </c>
      <c r="G111" s="21">
        <v>-5.4044447883305324E-3</v>
      </c>
    </row>
    <row r="112" spans="1:7" x14ac:dyDescent="0.25">
      <c r="A112" s="21">
        <v>88</v>
      </c>
      <c r="B112" s="21">
        <v>-2.1024392931208367E-2</v>
      </c>
      <c r="C112" s="21">
        <v>-2.8281166615115802E-3</v>
      </c>
      <c r="D112" s="21">
        <v>-0.23234898297766515</v>
      </c>
      <c r="F112" s="21">
        <v>35.860655737704917</v>
      </c>
      <c r="G112" s="21">
        <v>-5.3211453057739784E-3</v>
      </c>
    </row>
    <row r="113" spans="1:7" x14ac:dyDescent="0.25">
      <c r="A113" s="21">
        <v>89</v>
      </c>
      <c r="B113" s="21">
        <v>-7.0339718645067426E-4</v>
      </c>
      <c r="C113" s="21">
        <v>-2.2921325176465147E-2</v>
      </c>
      <c r="D113" s="21">
        <v>-1.8831424692379937</v>
      </c>
      <c r="F113" s="21">
        <v>36.270491803278688</v>
      </c>
      <c r="G113" s="21">
        <v>-4.6261070286592269E-3</v>
      </c>
    </row>
    <row r="114" spans="1:7" x14ac:dyDescent="0.25">
      <c r="A114" s="21">
        <v>90</v>
      </c>
      <c r="B114" s="21">
        <v>2.4976790547751749E-2</v>
      </c>
      <c r="C114" s="21">
        <v>8.4924688916502601E-3</v>
      </c>
      <c r="D114" s="21">
        <v>0.69771397226935705</v>
      </c>
      <c r="F114" s="21">
        <v>36.680327868852459</v>
      </c>
      <c r="G114" s="21">
        <v>-4.6235552085492808E-3</v>
      </c>
    </row>
    <row r="115" spans="1:7" x14ac:dyDescent="0.25">
      <c r="A115" s="21">
        <v>91</v>
      </c>
      <c r="B115" s="21">
        <v>3.1769541185024924E-2</v>
      </c>
      <c r="C115" s="21">
        <v>5.5353036223642418E-3</v>
      </c>
      <c r="D115" s="21">
        <v>0.45476277009078797</v>
      </c>
      <c r="F115" s="21">
        <v>37.090163934426229</v>
      </c>
      <c r="G115" s="21">
        <v>-4.5045495742874675E-3</v>
      </c>
    </row>
    <row r="116" spans="1:7" x14ac:dyDescent="0.25">
      <c r="A116" s="21">
        <v>92</v>
      </c>
      <c r="B116" s="21">
        <v>-1.8439357810094655E-3</v>
      </c>
      <c r="C116" s="21">
        <v>-5.734690723903162E-3</v>
      </c>
      <c r="D116" s="21">
        <v>-0.47114377406134955</v>
      </c>
      <c r="F116" s="21">
        <v>37.5</v>
      </c>
      <c r="G116" s="21">
        <v>-4.4248229352712633E-3</v>
      </c>
    </row>
    <row r="117" spans="1:7" x14ac:dyDescent="0.25">
      <c r="A117" s="21">
        <v>93</v>
      </c>
      <c r="B117" s="21">
        <v>-5.9380510004217648E-3</v>
      </c>
      <c r="C117" s="21">
        <v>-1.1326946864242781E-2</v>
      </c>
      <c r="D117" s="21">
        <v>-0.93058558013735149</v>
      </c>
      <c r="F117" s="21">
        <v>37.909836065573771</v>
      </c>
      <c r="G117" s="21">
        <v>-4.1190846481742593E-3</v>
      </c>
    </row>
    <row r="118" spans="1:7" x14ac:dyDescent="0.25">
      <c r="A118" s="21">
        <v>94</v>
      </c>
      <c r="B118" s="21">
        <v>-3.8383536510455045E-3</v>
      </c>
      <c r="C118" s="21">
        <v>1.3466773885281469E-2</v>
      </c>
      <c r="D118" s="21">
        <v>1.1063868965585519</v>
      </c>
      <c r="F118" s="21">
        <v>38.319672131147541</v>
      </c>
      <c r="G118" s="21">
        <v>-4.0900223572758508E-3</v>
      </c>
    </row>
    <row r="119" spans="1:7" x14ac:dyDescent="0.25">
      <c r="A119" s="21">
        <v>95</v>
      </c>
      <c r="B119" s="21">
        <v>1.5141272737407983E-2</v>
      </c>
      <c r="C119" s="21">
        <v>-9.4084078101568484E-3</v>
      </c>
      <c r="D119" s="21">
        <v>-0.77296457245885586</v>
      </c>
      <c r="F119" s="21">
        <v>38.729508196721312</v>
      </c>
      <c r="G119" s="21">
        <v>-4.005345808675162E-3</v>
      </c>
    </row>
    <row r="120" spans="1:7" x14ac:dyDescent="0.25">
      <c r="A120" s="21">
        <v>96</v>
      </c>
      <c r="B120" s="21">
        <v>1.8525231226819844E-2</v>
      </c>
      <c r="C120" s="21">
        <v>2.5916549006693157E-3</v>
      </c>
      <c r="D120" s="21">
        <v>0.21292204405660853</v>
      </c>
      <c r="F120" s="21">
        <v>39.139344262295083</v>
      </c>
      <c r="G120" s="21">
        <v>-3.9848269353300152E-3</v>
      </c>
    </row>
    <row r="121" spans="1:7" x14ac:dyDescent="0.25">
      <c r="A121" s="21">
        <v>97</v>
      </c>
      <c r="B121" s="21">
        <v>1.8251817576425845E-3</v>
      </c>
      <c r="C121" s="21">
        <v>-1.3082298968843461E-2</v>
      </c>
      <c r="D121" s="21">
        <v>-1.0747996720884527</v>
      </c>
      <c r="F121" s="21">
        <v>39.549180327868854</v>
      </c>
      <c r="G121" s="21">
        <v>-3.1007776782482708E-3</v>
      </c>
    </row>
    <row r="122" spans="1:7" x14ac:dyDescent="0.25">
      <c r="A122" s="21">
        <v>98</v>
      </c>
      <c r="B122" s="21">
        <v>1.050223865317053E-2</v>
      </c>
      <c r="C122" s="21">
        <v>-2.3797781134415257E-2</v>
      </c>
      <c r="D122" s="21">
        <v>-1.9551492761798188</v>
      </c>
      <c r="F122" s="21">
        <v>39.959016393442624</v>
      </c>
      <c r="G122" s="21">
        <v>-3.0816665374081122E-3</v>
      </c>
    </row>
    <row r="123" spans="1:7" x14ac:dyDescent="0.25">
      <c r="A123" s="21">
        <v>99</v>
      </c>
      <c r="B123" s="21">
        <v>-5.4672398614787595E-3</v>
      </c>
      <c r="C123" s="21">
        <v>-1.7744673138683723E-2</v>
      </c>
      <c r="D123" s="21">
        <v>-1.457845361598558</v>
      </c>
      <c r="F123" s="21">
        <v>40.368852459016395</v>
      </c>
      <c r="G123" s="21">
        <v>-2.9850768434532852E-3</v>
      </c>
    </row>
    <row r="124" spans="1:7" x14ac:dyDescent="0.25">
      <c r="A124" s="21">
        <v>100</v>
      </c>
      <c r="B124" s="21">
        <v>-4.1927638156297252E-4</v>
      </c>
      <c r="C124" s="21">
        <v>1.7493847524192287E-2</v>
      </c>
      <c r="D124" s="21">
        <v>1.4372383345883342</v>
      </c>
      <c r="F124" s="21">
        <v>40.778688524590166</v>
      </c>
      <c r="G124" s="21">
        <v>-2.9839634226126624E-3</v>
      </c>
    </row>
    <row r="125" spans="1:7" x14ac:dyDescent="0.25">
      <c r="A125" s="21">
        <v>101</v>
      </c>
      <c r="B125" s="21">
        <v>4.062194546038421E-3</v>
      </c>
      <c r="C125" s="21">
        <v>3.9854057355521496E-3</v>
      </c>
      <c r="D125" s="21">
        <v>0.32742813689798833</v>
      </c>
      <c r="F125" s="21">
        <v>41.188524590163937</v>
      </c>
      <c r="G125" s="21">
        <v>-2.8943580263644146E-3</v>
      </c>
    </row>
    <row r="126" spans="1:7" x14ac:dyDescent="0.25">
      <c r="A126" s="21">
        <v>102</v>
      </c>
      <c r="B126" s="21">
        <v>-1.7112491945337406E-2</v>
      </c>
      <c r="C126" s="21">
        <v>4.0504550238189361E-3</v>
      </c>
      <c r="D126" s="21">
        <v>0.33277237752918304</v>
      </c>
      <c r="F126" s="21">
        <v>41.598360655737707</v>
      </c>
      <c r="G126" s="21">
        <v>-2.7481982257167884E-3</v>
      </c>
    </row>
    <row r="127" spans="1:7" x14ac:dyDescent="0.25">
      <c r="A127" s="21">
        <v>103</v>
      </c>
      <c r="B127" s="21">
        <v>1.4399111260408904E-2</v>
      </c>
      <c r="C127" s="21">
        <v>1.7117083942794816E-3</v>
      </c>
      <c r="D127" s="21">
        <v>0.14062846486417524</v>
      </c>
      <c r="F127" s="21">
        <v>42.008196721311478</v>
      </c>
      <c r="G127" s="21">
        <v>-2.6600433192120209E-3</v>
      </c>
    </row>
    <row r="128" spans="1:7" x14ac:dyDescent="0.25">
      <c r="A128" s="21">
        <v>104</v>
      </c>
      <c r="B128" s="21">
        <v>7.1388056235857601E-3</v>
      </c>
      <c r="C128" s="21">
        <v>1.096119796828254E-2</v>
      </c>
      <c r="D128" s="21">
        <v>0.90053682537482882</v>
      </c>
      <c r="F128" s="21">
        <v>42.418032786885249</v>
      </c>
      <c r="G128" s="21">
        <v>-2.5477356356507722E-3</v>
      </c>
    </row>
    <row r="129" spans="1:7" x14ac:dyDescent="0.25">
      <c r="A129" s="21">
        <v>105</v>
      </c>
      <c r="B129" s="21">
        <v>-1.3454185128022947E-3</v>
      </c>
      <c r="C129" s="21">
        <v>-2.7736661353719647E-3</v>
      </c>
      <c r="D129" s="21">
        <v>-0.22787550260702993</v>
      </c>
      <c r="F129" s="21">
        <v>42.827868852459019</v>
      </c>
      <c r="G129" s="21">
        <v>-2.302978443374599E-3</v>
      </c>
    </row>
    <row r="130" spans="1:7" x14ac:dyDescent="0.25">
      <c r="A130" s="21">
        <v>106</v>
      </c>
      <c r="B130" s="21">
        <v>1.4377744141733265E-2</v>
      </c>
      <c r="C130" s="21">
        <v>4.5784079369086163E-3</v>
      </c>
      <c r="D130" s="21">
        <v>0.37614729345323766</v>
      </c>
      <c r="F130" s="21">
        <v>43.23770491803279</v>
      </c>
      <c r="G130" s="21">
        <v>-2.1715535135077954E-3</v>
      </c>
    </row>
    <row r="131" spans="1:7" x14ac:dyDescent="0.25">
      <c r="A131" s="21">
        <v>107</v>
      </c>
      <c r="B131" s="21">
        <v>-7.9241851431694991E-3</v>
      </c>
      <c r="C131" s="21">
        <v>-3.5552965924521441E-3</v>
      </c>
      <c r="D131" s="21">
        <v>-0.29209175091054906</v>
      </c>
      <c r="F131" s="21">
        <v>43.647540983606561</v>
      </c>
      <c r="G131" s="21">
        <v>-2.1405288611915959E-3</v>
      </c>
    </row>
    <row r="132" spans="1:7" x14ac:dyDescent="0.25">
      <c r="A132" s="21">
        <v>108</v>
      </c>
      <c r="B132" s="21">
        <v>5.1135464430321822E-3</v>
      </c>
      <c r="C132" s="21">
        <v>7.1020413250917087E-3</v>
      </c>
      <c r="D132" s="21">
        <v>0.58348090848148737</v>
      </c>
      <c r="F132" s="21">
        <v>44.057377049180332</v>
      </c>
      <c r="G132" s="21">
        <v>-1.5625393498970364E-3</v>
      </c>
    </row>
    <row r="133" spans="1:7" x14ac:dyDescent="0.25">
      <c r="A133" s="21">
        <v>109</v>
      </c>
      <c r="B133" s="21">
        <v>-9.0787727897860757E-3</v>
      </c>
      <c r="C133" s="21">
        <v>4.6539498545148123E-3</v>
      </c>
      <c r="D133" s="21">
        <v>0.38235357481597354</v>
      </c>
      <c r="F133" s="21">
        <v>44.467213114754102</v>
      </c>
      <c r="G133" s="21">
        <v>-1.4529243647989441E-3</v>
      </c>
    </row>
    <row r="134" spans="1:7" x14ac:dyDescent="0.25">
      <c r="A134" s="21">
        <v>110</v>
      </c>
      <c r="B134" s="21">
        <v>-5.315836998398684E-3</v>
      </c>
      <c r="C134" s="21">
        <v>7.1619516080034442E-3</v>
      </c>
      <c r="D134" s="21">
        <v>0.58840294493560097</v>
      </c>
      <c r="F134" s="21">
        <v>44.877049180327873</v>
      </c>
      <c r="G134" s="21">
        <v>-1.4451230577630211E-3</v>
      </c>
    </row>
    <row r="135" spans="1:7" x14ac:dyDescent="0.25">
      <c r="A135" s="21">
        <v>111</v>
      </c>
      <c r="B135" s="21">
        <v>2.0985577587305668E-2</v>
      </c>
      <c r="C135" s="21">
        <v>-8.5220735992254087E-3</v>
      </c>
      <c r="D135" s="21">
        <v>-0.70014619997412231</v>
      </c>
      <c r="F135" s="21">
        <v>45.286885245901644</v>
      </c>
      <c r="G135" s="21">
        <v>-1.3149574328197044E-3</v>
      </c>
    </row>
    <row r="136" spans="1:7" x14ac:dyDescent="0.25">
      <c r="A136" s="21">
        <v>112</v>
      </c>
      <c r="B136" s="21">
        <v>1.0301005908980251E-2</v>
      </c>
      <c r="C136" s="21">
        <v>-7.7541972292487927E-3</v>
      </c>
      <c r="D136" s="21">
        <v>-0.63705994329852678</v>
      </c>
      <c r="F136" s="21">
        <v>45.696721311475414</v>
      </c>
      <c r="G136" s="21">
        <v>-1.1242646654636933E-3</v>
      </c>
    </row>
    <row r="137" spans="1:7" x14ac:dyDescent="0.25">
      <c r="A137" s="21">
        <v>113</v>
      </c>
      <c r="B137" s="21">
        <v>1.9602818099505707E-2</v>
      </c>
      <c r="C137" s="21">
        <v>7.6390452244015673E-3</v>
      </c>
      <c r="D137" s="21">
        <v>0.62759942436795635</v>
      </c>
      <c r="F137" s="21">
        <v>46.106557377049178</v>
      </c>
      <c r="G137" s="21">
        <v>-1.0614187966003546E-3</v>
      </c>
    </row>
    <row r="138" spans="1:7" x14ac:dyDescent="0.25">
      <c r="A138" s="21">
        <v>114</v>
      </c>
      <c r="B138" s="21">
        <v>2.6738389405940545E-4</v>
      </c>
      <c r="C138" s="21">
        <v>-1.3288026906597601E-3</v>
      </c>
      <c r="D138" s="21">
        <v>-0.10917016188001269</v>
      </c>
      <c r="F138" s="21">
        <v>46.516393442622949</v>
      </c>
      <c r="G138" s="21">
        <v>-8.0515302256258631E-4</v>
      </c>
    </row>
    <row r="139" spans="1:7" x14ac:dyDescent="0.25">
      <c r="A139" s="21">
        <v>115</v>
      </c>
      <c r="B139" s="21">
        <v>-2.3243103744452473E-2</v>
      </c>
      <c r="C139" s="21">
        <v>-3.3007789115142884E-3</v>
      </c>
      <c r="D139" s="21">
        <v>-0.27118139557742188</v>
      </c>
      <c r="F139" s="21">
        <v>46.92622950819672</v>
      </c>
      <c r="G139" s="21">
        <v>-7.3886225634787854E-4</v>
      </c>
    </row>
    <row r="140" spans="1:7" x14ac:dyDescent="0.25">
      <c r="A140" s="21">
        <v>116</v>
      </c>
      <c r="B140" s="21">
        <v>6.702837422765044E-3</v>
      </c>
      <c r="C140" s="21">
        <v>-9.0361856041375286E-4</v>
      </c>
      <c r="D140" s="21">
        <v>-7.4238399132962235E-2</v>
      </c>
      <c r="F140" s="21">
        <v>47.33606557377049</v>
      </c>
      <c r="G140" s="21">
        <v>-4.1627471118755856E-4</v>
      </c>
    </row>
    <row r="141" spans="1:7" x14ac:dyDescent="0.25">
      <c r="A141" s="21">
        <v>117</v>
      </c>
      <c r="B141" s="21">
        <v>1.1119882148470769E-4</v>
      </c>
      <c r="C141" s="21">
        <v>-1.6140685934651008E-2</v>
      </c>
      <c r="D141" s="21">
        <v>-1.3260669237999574</v>
      </c>
      <c r="F141" s="21">
        <v>47.745901639344261</v>
      </c>
      <c r="G141" s="21">
        <v>-4.0281974361402648E-4</v>
      </c>
    </row>
    <row r="142" spans="1:7" x14ac:dyDescent="0.25">
      <c r="A142" s="21">
        <v>118</v>
      </c>
      <c r="B142" s="21">
        <v>2.5387570120029503E-3</v>
      </c>
      <c r="C142" s="21">
        <v>4.0498466170232773E-3</v>
      </c>
      <c r="D142" s="21">
        <v>0.33272239278062865</v>
      </c>
      <c r="F142" s="21">
        <v>48.155737704918032</v>
      </c>
      <c r="G142" s="21">
        <v>0</v>
      </c>
    </row>
    <row r="143" spans="1:7" x14ac:dyDescent="0.25">
      <c r="A143" s="21">
        <v>119</v>
      </c>
      <c r="B143" s="21">
        <v>4.0430778031349205E-3</v>
      </c>
      <c r="C143" s="21">
        <v>-9.5305618494426932E-3</v>
      </c>
      <c r="D143" s="21">
        <v>-0.78300035605326745</v>
      </c>
      <c r="F143" s="21">
        <v>48.565573770491802</v>
      </c>
      <c r="G143" s="21">
        <v>0</v>
      </c>
    </row>
    <row r="144" spans="1:7" x14ac:dyDescent="0.25">
      <c r="A144" s="21">
        <v>120</v>
      </c>
      <c r="B144" s="21">
        <v>-8.8673274153752198E-3</v>
      </c>
      <c r="C144" s="21">
        <v>-7.4052209994789672E-3</v>
      </c>
      <c r="D144" s="21">
        <v>-0.60838917692813921</v>
      </c>
      <c r="F144" s="21">
        <v>48.975409836065573</v>
      </c>
      <c r="G144" s="21">
        <v>3.6506662871333534E-4</v>
      </c>
    </row>
    <row r="145" spans="1:7" x14ac:dyDescent="0.25">
      <c r="A145" s="21">
        <v>121</v>
      </c>
      <c r="B145" s="21">
        <v>1.6409781942407241E-2</v>
      </c>
      <c r="C145" s="21">
        <v>-3.0762510729420729E-3</v>
      </c>
      <c r="D145" s="21">
        <v>-0.25273490938666326</v>
      </c>
      <c r="F145" s="21">
        <v>49.385245901639344</v>
      </c>
      <c r="G145" s="21">
        <v>7.4826043050250013E-4</v>
      </c>
    </row>
    <row r="146" spans="1:7" x14ac:dyDescent="0.25">
      <c r="A146" s="21">
        <v>122</v>
      </c>
      <c r="B146" s="21">
        <v>1.7937989299445067E-2</v>
      </c>
      <c r="C146" s="21">
        <v>-1.0241451257131613E-2</v>
      </c>
      <c r="D146" s="21">
        <v>-0.84140474690955991</v>
      </c>
      <c r="F146" s="21">
        <v>49.795081967213115</v>
      </c>
      <c r="G146" s="21">
        <v>1.0907108879885381E-3</v>
      </c>
    </row>
    <row r="147" spans="1:7" x14ac:dyDescent="0.25">
      <c r="A147" s="21">
        <v>123</v>
      </c>
      <c r="B147" s="21">
        <v>4.8366210777223001E-3</v>
      </c>
      <c r="C147" s="21">
        <v>-4.4715544490089645E-3</v>
      </c>
      <c r="D147" s="21">
        <v>-0.36736855402604918</v>
      </c>
      <c r="F147" s="21">
        <v>50.204918032786885</v>
      </c>
      <c r="G147" s="21">
        <v>1.1221620987208641E-3</v>
      </c>
    </row>
    <row r="148" spans="1:7" x14ac:dyDescent="0.25">
      <c r="A148" s="21">
        <v>124</v>
      </c>
      <c r="B148" s="21">
        <v>4.6791852523190456E-3</v>
      </c>
      <c r="C148" s="21">
        <v>4.4035293220001806E-3</v>
      </c>
      <c r="D148" s="21">
        <v>0.3617798280401241</v>
      </c>
      <c r="F148" s="21">
        <v>50.614754098360656</v>
      </c>
      <c r="G148" s="21">
        <v>1.3153898857395539E-3</v>
      </c>
    </row>
    <row r="149" spans="1:7" x14ac:dyDescent="0.25">
      <c r="A149" s="21">
        <v>125</v>
      </c>
      <c r="B149" s="21">
        <v>1.4107980575802063E-2</v>
      </c>
      <c r="C149" s="21">
        <v>9.6768182964533309E-4</v>
      </c>
      <c r="D149" s="21">
        <v>7.9501631606627668E-2</v>
      </c>
      <c r="F149" s="21">
        <v>51.024590163934427</v>
      </c>
      <c r="G149" s="21">
        <v>1.5929513840930911E-3</v>
      </c>
    </row>
    <row r="150" spans="1:7" x14ac:dyDescent="0.25">
      <c r="A150" s="21">
        <v>126</v>
      </c>
      <c r="B150" s="21">
        <v>-7.9098892831449934E-3</v>
      </c>
      <c r="C150" s="21">
        <v>1.9597644076514209E-2</v>
      </c>
      <c r="D150" s="21">
        <v>1.6100795034044233</v>
      </c>
      <c r="F150" s="21">
        <v>51.434426229508198</v>
      </c>
      <c r="G150" s="21">
        <v>1.820462876321926E-3</v>
      </c>
    </row>
    <row r="151" spans="1:7" x14ac:dyDescent="0.25">
      <c r="A151" s="21">
        <v>127</v>
      </c>
      <c r="B151" s="21">
        <v>-1.4174571626230691E-2</v>
      </c>
      <c r="C151" s="21">
        <v>1.8741626735301945E-2</v>
      </c>
      <c r="D151" s="21">
        <v>1.5397518675792417</v>
      </c>
      <c r="F151" s="21">
        <v>51.844262295081968</v>
      </c>
      <c r="G151" s="21">
        <v>1.8324726006023447E-3</v>
      </c>
    </row>
    <row r="152" spans="1:7" x14ac:dyDescent="0.25">
      <c r="A152" s="21">
        <v>128</v>
      </c>
      <c r="B152" s="21">
        <v>-1.4315029922365753E-3</v>
      </c>
      <c r="C152" s="21">
        <v>-1.0912190813460893E-2</v>
      </c>
      <c r="D152" s="21">
        <v>-0.89651055491137743</v>
      </c>
      <c r="F152" s="21">
        <v>52.254098360655739</v>
      </c>
      <c r="G152" s="21">
        <v>1.8461146096047602E-3</v>
      </c>
    </row>
    <row r="153" spans="1:7" x14ac:dyDescent="0.25">
      <c r="A153" s="21">
        <v>129</v>
      </c>
      <c r="B153" s="21">
        <v>-6.1553559025966141E-4</v>
      </c>
      <c r="C153" s="21">
        <v>-1.1882395342475193E-2</v>
      </c>
      <c r="D153" s="21">
        <v>-0.97621944339701405</v>
      </c>
      <c r="F153" s="21">
        <v>52.66393442622951</v>
      </c>
      <c r="G153" s="21">
        <v>1.9189796347679866E-3</v>
      </c>
    </row>
    <row r="154" spans="1:7" x14ac:dyDescent="0.25">
      <c r="A154" s="21">
        <v>130</v>
      </c>
      <c r="B154" s="21">
        <v>6.2057198995260404E-4</v>
      </c>
      <c r="C154" s="21">
        <v>-6.0250167782831361E-3</v>
      </c>
      <c r="D154" s="21">
        <v>-0.49499603036503775</v>
      </c>
      <c r="F154" s="21">
        <v>53.07377049180328</v>
      </c>
      <c r="G154" s="21">
        <v>2.0215303720806229E-3</v>
      </c>
    </row>
    <row r="155" spans="1:7" x14ac:dyDescent="0.25">
      <c r="A155" s="21">
        <v>131</v>
      </c>
      <c r="B155" s="21">
        <v>9.4214913609918915E-3</v>
      </c>
      <c r="C155" s="21">
        <v>-1.5582047173977522E-2</v>
      </c>
      <c r="D155" s="21">
        <v>-1.2801709571798914</v>
      </c>
      <c r="F155" s="21">
        <v>53.483606557377051</v>
      </c>
      <c r="G155" s="21">
        <v>2.1261169928573492E-3</v>
      </c>
    </row>
    <row r="156" spans="1:7" x14ac:dyDescent="0.25">
      <c r="A156" s="21">
        <v>132</v>
      </c>
      <c r="B156" s="21">
        <v>-1.4605757013521287E-2</v>
      </c>
      <c r="C156" s="21">
        <v>1.2058021377870515E-2</v>
      </c>
      <c r="D156" s="21">
        <v>0.99064831447713841</v>
      </c>
      <c r="F156" s="21">
        <v>53.893442622950822</v>
      </c>
      <c r="G156" s="21">
        <v>2.2894530919547332E-3</v>
      </c>
    </row>
    <row r="157" spans="1:7" x14ac:dyDescent="0.25">
      <c r="A157" s="21">
        <v>133</v>
      </c>
      <c r="B157" s="21">
        <v>5.3441446708602782E-3</v>
      </c>
      <c r="C157" s="21">
        <v>-3.5236817945383525E-3</v>
      </c>
      <c r="D157" s="21">
        <v>-0.2894943806385647</v>
      </c>
      <c r="F157" s="21">
        <v>54.303278688524593</v>
      </c>
      <c r="G157" s="21">
        <v>2.5468086797314575E-3</v>
      </c>
    </row>
    <row r="158" spans="1:7" x14ac:dyDescent="0.25">
      <c r="A158" s="21">
        <v>134</v>
      </c>
      <c r="B158" s="21">
        <v>-3.0758747002227788E-3</v>
      </c>
      <c r="C158" s="21">
        <v>4.1665855882113169E-3</v>
      </c>
      <c r="D158" s="21">
        <v>0.34231329176953479</v>
      </c>
      <c r="F158" s="21">
        <v>54.713114754098363</v>
      </c>
      <c r="G158" s="21">
        <v>2.5636344383064371E-3</v>
      </c>
    </row>
    <row r="159" spans="1:7" x14ac:dyDescent="0.25">
      <c r="A159" s="21">
        <v>135</v>
      </c>
      <c r="B159" s="21">
        <v>4.4149943370081881E-3</v>
      </c>
      <c r="C159" s="21">
        <v>-1.0611478534160815E-2</v>
      </c>
      <c r="D159" s="21">
        <v>-0.87180499972154168</v>
      </c>
      <c r="F159" s="21">
        <v>55.122950819672134</v>
      </c>
      <c r="G159" s="21">
        <v>2.568410878078979E-3</v>
      </c>
    </row>
    <row r="160" spans="1:7" x14ac:dyDescent="0.25">
      <c r="A160" s="21">
        <v>136</v>
      </c>
      <c r="B160" s="21">
        <v>-1.6979643982979863E-2</v>
      </c>
      <c r="C160" s="21">
        <v>1.7548207216250278E-5</v>
      </c>
      <c r="D160" s="21">
        <v>1.4417043523225186E-3</v>
      </c>
      <c r="F160" s="21">
        <v>55.532786885245905</v>
      </c>
      <c r="G160" s="21">
        <v>2.835691647715851E-3</v>
      </c>
    </row>
    <row r="161" spans="1:7" x14ac:dyDescent="0.25">
      <c r="A161" s="21">
        <v>137</v>
      </c>
      <c r="B161" s="21">
        <v>1.581289437895185E-3</v>
      </c>
      <c r="C161" s="21">
        <v>-2.9869052589593808E-2</v>
      </c>
      <c r="D161" s="21">
        <v>-2.4539454422609221</v>
      </c>
      <c r="F161" s="21">
        <v>55.942622950819676</v>
      </c>
      <c r="G161" s="21">
        <v>3.1977642598924895E-3</v>
      </c>
    </row>
    <row r="162" spans="1:7" x14ac:dyDescent="0.25">
      <c r="A162" s="21">
        <v>138</v>
      </c>
      <c r="B162" s="21">
        <v>7.2801442234136692E-3</v>
      </c>
      <c r="C162" s="21">
        <v>1.8592952177203794E-3</v>
      </c>
      <c r="D162" s="21">
        <v>0.15275372433245635</v>
      </c>
      <c r="F162" s="21">
        <v>56.352459016393446</v>
      </c>
      <c r="G162" s="21">
        <v>3.8535693159899723E-3</v>
      </c>
    </row>
    <row r="163" spans="1:7" x14ac:dyDescent="0.25">
      <c r="A163" s="21">
        <v>139</v>
      </c>
      <c r="B163" s="21">
        <v>-6.5714998135594288E-3</v>
      </c>
      <c r="C163" s="21">
        <v>1.2503545077854504E-3</v>
      </c>
      <c r="D163" s="21">
        <v>0.10272511109573933</v>
      </c>
      <c r="F163" s="21">
        <v>56.762295081967217</v>
      </c>
      <c r="G163" s="21">
        <v>3.8639924428240089E-3</v>
      </c>
    </row>
    <row r="164" spans="1:7" x14ac:dyDescent="0.25">
      <c r="A164" s="21">
        <v>140</v>
      </c>
      <c r="B164" s="21">
        <v>-1.3189047191367103E-2</v>
      </c>
      <c r="C164" s="21">
        <v>7.072820173931009E-3</v>
      </c>
      <c r="D164" s="21">
        <v>0.5810801925400183</v>
      </c>
      <c r="F164" s="21">
        <v>57.172131147540988</v>
      </c>
      <c r="G164" s="21">
        <v>4.3163103246320568E-3</v>
      </c>
    </row>
    <row r="165" spans="1:7" x14ac:dyDescent="0.25">
      <c r="A165" s="21">
        <v>141</v>
      </c>
      <c r="B165" s="21">
        <v>3.3272011946663287E-3</v>
      </c>
      <c r="C165" s="21">
        <v>3.1700507845143755E-3</v>
      </c>
      <c r="D165" s="21">
        <v>0.26044119247039371</v>
      </c>
      <c r="F165" s="21">
        <v>57.581967213114758</v>
      </c>
      <c r="G165" s="21">
        <v>4.3456528358404457E-3</v>
      </c>
    </row>
    <row r="166" spans="1:7" x14ac:dyDescent="0.25">
      <c r="A166" s="21">
        <v>142</v>
      </c>
      <c r="B166" s="21">
        <v>6.0021230122051742E-3</v>
      </c>
      <c r="C166" s="21">
        <v>4.231053267823779E-3</v>
      </c>
      <c r="D166" s="21">
        <v>0.34760974930141025</v>
      </c>
      <c r="F166" s="21">
        <v>57.991803278688529</v>
      </c>
      <c r="G166" s="21">
        <v>4.3940384796876545E-3</v>
      </c>
    </row>
    <row r="167" spans="1:7" x14ac:dyDescent="0.25">
      <c r="A167" s="21">
        <v>143</v>
      </c>
      <c r="B167" s="21">
        <v>-3.0210580481812903E-2</v>
      </c>
      <c r="C167" s="21">
        <v>-7.0513073250794145E-3</v>
      </c>
      <c r="D167" s="21">
        <v>-0.57931276596259107</v>
      </c>
      <c r="F167" s="21">
        <v>58.4016393442623</v>
      </c>
      <c r="G167" s="21">
        <v>4.479290804046041E-3</v>
      </c>
    </row>
    <row r="168" spans="1:7" x14ac:dyDescent="0.25">
      <c r="A168" s="21">
        <v>144</v>
      </c>
      <c r="B168" s="21">
        <v>2.3741060483872502E-2</v>
      </c>
      <c r="C168" s="21">
        <v>-1.0907907001819138E-2</v>
      </c>
      <c r="D168" s="21">
        <v>-0.89615861070349689</v>
      </c>
      <c r="F168" s="21">
        <v>58.811475409836071</v>
      </c>
      <c r="G168" s="21">
        <v>4.5670551090712542E-3</v>
      </c>
    </row>
    <row r="169" spans="1:7" x14ac:dyDescent="0.25">
      <c r="A169" s="21">
        <v>145</v>
      </c>
      <c r="B169" s="21">
        <v>6.8133422679975998E-3</v>
      </c>
      <c r="C169" s="21">
        <v>-1.7691421775303542E-2</v>
      </c>
      <c r="D169" s="21">
        <v>-1.4534704005893662</v>
      </c>
      <c r="F169" s="21">
        <v>59.221311475409841</v>
      </c>
      <c r="G169" s="21">
        <v>4.7846638650291097E-3</v>
      </c>
    </row>
    <row r="170" spans="1:7" x14ac:dyDescent="0.25">
      <c r="A170" s="21">
        <v>146</v>
      </c>
      <c r="B170" s="21">
        <v>1.4781242312250701E-2</v>
      </c>
      <c r="C170" s="21">
        <v>1.4094681189603841E-2</v>
      </c>
      <c r="D170" s="21">
        <v>1.1579737442827094</v>
      </c>
      <c r="F170" s="21">
        <v>59.631147540983605</v>
      </c>
      <c r="G170" s="21">
        <v>4.9140526955711349E-3</v>
      </c>
    </row>
    <row r="171" spans="1:7" x14ac:dyDescent="0.25">
      <c r="A171" s="21">
        <v>147</v>
      </c>
      <c r="B171" s="21">
        <v>-2.5277178881296164E-3</v>
      </c>
      <c r="C171" s="21">
        <v>-1.3232543108240456E-4</v>
      </c>
      <c r="D171" s="21">
        <v>-1.0871432481022469E-2</v>
      </c>
      <c r="F171" s="21">
        <v>60.040983606557376</v>
      </c>
      <c r="G171" s="21">
        <v>4.9382437474404326E-3</v>
      </c>
    </row>
    <row r="172" spans="1:7" x14ac:dyDescent="0.25">
      <c r="A172" s="21">
        <v>148</v>
      </c>
      <c r="B172" s="21">
        <v>-2.3119845524697199E-2</v>
      </c>
      <c r="C172" s="21">
        <v>-1.1448145266836282E-3</v>
      </c>
      <c r="D172" s="21">
        <v>-9.4054285168995652E-2</v>
      </c>
      <c r="F172" s="21">
        <v>60.450819672131146</v>
      </c>
      <c r="G172" s="21">
        <v>5.0063098927915625E-3</v>
      </c>
    </row>
    <row r="173" spans="1:7" x14ac:dyDescent="0.25">
      <c r="A173" s="21">
        <v>149</v>
      </c>
      <c r="B173" s="21">
        <v>1.7437424222325824E-2</v>
      </c>
      <c r="C173" s="21">
        <v>-1.1994137171132723E-2</v>
      </c>
      <c r="D173" s="21">
        <v>-0.98539979320293924</v>
      </c>
      <c r="F173" s="21">
        <v>60.860655737704917</v>
      </c>
      <c r="G173" s="21">
        <v>5.1050963985052721E-3</v>
      </c>
    </row>
    <row r="174" spans="1:7" x14ac:dyDescent="0.25">
      <c r="A174" s="21">
        <v>150</v>
      </c>
      <c r="B174" s="21">
        <v>-3.7330876901278745E-2</v>
      </c>
      <c r="C174" s="21">
        <v>3.0147121525596204E-3</v>
      </c>
      <c r="D174" s="21">
        <v>0.24767906930799974</v>
      </c>
      <c r="F174" s="21">
        <v>61.270491803278688</v>
      </c>
      <c r="G174" s="21">
        <v>5.4432870511931016E-3</v>
      </c>
    </row>
    <row r="175" spans="1:7" x14ac:dyDescent="0.25">
      <c r="A175" s="21">
        <v>151</v>
      </c>
      <c r="B175" s="21">
        <v>-1.4485308274881179E-2</v>
      </c>
      <c r="C175" s="21">
        <v>-1.3593850815936896E-2</v>
      </c>
      <c r="D175" s="21">
        <v>-1.1168271290990053</v>
      </c>
      <c r="F175" s="21">
        <v>61.680327868852459</v>
      </c>
      <c r="G175" s="21">
        <v>5.7328649272511342E-3</v>
      </c>
    </row>
    <row r="176" spans="1:7" x14ac:dyDescent="0.25">
      <c r="A176" s="21">
        <v>152</v>
      </c>
      <c r="B176" s="21">
        <v>8.5700092215352693E-3</v>
      </c>
      <c r="C176" s="21">
        <v>-2.1864762579736269E-2</v>
      </c>
      <c r="D176" s="21">
        <v>-1.7963386792306235</v>
      </c>
      <c r="F176" s="21">
        <v>62.090163934426229</v>
      </c>
      <c r="G176" s="21">
        <v>5.7992188623512912E-3</v>
      </c>
    </row>
    <row r="177" spans="1:7" x14ac:dyDescent="0.25">
      <c r="A177" s="21">
        <v>153</v>
      </c>
      <c r="B177" s="21">
        <v>-4.2796654003053446E-3</v>
      </c>
      <c r="C177" s="21">
        <v>9.2859752930969063E-3</v>
      </c>
      <c r="D177" s="21">
        <v>0.76290591002480035</v>
      </c>
      <c r="F177" s="21">
        <v>62.5</v>
      </c>
      <c r="G177" s="21">
        <v>6.1405285956037357E-3</v>
      </c>
    </row>
    <row r="178" spans="1:7" x14ac:dyDescent="0.25">
      <c r="A178" s="21">
        <v>154</v>
      </c>
      <c r="B178" s="21">
        <v>-3.2248738894812695E-3</v>
      </c>
      <c r="C178" s="21">
        <v>2.8085991782937111E-3</v>
      </c>
      <c r="D178" s="21">
        <v>0.23074548923298641</v>
      </c>
      <c r="F178" s="21">
        <v>62.909836065573771</v>
      </c>
      <c r="G178" s="21">
        <v>6.2928210621476851E-3</v>
      </c>
    </row>
    <row r="179" spans="1:7" x14ac:dyDescent="0.25">
      <c r="A179" s="21">
        <v>155</v>
      </c>
      <c r="B179" s="21">
        <v>2.2962771884411114E-2</v>
      </c>
      <c r="C179" s="21">
        <v>3.4866193753013294E-2</v>
      </c>
      <c r="D179" s="21">
        <v>2.8644945129261208</v>
      </c>
      <c r="F179" s="21">
        <v>63.319672131147541</v>
      </c>
      <c r="G179" s="21">
        <v>6.4972519791807043E-3</v>
      </c>
    </row>
    <row r="180" spans="1:7" x14ac:dyDescent="0.25">
      <c r="A180" s="21">
        <v>156</v>
      </c>
      <c r="B180" s="21">
        <v>-1.4234460615420629E-2</v>
      </c>
      <c r="C180" s="21">
        <v>5.1559692118609297E-3</v>
      </c>
      <c r="D180" s="21">
        <v>0.42359787308057462</v>
      </c>
      <c r="F180" s="21">
        <v>63.729508196721312</v>
      </c>
      <c r="G180" s="21">
        <v>6.5886036290262271E-3</v>
      </c>
    </row>
    <row r="181" spans="1:7" x14ac:dyDescent="0.25">
      <c r="A181" s="21">
        <v>157</v>
      </c>
      <c r="B181" s="21">
        <v>-2.8217793816570698E-2</v>
      </c>
      <c r="C181" s="21">
        <v>-9.7664896916734578E-3</v>
      </c>
      <c r="D181" s="21">
        <v>-0.80238342993577627</v>
      </c>
      <c r="F181" s="21">
        <v>64.139344262295083</v>
      </c>
      <c r="G181" s="21">
        <v>6.7958466303383652E-3</v>
      </c>
    </row>
    <row r="182" spans="1:7" x14ac:dyDescent="0.25">
      <c r="A182" s="21">
        <v>158</v>
      </c>
      <c r="B182" s="21">
        <v>-1.5303434569560362E-2</v>
      </c>
      <c r="C182" s="21">
        <v>2.0361587031229918E-3</v>
      </c>
      <c r="D182" s="21">
        <v>0.16728426033135607</v>
      </c>
      <c r="F182" s="21">
        <v>64.549180327868854</v>
      </c>
      <c r="G182" s="21">
        <v>7.0461259441009757E-3</v>
      </c>
    </row>
    <row r="183" spans="1:7" x14ac:dyDescent="0.25">
      <c r="A183" s="21">
        <v>159</v>
      </c>
      <c r="B183" s="21">
        <v>9.9851440488583649E-3</v>
      </c>
      <c r="C183" s="21">
        <v>5.7502119995020366E-3</v>
      </c>
      <c r="D183" s="21">
        <v>0.47241895222107472</v>
      </c>
      <c r="F183" s="21">
        <v>64.959016393442624</v>
      </c>
      <c r="G183" s="21">
        <v>7.2202120022633277E-3</v>
      </c>
    </row>
    <row r="184" spans="1:7" x14ac:dyDescent="0.25">
      <c r="A184" s="21">
        <v>160</v>
      </c>
      <c r="B184" s="21">
        <v>1.07596149105556E-2</v>
      </c>
      <c r="C184" s="21">
        <v>-5.4084624183550582E-4</v>
      </c>
      <c r="D184" s="21">
        <v>-4.4434190409460082E-2</v>
      </c>
      <c r="F184" s="21">
        <v>65.368852459016395</v>
      </c>
      <c r="G184" s="21">
        <v>7.4049480065776505E-3</v>
      </c>
    </row>
    <row r="185" spans="1:7" x14ac:dyDescent="0.25">
      <c r="A185" s="21">
        <v>161</v>
      </c>
      <c r="B185" s="21">
        <v>2.7309874876704544E-2</v>
      </c>
      <c r="C185" s="21">
        <v>9.0287210595748242E-3</v>
      </c>
      <c r="D185" s="21">
        <v>0.7417707283192454</v>
      </c>
      <c r="F185" s="21">
        <v>65.778688524590166</v>
      </c>
      <c r="G185" s="21">
        <v>7.584603548037484E-3</v>
      </c>
    </row>
    <row r="186" spans="1:7" x14ac:dyDescent="0.25">
      <c r="A186" s="21">
        <v>162</v>
      </c>
      <c r="B186" s="21">
        <v>6.835815259533611E-3</v>
      </c>
      <c r="C186" s="21">
        <v>-6.835815259533611E-3</v>
      </c>
      <c r="D186" s="21">
        <v>-0.56160862986710114</v>
      </c>
      <c r="F186" s="21">
        <v>66.188524590163922</v>
      </c>
      <c r="G186" s="21">
        <v>7.6965380423134533E-3</v>
      </c>
    </row>
    <row r="187" spans="1:7" x14ac:dyDescent="0.25">
      <c r="A187" s="21">
        <v>163</v>
      </c>
      <c r="B187" s="21">
        <v>-6.2377858960149715E-3</v>
      </c>
      <c r="C187" s="21">
        <v>-1.6363100605834829E-3</v>
      </c>
      <c r="D187" s="21">
        <v>-0.13443397989441008</v>
      </c>
      <c r="F187" s="21">
        <v>66.598360655737693</v>
      </c>
      <c r="G187" s="21">
        <v>7.8999752531559303E-3</v>
      </c>
    </row>
    <row r="188" spans="1:7" x14ac:dyDescent="0.25">
      <c r="A188" s="21">
        <v>164</v>
      </c>
      <c r="B188" s="21">
        <v>-1.1405853604419982E-2</v>
      </c>
      <c r="C188" s="21">
        <v>2.3193848882154849E-2</v>
      </c>
      <c r="D188" s="21">
        <v>1.9055321417419784</v>
      </c>
      <c r="F188" s="21">
        <v>67.008196721311464</v>
      </c>
      <c r="G188" s="21">
        <v>8.0476002815905705E-3</v>
      </c>
    </row>
    <row r="189" spans="1:7" x14ac:dyDescent="0.25">
      <c r="A189" s="21">
        <v>165</v>
      </c>
      <c r="B189" s="21">
        <v>1.4501097141844154E-2</v>
      </c>
      <c r="C189" s="21">
        <v>1.0953420247289269E-2</v>
      </c>
      <c r="D189" s="21">
        <v>0.8998978327946201</v>
      </c>
      <c r="F189" s="21">
        <v>67.418032786885234</v>
      </c>
      <c r="G189" s="21">
        <v>8.2614063561353319E-3</v>
      </c>
    </row>
    <row r="190" spans="1:7" x14ac:dyDescent="0.25">
      <c r="A190" s="21">
        <v>166</v>
      </c>
      <c r="B190" s="21">
        <v>1.488164191037137E-2</v>
      </c>
      <c r="C190" s="21">
        <v>-9.943398162930937E-3</v>
      </c>
      <c r="D190" s="21">
        <v>-0.8169176618280487</v>
      </c>
      <c r="F190" s="21">
        <v>67.827868852459005</v>
      </c>
      <c r="G190" s="21">
        <v>8.5636570171845061E-3</v>
      </c>
    </row>
    <row r="191" spans="1:7" x14ac:dyDescent="0.25">
      <c r="A191" s="21">
        <v>167</v>
      </c>
      <c r="B191" s="21">
        <v>7.5393471442170863E-3</v>
      </c>
      <c r="C191" s="21">
        <v>-2.6252944486459514E-3</v>
      </c>
      <c r="D191" s="21">
        <v>-0.21568576129167552</v>
      </c>
      <c r="F191" s="21">
        <v>68.237704918032776</v>
      </c>
      <c r="G191" s="21">
        <v>8.6811897450465893E-3</v>
      </c>
    </row>
    <row r="192" spans="1:7" x14ac:dyDescent="0.25">
      <c r="A192" s="21">
        <v>168</v>
      </c>
      <c r="B192" s="21">
        <v>2.5121264496019932E-3</v>
      </c>
      <c r="C192" s="21">
        <v>1.2829615056243736E-2</v>
      </c>
      <c r="D192" s="21">
        <v>1.0540399732732053</v>
      </c>
      <c r="F192" s="21">
        <v>68.647540983606547</v>
      </c>
      <c r="G192" s="21">
        <v>8.7082914486362826E-3</v>
      </c>
    </row>
    <row r="193" spans="1:7" x14ac:dyDescent="0.25">
      <c r="A193" s="21">
        <v>169</v>
      </c>
      <c r="B193" s="21">
        <v>-1.9991760238852853E-3</v>
      </c>
      <c r="C193" s="21">
        <v>8.2919970860329713E-3</v>
      </c>
      <c r="D193" s="21">
        <v>0.68124385249502728</v>
      </c>
      <c r="F193" s="21">
        <v>69.057377049180317</v>
      </c>
      <c r="G193" s="21">
        <v>8.8753042558030182E-3</v>
      </c>
    </row>
    <row r="194" spans="1:7" x14ac:dyDescent="0.25">
      <c r="A194" s="21">
        <v>170</v>
      </c>
      <c r="B194" s="21">
        <v>4.4229112512211158E-3</v>
      </c>
      <c r="C194" s="21">
        <v>-1.2946179293251023E-2</v>
      </c>
      <c r="D194" s="21">
        <v>-1.0636165166629445</v>
      </c>
      <c r="F194" s="21">
        <v>69.467213114754088</v>
      </c>
      <c r="G194" s="21">
        <v>9.0827145743192263E-3</v>
      </c>
    </row>
    <row r="195" spans="1:7" x14ac:dyDescent="0.25">
      <c r="A195" s="21">
        <v>171</v>
      </c>
      <c r="B195" s="21">
        <v>9.7419770260145505E-3</v>
      </c>
      <c r="C195" s="21">
        <v>-2.6958510819135749E-3</v>
      </c>
      <c r="D195" s="21">
        <v>-0.22148246770239982</v>
      </c>
      <c r="F195" s="21">
        <v>69.877049180327859</v>
      </c>
      <c r="G195" s="21">
        <v>9.1394394411340486E-3</v>
      </c>
    </row>
    <row r="196" spans="1:7" x14ac:dyDescent="0.25">
      <c r="A196" s="21">
        <v>172</v>
      </c>
      <c r="B196" s="21">
        <v>-9.7121188091816094E-3</v>
      </c>
      <c r="C196" s="21">
        <v>3.0380114740224421E-3</v>
      </c>
      <c r="D196" s="21">
        <v>0.24959326673826518</v>
      </c>
      <c r="F196" s="21">
        <v>70.28688524590163</v>
      </c>
      <c r="G196" s="21">
        <v>9.4937421922511433E-3</v>
      </c>
    </row>
    <row r="197" spans="1:7" x14ac:dyDescent="0.25">
      <c r="A197" s="21">
        <v>173</v>
      </c>
      <c r="B197" s="21">
        <v>-3.053710212121555E-3</v>
      </c>
      <c r="C197" s="21">
        <v>4.6016270795949915E-2</v>
      </c>
      <c r="D197" s="21">
        <v>3.7805490365270837</v>
      </c>
      <c r="F197" s="21">
        <v>70.6967213114754</v>
      </c>
      <c r="G197" s="21">
        <v>9.6284202342359643E-3</v>
      </c>
    </row>
    <row r="198" spans="1:7" x14ac:dyDescent="0.25">
      <c r="A198" s="21">
        <v>174</v>
      </c>
      <c r="B198" s="21">
        <v>1.5083428426143609E-2</v>
      </c>
      <c r="C198" s="21">
        <v>-2.8357094165548741E-2</v>
      </c>
      <c r="D198" s="21">
        <v>-2.3297277934940497</v>
      </c>
      <c r="F198" s="21">
        <v>71.106557377049171</v>
      </c>
      <c r="G198" s="21">
        <v>9.8059224727700886E-3</v>
      </c>
    </row>
    <row r="199" spans="1:7" x14ac:dyDescent="0.25">
      <c r="A199" s="21">
        <v>175</v>
      </c>
      <c r="B199" s="21">
        <v>-1.2548212539106203E-3</v>
      </c>
      <c r="C199" s="21">
        <v>-1.5864591557453251E-2</v>
      </c>
      <c r="D199" s="21">
        <v>-1.3033838963913698</v>
      </c>
      <c r="F199" s="21">
        <v>71.516393442622942</v>
      </c>
      <c r="G199" s="21">
        <v>9.9338898021615971E-3</v>
      </c>
    </row>
    <row r="200" spans="1:7" x14ac:dyDescent="0.25">
      <c r="A200" s="21">
        <v>176</v>
      </c>
      <c r="B200" s="21">
        <v>-2.473511590442018E-3</v>
      </c>
      <c r="C200" s="21">
        <v>5.0419224685209971E-3</v>
      </c>
      <c r="D200" s="21">
        <v>0.41422815888611664</v>
      </c>
      <c r="F200" s="21">
        <v>71.926229508196712</v>
      </c>
      <c r="G200" s="21">
        <v>1.0218768668720095E-2</v>
      </c>
    </row>
    <row r="201" spans="1:7" x14ac:dyDescent="0.25">
      <c r="A201" s="21">
        <v>177</v>
      </c>
      <c r="B201" s="21">
        <v>5.0829180933062972E-3</v>
      </c>
      <c r="C201" s="21">
        <v>-1.5766423452682757E-2</v>
      </c>
      <c r="D201" s="21">
        <v>-1.2953187201506986</v>
      </c>
      <c r="F201" s="21">
        <v>72.336065573770483</v>
      </c>
      <c r="G201" s="21">
        <v>1.0233176280028953E-2</v>
      </c>
    </row>
    <row r="202" spans="1:7" x14ac:dyDescent="0.25">
      <c r="A202" s="21">
        <v>178</v>
      </c>
      <c r="B202" s="21">
        <v>-2.3100723701353922E-3</v>
      </c>
      <c r="C202" s="21">
        <v>1.993167371995502E-2</v>
      </c>
      <c r="D202" s="21">
        <v>1.6375223062399973</v>
      </c>
      <c r="F202" s="21">
        <v>72.745901639344254</v>
      </c>
      <c r="G202" s="21">
        <v>1.0253074941501187E-2</v>
      </c>
    </row>
    <row r="203" spans="1:7" x14ac:dyDescent="0.25">
      <c r="A203" s="21">
        <v>179</v>
      </c>
      <c r="B203" s="21">
        <v>-8.9022353580096216E-3</v>
      </c>
      <c r="C203" s="21">
        <v>1.2309648613581421E-3</v>
      </c>
      <c r="D203" s="21">
        <v>0.10113212001125074</v>
      </c>
      <c r="F203" s="21">
        <v>73.155737704918025</v>
      </c>
      <c r="G203" s="21">
        <v>1.0303910486450751E-2</v>
      </c>
    </row>
    <row r="204" spans="1:7" x14ac:dyDescent="0.25">
      <c r="A204" s="21">
        <v>180</v>
      </c>
      <c r="B204" s="21">
        <v>6.5386851298312914E-3</v>
      </c>
      <c r="C204" s="21">
        <v>-3.9750506915248538E-3</v>
      </c>
      <c r="D204" s="21">
        <v>-0.32657739973386263</v>
      </c>
      <c r="F204" s="21">
        <v>73.565573770491795</v>
      </c>
      <c r="G204" s="21">
        <v>1.0562873854115321E-2</v>
      </c>
    </row>
    <row r="205" spans="1:7" x14ac:dyDescent="0.25">
      <c r="A205" s="21">
        <v>181</v>
      </c>
      <c r="B205" s="21">
        <v>9.1065265543755578E-3</v>
      </c>
      <c r="C205" s="21">
        <v>3.9750914441962007E-3</v>
      </c>
      <c r="D205" s="21">
        <v>0.32658074784247143</v>
      </c>
      <c r="F205" s="21">
        <v>73.975409836065566</v>
      </c>
      <c r="G205" s="21">
        <v>1.0829870040319885E-2</v>
      </c>
    </row>
    <row r="206" spans="1:7" x14ac:dyDescent="0.25">
      <c r="A206" s="21">
        <v>182</v>
      </c>
      <c r="B206" s="21">
        <v>-2.9948823365487927E-3</v>
      </c>
      <c r="C206" s="21">
        <v>1.5497592787857715E-3</v>
      </c>
      <c r="D206" s="21">
        <v>0.12732324560246908</v>
      </c>
      <c r="F206" s="21">
        <v>74.385245901639337</v>
      </c>
      <c r="G206" s="21">
        <v>1.1687754793369216E-2</v>
      </c>
    </row>
    <row r="207" spans="1:7" x14ac:dyDescent="0.25">
      <c r="A207" s="21">
        <v>183</v>
      </c>
      <c r="B207" s="21">
        <v>-4.0346150901386744E-3</v>
      </c>
      <c r="C207" s="21">
        <v>4.978815480865921E-5</v>
      </c>
      <c r="D207" s="21">
        <v>4.0904349143586942E-3</v>
      </c>
      <c r="F207" s="21">
        <v>74.795081967213108</v>
      </c>
      <c r="G207" s="21">
        <v>1.1787995277734867E-2</v>
      </c>
    </row>
    <row r="208" spans="1:7" x14ac:dyDescent="0.25">
      <c r="A208" s="21">
        <v>184</v>
      </c>
      <c r="B208" s="21">
        <v>-8.1011804807943621E-3</v>
      </c>
      <c r="C208" s="21">
        <v>6.6482561159954181E-3</v>
      </c>
      <c r="D208" s="21">
        <v>0.54619937294275323</v>
      </c>
      <c r="F208" s="21">
        <v>75.204918032786878</v>
      </c>
      <c r="G208" s="21">
        <v>1.1867267671604283E-2</v>
      </c>
    </row>
    <row r="209" spans="1:7" x14ac:dyDescent="0.25">
      <c r="A209" s="21">
        <v>185</v>
      </c>
      <c r="B209" s="21">
        <v>-3.5006248464306951E-2</v>
      </c>
      <c r="C209" s="21">
        <v>5.8689847711182984E-3</v>
      </c>
      <c r="D209" s="21">
        <v>0.48217694172201947</v>
      </c>
      <c r="F209" s="21">
        <v>75.614754098360649</v>
      </c>
      <c r="G209" s="21">
        <v>1.1885607233981063E-2</v>
      </c>
    </row>
    <row r="210" spans="1:7" x14ac:dyDescent="0.25">
      <c r="A210" s="21">
        <v>186</v>
      </c>
      <c r="B210" s="21">
        <v>5.3515163505343296E-3</v>
      </c>
      <c r="C210" s="21">
        <v>-4.603255920031829E-3</v>
      </c>
      <c r="D210" s="21">
        <v>-0.37818872395230302</v>
      </c>
      <c r="F210" s="21">
        <v>76.02459016393442</v>
      </c>
      <c r="G210" s="21">
        <v>1.1894787652149146E-2</v>
      </c>
    </row>
    <row r="211" spans="1:7" x14ac:dyDescent="0.25">
      <c r="A211" s="21">
        <v>187</v>
      </c>
      <c r="B211" s="21">
        <v>1.1643718474704997E-2</v>
      </c>
      <c r="C211" s="21">
        <v>-2.0282269847567848E-2</v>
      </c>
      <c r="D211" s="21">
        <v>-1.6663261582151874</v>
      </c>
      <c r="F211" s="21">
        <v>76.43442622950819</v>
      </c>
      <c r="G211" s="21">
        <v>1.2215587768123891E-2</v>
      </c>
    </row>
    <row r="212" spans="1:7" x14ac:dyDescent="0.25">
      <c r="A212" s="21">
        <v>188</v>
      </c>
      <c r="B212" s="21">
        <v>-2.3226263525737641E-2</v>
      </c>
      <c r="C212" s="21">
        <v>1.0317959766857914E-2</v>
      </c>
      <c r="D212" s="21">
        <v>0.84769044037686592</v>
      </c>
      <c r="F212" s="21">
        <v>76.844262295081961</v>
      </c>
      <c r="G212" s="21">
        <v>1.2463503988080259E-2</v>
      </c>
    </row>
    <row r="213" spans="1:7" x14ac:dyDescent="0.25">
      <c r="A213" s="21">
        <v>189</v>
      </c>
      <c r="B213" s="21">
        <v>-7.2479479648591182E-3</v>
      </c>
      <c r="C213" s="21">
        <v>1.4997045071637981E-3</v>
      </c>
      <c r="D213" s="21">
        <v>0.12321090630691517</v>
      </c>
      <c r="F213" s="21">
        <v>77.254098360655732</v>
      </c>
      <c r="G213" s="21">
        <v>1.2513965291474326E-2</v>
      </c>
    </row>
    <row r="214" spans="1:7" x14ac:dyDescent="0.25">
      <c r="A214" s="21">
        <v>190</v>
      </c>
      <c r="B214" s="21">
        <v>1.4526734270667642E-2</v>
      </c>
      <c r="C214" s="21">
        <v>4.5069579626349412E-3</v>
      </c>
      <c r="D214" s="21">
        <v>0.37027719301424245</v>
      </c>
      <c r="F214" s="21">
        <v>77.663934426229503</v>
      </c>
      <c r="G214" s="21">
        <v>1.2748869322490138E-2</v>
      </c>
    </row>
    <row r="215" spans="1:7" x14ac:dyDescent="0.25">
      <c r="A215" s="21">
        <v>191</v>
      </c>
      <c r="B215" s="21">
        <v>6.2994413410605733E-3</v>
      </c>
      <c r="C215" s="21">
        <v>1.9619650150747587E-3</v>
      </c>
      <c r="D215" s="21">
        <v>0.1611887451795323</v>
      </c>
      <c r="F215" s="21">
        <v>78.073770491803273</v>
      </c>
      <c r="G215" s="21">
        <v>1.2833153482053364E-2</v>
      </c>
    </row>
    <row r="216" spans="1:7" x14ac:dyDescent="0.25">
      <c r="A216" s="21">
        <v>192</v>
      </c>
      <c r="B216" s="21">
        <v>2.279516905050669E-2</v>
      </c>
      <c r="C216" s="21">
        <v>-3.5353144559171872E-3</v>
      </c>
      <c r="D216" s="21">
        <v>-0.29045008274147976</v>
      </c>
      <c r="F216" s="21">
        <v>78.483606557377044</v>
      </c>
      <c r="G216" s="21">
        <v>1.3063290993559677E-2</v>
      </c>
    </row>
    <row r="217" spans="1:7" x14ac:dyDescent="0.25">
      <c r="A217" s="21">
        <v>193</v>
      </c>
      <c r="B217" s="21">
        <v>4.9961654870364757E-3</v>
      </c>
      <c r="C217" s="21">
        <v>-3.163692886434131E-3</v>
      </c>
      <c r="D217" s="21">
        <v>-0.25991884798124137</v>
      </c>
      <c r="F217" s="21">
        <v>78.893442622950815</v>
      </c>
      <c r="G217" s="21">
        <v>1.3081617998571759E-2</v>
      </c>
    </row>
    <row r="218" spans="1:7" x14ac:dyDescent="0.25">
      <c r="A218" s="21">
        <v>194</v>
      </c>
      <c r="B218" s="21">
        <v>1.8333316904624499E-3</v>
      </c>
      <c r="C218" s="21">
        <v>8.7295421636528706E-3</v>
      </c>
      <c r="D218" s="21">
        <v>0.71719115098360164</v>
      </c>
      <c r="F218" s="21">
        <v>79.303278688524586</v>
      </c>
      <c r="G218" s="21">
        <v>1.3213022318636367E-2</v>
      </c>
    </row>
    <row r="219" spans="1:7" x14ac:dyDescent="0.25">
      <c r="A219" s="21">
        <v>195</v>
      </c>
      <c r="B219" s="21">
        <v>1.0155776020428397E-2</v>
      </c>
      <c r="C219" s="21">
        <v>1.7298312135526663E-3</v>
      </c>
      <c r="D219" s="21">
        <v>0.14211737749784356</v>
      </c>
      <c r="F219" s="21">
        <v>79.713114754098356</v>
      </c>
      <c r="G219" s="21">
        <v>1.3225725237013312E-2</v>
      </c>
    </row>
    <row r="220" spans="1:7" x14ac:dyDescent="0.25">
      <c r="A220" s="21">
        <v>196</v>
      </c>
      <c r="B220" s="21">
        <v>-4.8516197764663944E-3</v>
      </c>
      <c r="C220" s="21">
        <v>-4.8624339440068234E-3</v>
      </c>
      <c r="D220" s="21">
        <v>-0.39948195810360015</v>
      </c>
      <c r="F220" s="21">
        <v>80.122950819672127</v>
      </c>
      <c r="G220" s="21">
        <v>1.3333530869465168E-2</v>
      </c>
    </row>
    <row r="221" spans="1:7" x14ac:dyDescent="0.25">
      <c r="A221" s="21">
        <v>197</v>
      </c>
      <c r="B221" s="21">
        <v>-3.5196351273304523E-3</v>
      </c>
      <c r="C221" s="21">
        <v>1.3480816138226569E-3</v>
      </c>
      <c r="D221" s="21">
        <v>0.11075405629666289</v>
      </c>
      <c r="F221" s="21">
        <v>80.532786885245898</v>
      </c>
      <c r="G221" s="21">
        <v>1.3353072530659101E-2</v>
      </c>
    </row>
    <row r="222" spans="1:7" x14ac:dyDescent="0.25">
      <c r="A222" s="21">
        <v>198</v>
      </c>
      <c r="B222" s="21">
        <v>1.4147397808556991E-2</v>
      </c>
      <c r="C222" s="21">
        <v>-8.0068692129532555E-3</v>
      </c>
      <c r="D222" s="21">
        <v>-0.6578186620740466</v>
      </c>
      <c r="F222" s="21">
        <v>80.942622950819668</v>
      </c>
      <c r="G222" s="21">
        <v>1.3605652055778678E-2</v>
      </c>
    </row>
    <row r="223" spans="1:7" x14ac:dyDescent="0.25">
      <c r="A223" s="21">
        <v>199</v>
      </c>
      <c r="B223" s="21">
        <v>1.4696083359844453E-2</v>
      </c>
      <c r="C223" s="21">
        <v>1.3704831564129044E-2</v>
      </c>
      <c r="D223" s="21">
        <v>1.1259449509779527</v>
      </c>
      <c r="F223" s="21">
        <v>81.352459016393439</v>
      </c>
      <c r="G223" s="21">
        <v>1.4222200791312086E-2</v>
      </c>
    </row>
    <row r="224" spans="1:7" x14ac:dyDescent="0.25">
      <c r="A224" s="21">
        <v>200</v>
      </c>
      <c r="B224" s="21">
        <v>1.4876981520345937E-3</v>
      </c>
      <c r="C224" s="21">
        <v>1.1725324166601773E-2</v>
      </c>
      <c r="D224" s="21">
        <v>0.9633149799899815</v>
      </c>
      <c r="F224" s="21">
        <v>81.76229508196721</v>
      </c>
      <c r="G224" s="21">
        <v>1.485008727270753E-2</v>
      </c>
    </row>
    <row r="225" spans="1:7" x14ac:dyDescent="0.25">
      <c r="A225" s="21">
        <v>201</v>
      </c>
      <c r="B225" s="21">
        <v>-6.4220197060279307E-3</v>
      </c>
      <c r="C225" s="21">
        <v>-1.5579950029771004E-2</v>
      </c>
      <c r="D225" s="21">
        <v>-1.2799986625464439</v>
      </c>
      <c r="F225" s="21">
        <v>82.172131147540981</v>
      </c>
      <c r="G225" s="21">
        <v>1.5075662405447396E-2</v>
      </c>
    </row>
    <row r="226" spans="1:7" x14ac:dyDescent="0.25">
      <c r="A226" s="21">
        <v>202</v>
      </c>
      <c r="B226" s="21">
        <v>3.8541035581009342E-3</v>
      </c>
      <c r="C226" s="21">
        <v>2.8457201294245633E-2</v>
      </c>
      <c r="D226" s="21">
        <v>2.3379522737137255</v>
      </c>
      <c r="F226" s="21">
        <v>82.581967213114751</v>
      </c>
      <c r="G226" s="21">
        <v>1.5341741505845729E-2</v>
      </c>
    </row>
    <row r="227" spans="1:7" x14ac:dyDescent="0.25">
      <c r="A227" s="21">
        <v>203</v>
      </c>
      <c r="B227" s="21">
        <v>8.6917604119131665E-3</v>
      </c>
      <c r="C227" s="21">
        <v>3.2030272402359793E-3</v>
      </c>
      <c r="D227" s="21">
        <v>0.2631504321751757</v>
      </c>
      <c r="F227" s="21">
        <v>82.991803278688522</v>
      </c>
      <c r="G227" s="21">
        <v>1.5653620857849028E-2</v>
      </c>
    </row>
    <row r="228" spans="1:7" x14ac:dyDescent="0.25">
      <c r="A228" s="21">
        <v>204</v>
      </c>
      <c r="B228" s="21">
        <v>-7.184265524191563E-3</v>
      </c>
      <c r="C228" s="21">
        <v>1.4589213530769213E-2</v>
      </c>
      <c r="D228" s="21">
        <v>1.1986029333409582</v>
      </c>
      <c r="F228" s="21">
        <v>83.401639344262293</v>
      </c>
      <c r="G228" s="21">
        <v>1.5735356048360401E-2</v>
      </c>
    </row>
    <row r="229" spans="1:7" x14ac:dyDescent="0.25">
      <c r="A229" s="21">
        <v>205</v>
      </c>
      <c r="B229" s="21">
        <v>8.9907358033165866E-3</v>
      </c>
      <c r="C229" s="21">
        <v>-3.0954605826999729E-4</v>
      </c>
      <c r="D229" s="21">
        <v>-2.5431310102086623E-2</v>
      </c>
      <c r="F229" s="21">
        <v>83.811475409836063</v>
      </c>
      <c r="G229" s="21">
        <v>1.5878862869932099E-2</v>
      </c>
    </row>
    <row r="230" spans="1:7" x14ac:dyDescent="0.25">
      <c r="A230" s="21">
        <v>206</v>
      </c>
      <c r="B230" s="21">
        <v>-1.3270009051546855E-2</v>
      </c>
      <c r="C230" s="21">
        <v>2.352308399304804E-2</v>
      </c>
      <c r="D230" s="21">
        <v>1.9325810411801243</v>
      </c>
      <c r="F230" s="21">
        <v>84.221311475409834</v>
      </c>
      <c r="G230" s="21">
        <v>1.6110819654688385E-2</v>
      </c>
    </row>
    <row r="231" spans="1:7" x14ac:dyDescent="0.25">
      <c r="A231" s="21">
        <v>207</v>
      </c>
      <c r="B231" s="21">
        <v>1.0369695576689974E-2</v>
      </c>
      <c r="C231" s="21">
        <v>-9.0543056909504205E-3</v>
      </c>
      <c r="D231" s="21">
        <v>-0.74387267947312785</v>
      </c>
      <c r="F231" s="21">
        <v>84.631147540983605</v>
      </c>
      <c r="G231" s="21">
        <v>1.6198837472292688E-2</v>
      </c>
    </row>
    <row r="232" spans="1:7" x14ac:dyDescent="0.25">
      <c r="A232" s="21">
        <v>208</v>
      </c>
      <c r="B232" s="21">
        <v>4.6423427614384755E-3</v>
      </c>
      <c r="C232" s="21">
        <v>-6.9453212048130744E-3</v>
      </c>
      <c r="D232" s="21">
        <v>-0.5706052866747775</v>
      </c>
      <c r="F232" s="21">
        <v>85.040983606557376</v>
      </c>
      <c r="G232" s="21">
        <v>1.7074571142629315E-2</v>
      </c>
    </row>
    <row r="233" spans="1:7" x14ac:dyDescent="0.25">
      <c r="A233" s="21">
        <v>209</v>
      </c>
      <c r="B233" s="21">
        <v>4.3860780548089112E-4</v>
      </c>
      <c r="C233" s="21">
        <v>-2.4102467827251561E-2</v>
      </c>
      <c r="D233" s="21">
        <v>-1.9801813564227553</v>
      </c>
      <c r="F233" s="21">
        <v>85.450819672131146</v>
      </c>
      <c r="G233" s="21">
        <v>1.7196423058428778E-2</v>
      </c>
    </row>
    <row r="234" spans="1:7" x14ac:dyDescent="0.25">
      <c r="A234" s="21">
        <v>210</v>
      </c>
      <c r="B234" s="21">
        <v>-4.2677662472667324E-3</v>
      </c>
      <c r="C234" s="21">
        <v>6.2892966193473553E-3</v>
      </c>
      <c r="D234" s="21">
        <v>0.51670841342491847</v>
      </c>
      <c r="F234" s="21">
        <v>85.860655737704917</v>
      </c>
      <c r="G234" s="21">
        <v>1.7621601349819629E-2</v>
      </c>
    </row>
    <row r="235" spans="1:7" x14ac:dyDescent="0.25">
      <c r="A235" s="21">
        <v>211</v>
      </c>
      <c r="B235" s="21">
        <v>1.2969017477167643E-2</v>
      </c>
      <c r="C235" s="21">
        <v>2.6303510610717167E-2</v>
      </c>
      <c r="D235" s="21">
        <v>2.1610119633027498</v>
      </c>
      <c r="F235" s="21">
        <v>86.270491803278688</v>
      </c>
      <c r="G235" s="21">
        <v>1.8100003591868301E-2</v>
      </c>
    </row>
    <row r="236" spans="1:7" x14ac:dyDescent="0.25">
      <c r="A236" s="21">
        <v>212</v>
      </c>
      <c r="B236" s="21">
        <v>-2.1457431197284282E-2</v>
      </c>
      <c r="C236" s="21">
        <v>-7.4349265010995938E-3</v>
      </c>
      <c r="D236" s="21">
        <v>-0.6108296855480011</v>
      </c>
      <c r="F236" s="21">
        <v>86.680327868852459</v>
      </c>
      <c r="G236" s="21">
        <v>1.8576353283622823E-2</v>
      </c>
    </row>
    <row r="237" spans="1:7" x14ac:dyDescent="0.25">
      <c r="A237" s="21">
        <v>213</v>
      </c>
      <c r="B237" s="21">
        <v>7.7466819688600582E-3</v>
      </c>
      <c r="C237" s="21">
        <v>6.4755188224520279E-3</v>
      </c>
      <c r="D237" s="21">
        <v>0.53200783161656562</v>
      </c>
      <c r="F237" s="21">
        <v>87.090163934426229</v>
      </c>
      <c r="G237" s="21">
        <v>1.8636394758974915E-2</v>
      </c>
    </row>
    <row r="238" spans="1:7" x14ac:dyDescent="0.25">
      <c r="A238" s="21">
        <v>214</v>
      </c>
      <c r="B238" s="21">
        <v>-1.7985434514078778E-2</v>
      </c>
      <c r="C238" s="21">
        <v>3.7632337227666776E-3</v>
      </c>
      <c r="D238" s="21">
        <v>0.30917519778860436</v>
      </c>
      <c r="F238" s="21">
        <v>87.5</v>
      </c>
      <c r="G238" s="21">
        <v>1.8956152078641882E-2</v>
      </c>
    </row>
    <row r="239" spans="1:7" x14ac:dyDescent="0.25">
      <c r="A239" s="21">
        <v>215</v>
      </c>
      <c r="B239" s="21">
        <v>-7.9429691531502315E-3</v>
      </c>
      <c r="C239" s="21">
        <v>3.9376233444750695E-3</v>
      </c>
      <c r="D239" s="21">
        <v>0.32350248909070634</v>
      </c>
      <c r="F239" s="21">
        <v>87.909836065573771</v>
      </c>
      <c r="G239" s="21">
        <v>1.9033692233302583E-2</v>
      </c>
    </row>
    <row r="240" spans="1:7" x14ac:dyDescent="0.25">
      <c r="A240" s="21">
        <v>216</v>
      </c>
      <c r="B240" s="21">
        <v>5.2057303458362672E-3</v>
      </c>
      <c r="C240" s="21">
        <v>-2.5476728849148766E-2</v>
      </c>
      <c r="D240" s="21">
        <v>-2.0930862288168797</v>
      </c>
      <c r="F240" s="21">
        <v>88.319672131147541</v>
      </c>
      <c r="G240" s="21">
        <v>1.9259854594589502E-2</v>
      </c>
    </row>
    <row r="241" spans="1:7" x14ac:dyDescent="0.25">
      <c r="A241" s="21">
        <v>217</v>
      </c>
      <c r="B241" s="21">
        <v>-3.484058791736141E-3</v>
      </c>
      <c r="C241" s="21">
        <v>-4.0527704362735397E-3</v>
      </c>
      <c r="D241" s="21">
        <v>-0.33296260438096836</v>
      </c>
      <c r="F241" s="21">
        <v>88.729508196721312</v>
      </c>
      <c r="G241" s="21">
        <v>2.0619327266839002E-2</v>
      </c>
    </row>
    <row r="242" spans="1:7" x14ac:dyDescent="0.25">
      <c r="A242" s="21">
        <v>218</v>
      </c>
      <c r="B242" s="21">
        <v>-4.7930578940672403E-3</v>
      </c>
      <c r="C242" s="21">
        <v>-5.5768585656785479E-3</v>
      </c>
      <c r="D242" s="21">
        <v>-0.45817679078808582</v>
      </c>
      <c r="F242" s="21">
        <v>89.139344262295083</v>
      </c>
      <c r="G242" s="21">
        <v>2.1116886127489159E-2</v>
      </c>
    </row>
    <row r="243" spans="1:7" x14ac:dyDescent="0.25">
      <c r="A243" s="21">
        <v>219</v>
      </c>
      <c r="B243" s="21">
        <v>1.7722816483814054E-2</v>
      </c>
      <c r="C243" s="21">
        <v>1.8781287149224349E-2</v>
      </c>
      <c r="D243" s="21">
        <v>1.5430102398256038</v>
      </c>
      <c r="F243" s="21">
        <v>89.549180327868854</v>
      </c>
      <c r="G243" s="21">
        <v>2.158357166717461E-2</v>
      </c>
    </row>
    <row r="244" spans="1:7" x14ac:dyDescent="0.25">
      <c r="A244" s="21">
        <v>220</v>
      </c>
      <c r="B244" s="21">
        <v>1.2716698151935676E-2</v>
      </c>
      <c r="C244" s="21">
        <v>-8.3710453160952304E-3</v>
      </c>
      <c r="D244" s="21">
        <v>-0.68773820122933083</v>
      </c>
      <c r="F244" s="21">
        <v>89.959016393442624</v>
      </c>
      <c r="G244" s="21">
        <v>2.2852492695816982E-2</v>
      </c>
    </row>
    <row r="245" spans="1:7" x14ac:dyDescent="0.25">
      <c r="A245" s="21">
        <v>221</v>
      </c>
      <c r="B245" s="21">
        <v>-3.2042177725504746E-3</v>
      </c>
      <c r="C245" s="21">
        <v>-5.1696378918948552E-3</v>
      </c>
      <c r="D245" s="21">
        <v>-0.42472084793792447</v>
      </c>
      <c r="F245" s="21">
        <v>90.368852459016395</v>
      </c>
      <c r="G245" s="21">
        <v>2.2904548077264896E-2</v>
      </c>
    </row>
    <row r="246" spans="1:7" x14ac:dyDescent="0.25">
      <c r="A246" s="21">
        <v>222</v>
      </c>
      <c r="B246" s="21">
        <v>-1.52127939546745E-2</v>
      </c>
      <c r="C246" s="21">
        <v>-3.1176239310014373E-3</v>
      </c>
      <c r="D246" s="21">
        <v>-0.25613397054414561</v>
      </c>
      <c r="F246" s="21">
        <v>90.778688524590166</v>
      </c>
      <c r="G246" s="21">
        <v>2.3193399817249664E-2</v>
      </c>
    </row>
    <row r="247" spans="1:7" x14ac:dyDescent="0.25">
      <c r="A247" s="21">
        <v>223</v>
      </c>
      <c r="B247" s="21">
        <v>6.8170082131129052E-3</v>
      </c>
      <c r="C247" s="21">
        <v>-2.0323443480837955E-3</v>
      </c>
      <c r="D247" s="21">
        <v>-0.1669708851703755</v>
      </c>
      <c r="F247" s="21">
        <v>91.188524590163937</v>
      </c>
      <c r="G247" s="21">
        <v>2.3934169526555363E-2</v>
      </c>
    </row>
    <row r="248" spans="1:7" x14ac:dyDescent="0.25">
      <c r="A248" s="21">
        <v>224</v>
      </c>
      <c r="B248" s="21">
        <v>6.0461240330010003E-3</v>
      </c>
      <c r="C248" s="21">
        <v>7.4972259733736488E-4</v>
      </c>
      <c r="D248" s="21">
        <v>6.1594801012771809E-2</v>
      </c>
      <c r="F248" s="21">
        <v>91.598360655737707</v>
      </c>
      <c r="G248" s="21">
        <v>2.5454517389133423E-2</v>
      </c>
    </row>
    <row r="249" spans="1:7" x14ac:dyDescent="0.25">
      <c r="A249" s="21">
        <v>225</v>
      </c>
      <c r="B249" s="21">
        <v>-9.1776129473576478E-4</v>
      </c>
      <c r="C249" s="21">
        <v>-1.2034055528460794E-2</v>
      </c>
      <c r="D249" s="21">
        <v>-0.98867935725117728</v>
      </c>
      <c r="F249" s="21">
        <v>92.008196721311464</v>
      </c>
      <c r="G249" s="21">
        <v>2.5994207740592145E-2</v>
      </c>
    </row>
    <row r="250" spans="1:7" x14ac:dyDescent="0.25">
      <c r="A250" s="21">
        <v>226</v>
      </c>
      <c r="B250" s="21">
        <v>7.2373112978915462E-3</v>
      </c>
      <c r="C250" s="21">
        <v>-9.9855095236083338E-3</v>
      </c>
      <c r="D250" s="21">
        <v>-0.82037739598907489</v>
      </c>
      <c r="F250" s="21">
        <v>92.418032786885234</v>
      </c>
      <c r="G250" s="21">
        <v>2.7241863323907274E-2</v>
      </c>
    </row>
    <row r="251" spans="1:7" x14ac:dyDescent="0.25">
      <c r="A251" s="21">
        <v>227</v>
      </c>
      <c r="B251" s="21">
        <v>4.6270713007537617E-6</v>
      </c>
      <c r="C251" s="21">
        <v>-3.1054047495490244E-3</v>
      </c>
      <c r="D251" s="21">
        <v>-0.25513008183547747</v>
      </c>
      <c r="F251" s="21">
        <v>92.827868852459005</v>
      </c>
      <c r="G251" s="21">
        <v>2.8400914923973498E-2</v>
      </c>
    </row>
    <row r="252" spans="1:7" x14ac:dyDescent="0.25">
      <c r="A252" s="21">
        <v>228</v>
      </c>
      <c r="B252" s="21">
        <v>1.4145400067313031E-2</v>
      </c>
      <c r="C252" s="21">
        <v>9.0479997499366329E-3</v>
      </c>
      <c r="D252" s="21">
        <v>0.74335460360970584</v>
      </c>
      <c r="F252" s="21">
        <v>93.237704918032776</v>
      </c>
      <c r="G252" s="21">
        <v>2.8875923501854542E-2</v>
      </c>
    </row>
    <row r="253" spans="1:7" x14ac:dyDescent="0.25">
      <c r="A253" s="21">
        <v>229</v>
      </c>
      <c r="B253" s="21">
        <v>3.1230946635493187E-3</v>
      </c>
      <c r="C253" s="21">
        <v>9.9401963300103577E-3</v>
      </c>
      <c r="D253" s="21">
        <v>0.81665460951734126</v>
      </c>
      <c r="F253" s="21">
        <v>93.647540983606547</v>
      </c>
      <c r="G253" s="21">
        <v>3.0011711692721644E-2</v>
      </c>
    </row>
    <row r="254" spans="1:7" x14ac:dyDescent="0.25">
      <c r="A254" s="21">
        <v>230</v>
      </c>
      <c r="B254" s="21">
        <v>5.0534276017125635E-3</v>
      </c>
      <c r="C254" s="21">
        <v>4.8804622004490336E-3</v>
      </c>
      <c r="D254" s="21">
        <v>0.40096310175874528</v>
      </c>
      <c r="F254" s="21">
        <v>94.057377049180317</v>
      </c>
      <c r="G254" s="21">
        <v>3.1281299381088916E-2</v>
      </c>
    </row>
    <row r="255" spans="1:7" x14ac:dyDescent="0.25">
      <c r="A255" s="21">
        <v>231</v>
      </c>
      <c r="B255" s="21">
        <v>-1.8774640297444878E-3</v>
      </c>
      <c r="C255" s="21">
        <v>-2.746091178804793E-3</v>
      </c>
      <c r="D255" s="21">
        <v>-0.22561003272693977</v>
      </c>
      <c r="F255" s="21">
        <v>94.467213114754088</v>
      </c>
      <c r="G255" s="21">
        <v>3.2311304852346567E-2</v>
      </c>
    </row>
    <row r="256" spans="1:7" x14ac:dyDescent="0.25">
      <c r="A256" s="21">
        <v>232</v>
      </c>
      <c r="B256" s="21">
        <v>-3.5378147710452452E-3</v>
      </c>
      <c r="C256" s="21">
        <v>1.1122418319082729E-2</v>
      </c>
      <c r="D256" s="21">
        <v>0.91378217166959763</v>
      </c>
      <c r="F256" s="21">
        <v>94.877049180327859</v>
      </c>
      <c r="G256" s="21">
        <v>3.3211336553924109E-2</v>
      </c>
    </row>
    <row r="257" spans="1:7" x14ac:dyDescent="0.25">
      <c r="A257" s="21">
        <v>233</v>
      </c>
      <c r="B257" s="21">
        <v>2.8040173833738238E-3</v>
      </c>
      <c r="C257" s="21">
        <v>-4.1189748161935286E-3</v>
      </c>
      <c r="D257" s="21">
        <v>-0.33840174363304387</v>
      </c>
      <c r="F257" s="21">
        <v>95.28688524590163</v>
      </c>
      <c r="G257" s="21">
        <v>3.3469259439402009E-2</v>
      </c>
    </row>
    <row r="258" spans="1:7" x14ac:dyDescent="0.25">
      <c r="A258" s="21">
        <v>234</v>
      </c>
      <c r="B258" s="21">
        <v>1.2144283790786099E-2</v>
      </c>
      <c r="C258" s="21">
        <v>6.4320694928367249E-3</v>
      </c>
      <c r="D258" s="21">
        <v>0.52843817422422135</v>
      </c>
      <c r="F258" s="21">
        <v>95.6967213114754</v>
      </c>
      <c r="G258" s="21">
        <v>3.3965604649097543E-2</v>
      </c>
    </row>
    <row r="259" spans="1:7" x14ac:dyDescent="0.25">
      <c r="A259" s="21">
        <v>235</v>
      </c>
      <c r="B259" s="21">
        <v>4.1237428176399598E-3</v>
      </c>
      <c r="C259" s="21">
        <v>-3.6612211838987024E-2</v>
      </c>
      <c r="D259" s="21">
        <v>-3.0079417518811695</v>
      </c>
      <c r="F259" s="21">
        <v>96.106557377049171</v>
      </c>
      <c r="G259" s="21">
        <v>3.481360342389115E-2</v>
      </c>
    </row>
    <row r="260" spans="1:7" x14ac:dyDescent="0.25">
      <c r="A260" s="21">
        <v>236</v>
      </c>
      <c r="B260" s="21">
        <v>-7.3154036379377719E-3</v>
      </c>
      <c r="C260" s="21">
        <v>-1.1880336470610256E-2</v>
      </c>
      <c r="D260" s="21">
        <v>-0.9760502930962468</v>
      </c>
      <c r="F260" s="21">
        <v>96.516393442622942</v>
      </c>
      <c r="G260" s="21">
        <v>3.6338595936279368E-2</v>
      </c>
    </row>
    <row r="261" spans="1:7" x14ac:dyDescent="0.25">
      <c r="A261" s="21">
        <v>237</v>
      </c>
      <c r="B261" s="21">
        <v>7.2527686489638442E-3</v>
      </c>
      <c r="C261" s="21">
        <v>7.5973186237436856E-3</v>
      </c>
      <c r="D261" s="21">
        <v>0.62417130085455352</v>
      </c>
      <c r="F261" s="21">
        <v>96.926229508196712</v>
      </c>
      <c r="G261" s="21">
        <v>3.6504103633038402E-2</v>
      </c>
    </row>
    <row r="262" spans="1:7" x14ac:dyDescent="0.25">
      <c r="A262" s="21">
        <v>238</v>
      </c>
      <c r="B262" s="21">
        <v>1.7329979397768341E-2</v>
      </c>
      <c r="C262" s="21">
        <v>5.5225132980486411E-3</v>
      </c>
      <c r="D262" s="21">
        <v>0.45371195811859161</v>
      </c>
      <c r="F262" s="21">
        <v>97.336065573770483</v>
      </c>
      <c r="G262" s="21">
        <v>3.7304844807389166E-2</v>
      </c>
    </row>
    <row r="263" spans="1:7" x14ac:dyDescent="0.25">
      <c r="A263" s="21">
        <v>239</v>
      </c>
      <c r="B263" s="21">
        <v>8.0755171626702149E-3</v>
      </c>
      <c r="C263" s="21">
        <v>-5.7860640707154817E-3</v>
      </c>
      <c r="D263" s="21">
        <v>-0.47536444326020127</v>
      </c>
      <c r="F263" s="21">
        <v>97.745901639344254</v>
      </c>
      <c r="G263" s="21">
        <v>3.7979284601569289E-2</v>
      </c>
    </row>
    <row r="264" spans="1:7" x14ac:dyDescent="0.25">
      <c r="A264" s="21">
        <v>240</v>
      </c>
      <c r="B264" s="21">
        <v>-4.001994301611226E-4</v>
      </c>
      <c r="C264" s="21">
        <v>-1.1099877836011933E-2</v>
      </c>
      <c r="D264" s="21">
        <v>-0.91193031796476298</v>
      </c>
      <c r="F264" s="21">
        <v>98.155737704918025</v>
      </c>
      <c r="G264" s="21">
        <v>3.9272528087884812E-2</v>
      </c>
    </row>
    <row r="265" spans="1:7" x14ac:dyDescent="0.25">
      <c r="A265" s="21">
        <v>241</v>
      </c>
      <c r="B265" s="21">
        <v>-8.1958844833772404E-4</v>
      </c>
      <c r="C265" s="21">
        <v>8.7195637014936545E-3</v>
      </c>
      <c r="D265" s="21">
        <v>0.7163713525764398</v>
      </c>
      <c r="F265" s="21">
        <v>98.565573770491795</v>
      </c>
      <c r="G265" s="21">
        <v>3.9696501998520518E-2</v>
      </c>
    </row>
    <row r="266" spans="1:7" x14ac:dyDescent="0.25">
      <c r="A266" s="21">
        <v>242</v>
      </c>
      <c r="B266" s="21">
        <v>2.132415336890036E-2</v>
      </c>
      <c r="C266" s="21">
        <v>-7.9710808382412596E-3</v>
      </c>
      <c r="D266" s="21">
        <v>-0.65487840413493059</v>
      </c>
      <c r="F266" s="21">
        <v>98.975409836065566</v>
      </c>
      <c r="G266" s="21">
        <v>4.2962560583828358E-2</v>
      </c>
    </row>
    <row r="267" spans="1:7" x14ac:dyDescent="0.25">
      <c r="A267" s="21">
        <v>243</v>
      </c>
      <c r="B267" s="21">
        <v>-7.0369097474385451E-3</v>
      </c>
      <c r="C267" s="21">
        <v>-5.6606399803302001E-3</v>
      </c>
      <c r="D267" s="21">
        <v>-0.4650600027685764</v>
      </c>
      <c r="F267" s="21">
        <v>99.385245901639337</v>
      </c>
      <c r="G267" s="21">
        <v>4.6104252885822823E-2</v>
      </c>
    </row>
    <row r="268" spans="1:7" ht="15.75" thickBot="1" x14ac:dyDescent="0.3">
      <c r="A268" s="22">
        <v>244</v>
      </c>
      <c r="B268" s="22">
        <v>-9.3131233675002329E-3</v>
      </c>
      <c r="C268" s="22">
        <v>-1.8896297090531654E-3</v>
      </c>
      <c r="D268" s="22">
        <v>-0.15524590872719432</v>
      </c>
      <c r="F268" s="22">
        <v>99.795081967213108</v>
      </c>
      <c r="G268" s="22">
        <v>5.7828965637424408E-2</v>
      </c>
    </row>
  </sheetData>
  <sortState ref="G25:G268">
    <sortCondition ref="G25"/>
  </sortState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selection activeCell="G11" sqref="G11:G13"/>
    </sheetView>
  </sheetViews>
  <sheetFormatPr defaultRowHeight="15" x14ac:dyDescent="0.25"/>
  <cols>
    <col min="1" max="1" width="24.85546875" bestFit="1" customWidth="1"/>
    <col min="2" max="3" width="12.7109375" bestFit="1" customWidth="1"/>
    <col min="4" max="4" width="16.28515625" bestFit="1" customWidth="1"/>
    <col min="5" max="5" width="12" bestFit="1" customWidth="1"/>
    <col min="6" max="6" width="30.28515625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16</v>
      </c>
    </row>
    <row r="2" spans="1:9" ht="15.75" thickBot="1" x14ac:dyDescent="0.3"/>
    <row r="3" spans="1:9" x14ac:dyDescent="0.25">
      <c r="A3" s="24" t="s">
        <v>17</v>
      </c>
      <c r="B3" s="24"/>
    </row>
    <row r="4" spans="1:9" x14ac:dyDescent="0.25">
      <c r="A4" s="21" t="s">
        <v>18</v>
      </c>
      <c r="B4" s="21">
        <v>0.50589220167245541</v>
      </c>
    </row>
    <row r="5" spans="1:9" x14ac:dyDescent="0.25">
      <c r="A5" s="21" t="s">
        <v>19</v>
      </c>
      <c r="B5" s="21">
        <v>0.2559269197130043</v>
      </c>
    </row>
    <row r="6" spans="1:9" x14ac:dyDescent="0.25">
      <c r="A6" s="21" t="s">
        <v>20</v>
      </c>
      <c r="B6" s="21">
        <v>0.25285223756305802</v>
      </c>
    </row>
    <row r="7" spans="1:9" x14ac:dyDescent="0.25">
      <c r="A7" s="21" t="s">
        <v>21</v>
      </c>
      <c r="B7" s="21">
        <v>2.2209352726116061E-2</v>
      </c>
    </row>
    <row r="8" spans="1:9" ht="15.75" thickBot="1" x14ac:dyDescent="0.3">
      <c r="A8" s="22" t="s">
        <v>22</v>
      </c>
      <c r="B8" s="22">
        <v>244</v>
      </c>
    </row>
    <row r="10" spans="1:9" ht="15.75" thickBot="1" x14ac:dyDescent="0.3">
      <c r="A10" t="s">
        <v>23</v>
      </c>
    </row>
    <row r="11" spans="1:9" x14ac:dyDescent="0.25">
      <c r="A11" s="23"/>
      <c r="B11" s="23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  <c r="G11" s="25" t="s">
        <v>62</v>
      </c>
    </row>
    <row r="12" spans="1:9" x14ac:dyDescent="0.25">
      <c r="A12" s="21" t="s">
        <v>24</v>
      </c>
      <c r="B12" s="21">
        <v>1</v>
      </c>
      <c r="C12" s="21">
        <v>4.1057031530596658E-2</v>
      </c>
      <c r="D12" s="21">
        <v>4.1057031530596658E-2</v>
      </c>
      <c r="E12" s="21">
        <v>83.236870424956663</v>
      </c>
      <c r="F12" s="21">
        <v>2.9240320666602471E-17</v>
      </c>
    </row>
    <row r="13" spans="1:9" x14ac:dyDescent="0.25">
      <c r="A13" s="21" t="s">
        <v>25</v>
      </c>
      <c r="B13" s="21">
        <v>242</v>
      </c>
      <c r="C13" s="21">
        <v>0.11936779434015542</v>
      </c>
      <c r="D13" s="21">
        <v>4.9325534851303891E-4</v>
      </c>
      <c r="E13" s="21"/>
      <c r="F13" s="21"/>
      <c r="G13">
        <f>SQRT(D13)</f>
        <v>2.2209352726116061E-2</v>
      </c>
    </row>
    <row r="14" spans="1:9" ht="15.75" thickBot="1" x14ac:dyDescent="0.3">
      <c r="A14" s="22" t="s">
        <v>26</v>
      </c>
      <c r="B14" s="22">
        <v>243</v>
      </c>
      <c r="C14" s="22">
        <v>0.16042482587075207</v>
      </c>
      <c r="D14" s="22"/>
      <c r="E14" s="22"/>
      <c r="F14" s="22"/>
    </row>
    <row r="15" spans="1:9" ht="15.75" thickBot="1" x14ac:dyDescent="0.3"/>
    <row r="16" spans="1:9" x14ac:dyDescent="0.25">
      <c r="A16" s="23"/>
      <c r="B16" s="23" t="s">
        <v>33</v>
      </c>
      <c r="C16" s="23" t="s">
        <v>21</v>
      </c>
      <c r="D16" s="23" t="s">
        <v>34</v>
      </c>
      <c r="E16" s="23" t="s">
        <v>35</v>
      </c>
      <c r="F16" s="23" t="s">
        <v>36</v>
      </c>
      <c r="G16" s="23" t="s">
        <v>37</v>
      </c>
      <c r="H16" s="23" t="s">
        <v>38</v>
      </c>
      <c r="I16" s="23" t="s">
        <v>39</v>
      </c>
    </row>
    <row r="17" spans="1:9" x14ac:dyDescent="0.25">
      <c r="A17" s="21" t="s">
        <v>27</v>
      </c>
      <c r="B17" s="21">
        <v>1.8851549856913033E-3</v>
      </c>
      <c r="C17" s="21">
        <v>1.4269513384125971E-3</v>
      </c>
      <c r="D17" s="21">
        <v>1.3211067083678074</v>
      </c>
      <c r="E17" s="21">
        <v>0.18771356535556039</v>
      </c>
      <c r="F17" s="21">
        <v>-9.2567535638865724E-4</v>
      </c>
      <c r="G17" s="21">
        <v>4.6959853277712639E-3</v>
      </c>
      <c r="H17" s="21">
        <v>-9.2567535638865724E-4</v>
      </c>
      <c r="I17" s="21">
        <v>4.6959853277712639E-3</v>
      </c>
    </row>
    <row r="18" spans="1:9" ht="15.75" thickBot="1" x14ac:dyDescent="0.3">
      <c r="A18" s="22" t="s">
        <v>40</v>
      </c>
      <c r="B18" s="22">
        <v>1.1530951016466713</v>
      </c>
      <c r="C18" s="22">
        <v>0.12638841156797559</v>
      </c>
      <c r="D18" s="22">
        <v>9.1234242707963862</v>
      </c>
      <c r="E18" s="22">
        <v>2.9240320666603309E-17</v>
      </c>
      <c r="F18" s="22">
        <v>0.90413329576073376</v>
      </c>
      <c r="G18" s="22">
        <v>1.4020569075326088</v>
      </c>
      <c r="H18" s="22">
        <v>0.90413329576073376</v>
      </c>
      <c r="I18" s="22">
        <v>1.4020569075326088</v>
      </c>
    </row>
    <row r="22" spans="1:9" x14ac:dyDescent="0.25">
      <c r="A22" t="s">
        <v>41</v>
      </c>
      <c r="F22" t="s">
        <v>46</v>
      </c>
    </row>
    <row r="23" spans="1:9" ht="15.75" thickBot="1" x14ac:dyDescent="0.3"/>
    <row r="24" spans="1:9" x14ac:dyDescent="0.25">
      <c r="A24" s="23" t="s">
        <v>42</v>
      </c>
      <c r="B24" s="23" t="s">
        <v>43</v>
      </c>
      <c r="C24" s="23" t="s">
        <v>44</v>
      </c>
      <c r="D24" s="23" t="s">
        <v>45</v>
      </c>
      <c r="F24" s="23" t="s">
        <v>47</v>
      </c>
      <c r="G24" s="23" t="s">
        <v>48</v>
      </c>
    </row>
    <row r="25" spans="1:9" x14ac:dyDescent="0.25">
      <c r="A25" s="21">
        <v>1</v>
      </c>
      <c r="B25" s="21">
        <v>5.5949419214589551E-3</v>
      </c>
      <c r="C25" s="21">
        <v>-3.6502524227585965E-2</v>
      </c>
      <c r="D25" s="21">
        <v>-1.646957719394069</v>
      </c>
      <c r="F25" s="21">
        <v>0.20491803278688525</v>
      </c>
      <c r="G25" s="21">
        <v>-5.9479300966696548E-2</v>
      </c>
    </row>
    <row r="26" spans="1:9" x14ac:dyDescent="0.25">
      <c r="A26" s="21">
        <v>2</v>
      </c>
      <c r="B26" s="21">
        <v>1.0091681304536079E-4</v>
      </c>
      <c r="C26" s="21">
        <v>1.530451699851774E-2</v>
      </c>
      <c r="D26" s="21">
        <v>0.69052464030029326</v>
      </c>
      <c r="F26" s="21">
        <v>0.61475409836065575</v>
      </c>
      <c r="G26" s="21">
        <v>-5.1293265147784844E-2</v>
      </c>
    </row>
    <row r="27" spans="1:9" x14ac:dyDescent="0.25">
      <c r="A27" s="21">
        <v>3</v>
      </c>
      <c r="B27" s="21">
        <v>6.0649731905298224E-3</v>
      </c>
      <c r="C27" s="21">
        <v>-1.4151915955251429E-2</v>
      </c>
      <c r="D27" s="21">
        <v>-0.63852042344795512</v>
      </c>
      <c r="F27" s="21">
        <v>1.0245901639344264</v>
      </c>
      <c r="G27" s="21">
        <v>-5.0985583972633371E-2</v>
      </c>
    </row>
    <row r="28" spans="1:9" x14ac:dyDescent="0.25">
      <c r="A28" s="21">
        <v>4</v>
      </c>
      <c r="B28" s="21">
        <v>2.1525731684847338E-2</v>
      </c>
      <c r="C28" s="21">
        <v>-2.4870022535399796E-2</v>
      </c>
      <c r="D28" s="21">
        <v>-1.1221107707731248</v>
      </c>
      <c r="F28" s="21">
        <v>1.4344262295081966</v>
      </c>
      <c r="G28" s="21">
        <v>-5.0352979377418464E-2</v>
      </c>
    </row>
    <row r="29" spans="1:9" x14ac:dyDescent="0.25">
      <c r="A29" s="21">
        <v>5</v>
      </c>
      <c r="B29" s="21">
        <v>4.2108498136419559E-3</v>
      </c>
      <c r="C29" s="21">
        <v>5.4569448605875535E-3</v>
      </c>
      <c r="D29" s="21">
        <v>0.24621194431426383</v>
      </c>
      <c r="F29" s="21">
        <v>1.8442622950819674</v>
      </c>
      <c r="G29" s="21">
        <v>-4.9864416885282502E-2</v>
      </c>
    </row>
    <row r="30" spans="1:9" x14ac:dyDescent="0.25">
      <c r="A30" s="21">
        <v>6</v>
      </c>
      <c r="B30" s="21">
        <v>1.1362263428860717E-4</v>
      </c>
      <c r="C30" s="21">
        <v>-1.8249917204552244E-2</v>
      </c>
      <c r="D30" s="21">
        <v>-0.82341817872488832</v>
      </c>
      <c r="F30" s="21">
        <v>2.2540983606557381</v>
      </c>
      <c r="G30" s="21">
        <v>-4.8186361527702844E-2</v>
      </c>
    </row>
    <row r="31" spans="1:9" x14ac:dyDescent="0.25">
      <c r="A31" s="21">
        <v>7</v>
      </c>
      <c r="B31" s="21">
        <v>1.1888041294377396E-2</v>
      </c>
      <c r="C31" s="21">
        <v>-4.0361110567360987E-3</v>
      </c>
      <c r="D31" s="21">
        <v>-0.18210533112117541</v>
      </c>
      <c r="F31" s="21">
        <v>2.6639344262295084</v>
      </c>
      <c r="G31" s="21">
        <v>-4.3118432609796531E-2</v>
      </c>
    </row>
    <row r="32" spans="1:9" x14ac:dyDescent="0.25">
      <c r="A32" s="21">
        <v>8</v>
      </c>
      <c r="B32" s="21">
        <v>-3.2280316931493475E-3</v>
      </c>
      <c r="C32" s="21">
        <v>-8.1752871969641289E-3</v>
      </c>
      <c r="D32" s="21">
        <v>-0.36886085667270618</v>
      </c>
      <c r="F32" s="21">
        <v>3.0737704918032787</v>
      </c>
      <c r="G32" s="21">
        <v>-4.221025200164729E-2</v>
      </c>
    </row>
    <row r="33" spans="1:7" x14ac:dyDescent="0.25">
      <c r="A33" s="21">
        <v>9</v>
      </c>
      <c r="B33" s="21">
        <v>6.0092783664454173E-3</v>
      </c>
      <c r="C33" s="21">
        <v>-1.7205791393572853E-2</v>
      </c>
      <c r="D33" s="21">
        <v>-0.77630825685511451</v>
      </c>
      <c r="F33" s="21">
        <v>3.4836065573770494</v>
      </c>
      <c r="G33" s="21">
        <v>-4.1094578282128466E-2</v>
      </c>
    </row>
    <row r="34" spans="1:7" x14ac:dyDescent="0.25">
      <c r="A34" s="21">
        <v>10</v>
      </c>
      <c r="B34" s="21">
        <v>1.3528996098288337E-2</v>
      </c>
      <c r="C34" s="21">
        <v>-1.6504893978957026E-2</v>
      </c>
      <c r="D34" s="21">
        <v>-0.74468446009224543</v>
      </c>
      <c r="F34" s="21">
        <v>3.8934426229508201</v>
      </c>
      <c r="G34" s="21">
        <v>-4.0165465473668518E-2</v>
      </c>
    </row>
    <row r="35" spans="1:7" x14ac:dyDescent="0.25">
      <c r="A35" s="21">
        <v>11</v>
      </c>
      <c r="B35" s="21">
        <v>1.0871546063895017E-2</v>
      </c>
      <c r="C35" s="21">
        <v>-1.2477557688338022E-2</v>
      </c>
      <c r="D35" s="21">
        <v>-0.56297503772253943</v>
      </c>
      <c r="F35" s="21">
        <v>4.3032786885245908</v>
      </c>
      <c r="G35" s="21">
        <v>-4.0068660776328313E-2</v>
      </c>
    </row>
    <row r="36" spans="1:7" x14ac:dyDescent="0.25">
      <c r="A36" s="21">
        <v>12</v>
      </c>
      <c r="B36" s="21">
        <v>8.4074451963289123E-4</v>
      </c>
      <c r="C36" s="21">
        <v>-4.305099652128018E-2</v>
      </c>
      <c r="D36" s="21">
        <v>-1.942418299793802</v>
      </c>
      <c r="F36" s="21">
        <v>4.7131147540983607</v>
      </c>
      <c r="G36" s="21">
        <v>-3.6905920669600523E-2</v>
      </c>
    </row>
    <row r="37" spans="1:7" x14ac:dyDescent="0.25">
      <c r="A37" s="21">
        <v>13</v>
      </c>
      <c r="B37" s="21">
        <v>-9.059836819049762E-3</v>
      </c>
      <c r="C37" s="21">
        <v>-2.1026577639236738E-2</v>
      </c>
      <c r="D37" s="21">
        <v>-0.94869834588614288</v>
      </c>
      <c r="F37" s="21">
        <v>5.1229508196721314</v>
      </c>
      <c r="G37" s="21">
        <v>-3.666181621975334E-2</v>
      </c>
    </row>
    <row r="38" spans="1:7" x14ac:dyDescent="0.25">
      <c r="A38" s="21">
        <v>14</v>
      </c>
      <c r="B38" s="21">
        <v>1.9393000654711331E-2</v>
      </c>
      <c r="C38" s="21">
        <v>2.614237191443294E-2</v>
      </c>
      <c r="D38" s="21">
        <v>1.1795179138654717</v>
      </c>
      <c r="F38" s="21">
        <v>5.5327868852459021</v>
      </c>
      <c r="G38" s="21">
        <v>-3.6647348289278868E-2</v>
      </c>
    </row>
    <row r="39" spans="1:7" x14ac:dyDescent="0.25">
      <c r="A39" s="21">
        <v>15</v>
      </c>
      <c r="B39" s="21">
        <v>1.5171408175143961E-2</v>
      </c>
      <c r="C39" s="21">
        <v>-2.7750285318712889E-2</v>
      </c>
      <c r="D39" s="21">
        <v>-1.2520653732352751</v>
      </c>
      <c r="F39" s="21">
        <v>5.942622950819672</v>
      </c>
      <c r="G39" s="21">
        <v>-3.6272074602818505E-2</v>
      </c>
    </row>
    <row r="40" spans="1:7" x14ac:dyDescent="0.25">
      <c r="A40" s="21">
        <v>16</v>
      </c>
      <c r="B40" s="21">
        <v>-2.4781816713351064E-2</v>
      </c>
      <c r="C40" s="21">
        <v>2.4184647729469471E-2</v>
      </c>
      <c r="D40" s="21">
        <v>1.0911873387313453</v>
      </c>
      <c r="F40" s="21">
        <v>6.3524590163934427</v>
      </c>
      <c r="G40" s="21">
        <v>-3.5363238815425385E-2</v>
      </c>
    </row>
    <row r="41" spans="1:7" x14ac:dyDescent="0.25">
      <c r="A41" s="21">
        <v>17</v>
      </c>
      <c r="B41" s="21">
        <v>4.2386204732195211E-3</v>
      </c>
      <c r="C41" s="21">
        <v>5.7839890340818059E-2</v>
      </c>
      <c r="D41" s="21">
        <v>2.6096785332376067</v>
      </c>
      <c r="F41" s="21">
        <v>6.7622950819672134</v>
      </c>
      <c r="G41" s="21">
        <v>-3.5297782081023819E-2</v>
      </c>
    </row>
    <row r="42" spans="1:7" x14ac:dyDescent="0.25">
      <c r="A42" s="21">
        <v>18</v>
      </c>
      <c r="B42" s="21">
        <v>1.8131174002073119E-2</v>
      </c>
      <c r="C42" s="21">
        <v>-2.9142775223543534E-2</v>
      </c>
      <c r="D42" s="21">
        <v>-1.3148931377931568</v>
      </c>
      <c r="F42" s="21">
        <v>7.1721311475409841</v>
      </c>
      <c r="G42" s="21">
        <v>-3.4968678080600349E-2</v>
      </c>
    </row>
    <row r="43" spans="1:7" x14ac:dyDescent="0.25">
      <c r="A43" s="21">
        <v>19</v>
      </c>
      <c r="B43" s="21">
        <v>6.6069255678546414E-3</v>
      </c>
      <c r="C43" s="21">
        <v>9.8385097240876671E-3</v>
      </c>
      <c r="D43" s="21">
        <v>0.44390380885424574</v>
      </c>
      <c r="F43" s="21">
        <v>7.5819672131147549</v>
      </c>
      <c r="G43" s="21">
        <v>-3.3606870665739898E-2</v>
      </c>
    </row>
    <row r="44" spans="1:7" x14ac:dyDescent="0.25">
      <c r="A44" s="21">
        <v>20</v>
      </c>
      <c r="B44" s="21">
        <v>7.4009823835325776E-3</v>
      </c>
      <c r="C44" s="21">
        <v>-8.9121889287906726E-3</v>
      </c>
      <c r="D44" s="21">
        <v>-0.40210913254808794</v>
      </c>
      <c r="F44" s="21">
        <v>7.9918032786885247</v>
      </c>
      <c r="G44" s="21">
        <v>-3.0907582306127009E-2</v>
      </c>
    </row>
    <row r="45" spans="1:7" x14ac:dyDescent="0.25">
      <c r="A45" s="21">
        <v>21</v>
      </c>
      <c r="B45" s="21">
        <v>1.0431421992135601E-2</v>
      </c>
      <c r="C45" s="21">
        <v>-2.0151845942587888E-2</v>
      </c>
      <c r="D45" s="21">
        <v>-0.9092313185865416</v>
      </c>
      <c r="F45" s="21">
        <v>8.4016393442622963</v>
      </c>
      <c r="G45" s="21">
        <v>-3.0467103951627182E-2</v>
      </c>
    </row>
    <row r="46" spans="1:7" x14ac:dyDescent="0.25">
      <c r="A46" s="21">
        <v>22</v>
      </c>
      <c r="B46" s="21">
        <v>-1.37092070005344E-3</v>
      </c>
      <c r="C46" s="21">
        <v>-7.5374751829875818E-3</v>
      </c>
      <c r="D46" s="21">
        <v>-0.34008341066947612</v>
      </c>
      <c r="F46" s="21">
        <v>8.8114754098360653</v>
      </c>
      <c r="G46" s="21">
        <v>-3.0086414458286501E-2</v>
      </c>
    </row>
    <row r="47" spans="1:7" x14ac:dyDescent="0.25">
      <c r="A47" s="21">
        <v>23</v>
      </c>
      <c r="B47" s="21">
        <v>-4.2045427468219494E-2</v>
      </c>
      <c r="C47" s="21">
        <v>8.4385568024795965E-3</v>
      </c>
      <c r="D47" s="21">
        <v>0.38073932037516572</v>
      </c>
      <c r="F47" s="21">
        <v>9.221311475409836</v>
      </c>
      <c r="G47" s="21">
        <v>-2.9893220754837795E-2</v>
      </c>
    </row>
    <row r="48" spans="1:7" x14ac:dyDescent="0.25">
      <c r="A48" s="21">
        <v>24</v>
      </c>
      <c r="B48" s="21">
        <v>-4.492775373175769E-3</v>
      </c>
      <c r="C48" s="21">
        <v>-1.2743906942358295E-2</v>
      </c>
      <c r="D48" s="21">
        <v>-0.57499245211362504</v>
      </c>
      <c r="F48" s="21">
        <v>9.6311475409836067</v>
      </c>
      <c r="G48" s="21">
        <v>-2.9327615094520063E-2</v>
      </c>
    </row>
    <row r="49" spans="1:7" x14ac:dyDescent="0.25">
      <c r="A49" s="21">
        <v>25</v>
      </c>
      <c r="B49" s="21">
        <v>1.6845528671313306E-2</v>
      </c>
      <c r="C49" s="21">
        <v>2.1574184543019584E-3</v>
      </c>
      <c r="D49" s="21">
        <v>9.734058267100873E-2</v>
      </c>
      <c r="F49" s="21">
        <v>10.040983606557377</v>
      </c>
      <c r="G49" s="21">
        <v>-2.9226159189349173E-2</v>
      </c>
    </row>
    <row r="50" spans="1:7" x14ac:dyDescent="0.25">
      <c r="A50" s="21">
        <v>26</v>
      </c>
      <c r="B50" s="21">
        <v>-9.4176447241325397E-3</v>
      </c>
      <c r="C50" s="21">
        <v>-1.8434896362185337E-2</v>
      </c>
      <c r="D50" s="21">
        <v>-0.83176425500419937</v>
      </c>
      <c r="F50" s="21">
        <v>10.450819672131148</v>
      </c>
      <c r="G50" s="21">
        <v>-2.8854715389996885E-2</v>
      </c>
    </row>
    <row r="51" spans="1:7" x14ac:dyDescent="0.25">
      <c r="A51" s="21">
        <v>27</v>
      </c>
      <c r="B51" s="21">
        <v>2.3122729654049722E-2</v>
      </c>
      <c r="C51" s="21">
        <v>-2.633600814262229E-2</v>
      </c>
      <c r="D51" s="21">
        <v>-1.1882545885891826</v>
      </c>
      <c r="F51" s="21">
        <v>10.860655737704919</v>
      </c>
      <c r="G51" s="21">
        <v>-2.7852541086317878E-2</v>
      </c>
    </row>
    <row r="52" spans="1:7" x14ac:dyDescent="0.25">
      <c r="A52" s="21">
        <v>28</v>
      </c>
      <c r="B52" s="21">
        <v>1.3334635229260226E-3</v>
      </c>
      <c r="C52" s="21">
        <v>-2.2800095867134187E-2</v>
      </c>
      <c r="D52" s="21">
        <v>-1.0287177307843078</v>
      </c>
      <c r="F52" s="21">
        <v>11.27049180327869</v>
      </c>
      <c r="G52" s="21">
        <v>-2.6986169842186949E-2</v>
      </c>
    </row>
    <row r="53" spans="1:7" x14ac:dyDescent="0.25">
      <c r="A53" s="21">
        <v>29</v>
      </c>
      <c r="B53" s="21">
        <v>2.4373173355497414E-2</v>
      </c>
      <c r="C53" s="21">
        <v>3.2212230716444364E-2</v>
      </c>
      <c r="D53" s="21">
        <v>1.4533839278232101</v>
      </c>
      <c r="F53" s="21">
        <v>11.680327868852459</v>
      </c>
      <c r="G53" s="21">
        <v>-2.6507911069892174E-2</v>
      </c>
    </row>
    <row r="54" spans="1:7" x14ac:dyDescent="0.25">
      <c r="A54" s="21">
        <v>30</v>
      </c>
      <c r="B54" s="21">
        <v>-3.8820721445194067E-3</v>
      </c>
      <c r="C54" s="21">
        <v>-3.6283393329149115E-2</v>
      </c>
      <c r="D54" s="21">
        <v>-1.6370707504138364</v>
      </c>
      <c r="F54" s="21">
        <v>12.090163934426229</v>
      </c>
      <c r="G54" s="21">
        <v>-2.6378062715796818E-2</v>
      </c>
    </row>
    <row r="55" spans="1:7" x14ac:dyDescent="0.25">
      <c r="A55" s="21">
        <v>31</v>
      </c>
      <c r="B55" s="21">
        <v>-1.01904941749378E-2</v>
      </c>
      <c r="C55" s="21">
        <v>3.7677633323230673E-2</v>
      </c>
      <c r="D55" s="21">
        <v>1.6999774772643927</v>
      </c>
      <c r="F55" s="21">
        <v>12.5</v>
      </c>
      <c r="G55" s="21">
        <v>-2.6050735850970744E-2</v>
      </c>
    </row>
    <row r="56" spans="1:7" x14ac:dyDescent="0.25">
      <c r="A56" s="21">
        <v>32</v>
      </c>
      <c r="B56" s="21">
        <v>1.5532253512357057E-2</v>
      </c>
      <c r="C56" s="21">
        <v>-8.9088820104978334E-3</v>
      </c>
      <c r="D56" s="21">
        <v>-0.40195992767184868</v>
      </c>
      <c r="F56" s="21">
        <v>12.909836065573771</v>
      </c>
      <c r="G56" s="21">
        <v>-2.5694476077051959E-2</v>
      </c>
    </row>
    <row r="57" spans="1:7" x14ac:dyDescent="0.25">
      <c r="A57" s="21">
        <v>33</v>
      </c>
      <c r="B57" s="21">
        <v>-1.1343841663273194E-2</v>
      </c>
      <c r="C57" s="21">
        <v>-3.1774590946523337E-2</v>
      </c>
      <c r="D57" s="21">
        <v>-1.4336380551024253</v>
      </c>
      <c r="F57" s="21">
        <v>13.319672131147541</v>
      </c>
      <c r="G57" s="21">
        <v>-2.4065252585487917E-2</v>
      </c>
    </row>
    <row r="58" spans="1:7" x14ac:dyDescent="0.25">
      <c r="A58" s="21">
        <v>34</v>
      </c>
      <c r="B58" s="21">
        <v>6.4980898510988618E-3</v>
      </c>
      <c r="C58" s="21">
        <v>-1.5150751779366388E-2</v>
      </c>
      <c r="D58" s="21">
        <v>-0.68358690599247629</v>
      </c>
      <c r="F58" s="21">
        <v>13.729508196721312</v>
      </c>
      <c r="G58" s="21">
        <v>-2.3891876455645462E-2</v>
      </c>
    </row>
    <row r="59" spans="1:7" x14ac:dyDescent="0.25">
      <c r="A59" s="21">
        <v>35</v>
      </c>
      <c r="B59" s="21">
        <v>1.3178377582896314E-2</v>
      </c>
      <c r="C59" s="21">
        <v>8.601783227828376E-2</v>
      </c>
      <c r="D59" s="21">
        <v>3.8810393493061919</v>
      </c>
      <c r="F59" s="21">
        <v>14.139344262295083</v>
      </c>
      <c r="G59" s="21">
        <v>-2.23722972539925E-2</v>
      </c>
    </row>
    <row r="60" spans="1:7" x14ac:dyDescent="0.25">
      <c r="A60" s="21">
        <v>36</v>
      </c>
      <c r="B60" s="21">
        <v>-5.7499336975104821E-3</v>
      </c>
      <c r="C60" s="21">
        <v>-1.814194275813498E-2</v>
      </c>
      <c r="D60" s="21">
        <v>-0.81854647870448738</v>
      </c>
      <c r="F60" s="21">
        <v>14.549180327868854</v>
      </c>
      <c r="G60" s="21">
        <v>-2.1868228657425728E-2</v>
      </c>
    </row>
    <row r="61" spans="1:7" x14ac:dyDescent="0.25">
      <c r="A61" s="21">
        <v>37</v>
      </c>
      <c r="B61" s="21">
        <v>6.1816809699562821E-3</v>
      </c>
      <c r="C61" s="21">
        <v>2.10772470026784E-2</v>
      </c>
      <c r="D61" s="21">
        <v>0.95098449735163426</v>
      </c>
      <c r="F61" s="21">
        <v>14.959016393442624</v>
      </c>
      <c r="G61" s="21">
        <v>-2.1466632344208165E-2</v>
      </c>
    </row>
    <row r="62" spans="1:7" x14ac:dyDescent="0.25">
      <c r="A62" s="21">
        <v>38</v>
      </c>
      <c r="B62" s="21">
        <v>-1.617142612994029E-3</v>
      </c>
      <c r="C62" s="21">
        <v>-1.2487463568547906E-2</v>
      </c>
      <c r="D62" s="21">
        <v>-0.56342198122094911</v>
      </c>
      <c r="F62" s="21">
        <v>15.368852459016393</v>
      </c>
      <c r="G62" s="21">
        <v>-2.1363437996758848E-2</v>
      </c>
    </row>
    <row r="63" spans="1:7" x14ac:dyDescent="0.25">
      <c r="A63" s="21">
        <v>39</v>
      </c>
      <c r="B63" s="21">
        <v>-1.8715450581647326E-2</v>
      </c>
      <c r="C63" s="21">
        <v>4.1785269199470648E-3</v>
      </c>
      <c r="D63" s="21">
        <v>0.18853099373609705</v>
      </c>
      <c r="F63" s="21">
        <v>15.778688524590164</v>
      </c>
      <c r="G63" s="21">
        <v>-2.1302580703868378E-2</v>
      </c>
    </row>
    <row r="64" spans="1:7" x14ac:dyDescent="0.25">
      <c r="A64" s="21">
        <v>40</v>
      </c>
      <c r="B64" s="21">
        <v>-9.9982782599368353E-3</v>
      </c>
      <c r="C64" s="21">
        <v>2.0093534121703033E-2</v>
      </c>
      <c r="D64" s="21">
        <v>0.90660034701483705</v>
      </c>
      <c r="F64" s="21">
        <v>16.188524590163933</v>
      </c>
      <c r="G64" s="21">
        <v>-2.0955411258936324E-2</v>
      </c>
    </row>
    <row r="65" spans="1:7" x14ac:dyDescent="0.25">
      <c r="A65" s="21">
        <v>41</v>
      </c>
      <c r="B65" s="21">
        <v>1.1123610378755349E-2</v>
      </c>
      <c r="C65" s="21">
        <v>2.0336167935139818E-2</v>
      </c>
      <c r="D65" s="21">
        <v>0.91754774422863683</v>
      </c>
      <c r="F65" s="21">
        <v>16.598360655737707</v>
      </c>
      <c r="G65" s="21">
        <v>-2.0897288458553518E-2</v>
      </c>
    </row>
    <row r="66" spans="1:7" x14ac:dyDescent="0.25">
      <c r="A66" s="21">
        <v>42</v>
      </c>
      <c r="B66" s="21">
        <v>3.3631380722829743E-2</v>
      </c>
      <c r="C66" s="21">
        <v>-2.3997590392750574E-2</v>
      </c>
      <c r="D66" s="21">
        <v>-1.0827474970711441</v>
      </c>
      <c r="F66" s="21">
        <v>17.008196721311474</v>
      </c>
      <c r="G66" s="21">
        <v>-2.0586193668623569E-2</v>
      </c>
    </row>
    <row r="67" spans="1:7" x14ac:dyDescent="0.25">
      <c r="A67" s="21">
        <v>43</v>
      </c>
      <c r="B67" s="21">
        <v>-4.5806836007551699E-4</v>
      </c>
      <c r="C67" s="21">
        <v>-2.0128125308548052E-2</v>
      </c>
      <c r="D67" s="21">
        <v>-0.90816106708565214</v>
      </c>
      <c r="F67" s="21">
        <v>17.418032786885245</v>
      </c>
      <c r="G67" s="21">
        <v>-2.0147336953099528E-2</v>
      </c>
    </row>
    <row r="68" spans="1:7" x14ac:dyDescent="0.25">
      <c r="A68" s="21">
        <v>44</v>
      </c>
      <c r="B68" s="21">
        <v>1.4498687113974376E-2</v>
      </c>
      <c r="C68" s="21">
        <v>-2.3317985768623962E-2</v>
      </c>
      <c r="D68" s="21">
        <v>-1.0520844099141371</v>
      </c>
      <c r="F68" s="21">
        <v>17.827868852459016</v>
      </c>
      <c r="G68" s="21">
        <v>-2.0141389385810671E-2</v>
      </c>
    </row>
    <row r="69" spans="1:7" x14ac:dyDescent="0.25">
      <c r="A69" s="21">
        <v>45</v>
      </c>
      <c r="B69" s="21">
        <v>-1.6060854010580463E-3</v>
      </c>
      <c r="C69" s="21">
        <v>-2.8034417845094351E-3</v>
      </c>
      <c r="D69" s="21">
        <v>-0.12648851512521947</v>
      </c>
      <c r="F69" s="21">
        <v>18.237704918032787</v>
      </c>
      <c r="G69" s="21">
        <v>-1.9841279254796212E-2</v>
      </c>
    </row>
    <row r="70" spans="1:7" x14ac:dyDescent="0.25">
      <c r="A70" s="21">
        <v>46</v>
      </c>
      <c r="B70" s="21">
        <v>8.0896848695593826E-3</v>
      </c>
      <c r="C70" s="21">
        <v>-4.1857006117414254E-3</v>
      </c>
      <c r="D70" s="21">
        <v>-0.18885466360077857</v>
      </c>
      <c r="F70" s="21">
        <v>18.647540983606557</v>
      </c>
      <c r="G70" s="21">
        <v>-1.9426501762373455E-2</v>
      </c>
    </row>
    <row r="71" spans="1:7" x14ac:dyDescent="0.25">
      <c r="A71" s="21">
        <v>47</v>
      </c>
      <c r="B71" s="21">
        <v>1.1810366060664646E-2</v>
      </c>
      <c r="C71" s="21">
        <v>6.252239536658457E-3</v>
      </c>
      <c r="D71" s="21">
        <v>0.28209485196693834</v>
      </c>
      <c r="F71" s="21">
        <v>19.057377049180328</v>
      </c>
      <c r="G71" s="21">
        <v>-1.9306203906147328E-2</v>
      </c>
    </row>
    <row r="72" spans="1:7" x14ac:dyDescent="0.25">
      <c r="A72" s="21">
        <v>48</v>
      </c>
      <c r="B72" s="21">
        <v>-2.8062225638089988E-3</v>
      </c>
      <c r="C72" s="21">
        <v>4.3569539334992018E-3</v>
      </c>
      <c r="D72" s="21">
        <v>0.19658144376760592</v>
      </c>
      <c r="F72" s="21">
        <v>19.467213114754099</v>
      </c>
      <c r="G72" s="21">
        <v>-1.9257843852370636E-2</v>
      </c>
    </row>
    <row r="73" spans="1:7" x14ac:dyDescent="0.25">
      <c r="A73" s="21">
        <v>49</v>
      </c>
      <c r="B73" s="21">
        <v>-1.6167606078138261E-2</v>
      </c>
      <c r="C73" s="21">
        <v>2.1303261518241745E-2</v>
      </c>
      <c r="D73" s="21">
        <v>0.96118204831499621</v>
      </c>
      <c r="F73" s="21">
        <v>19.877049180327869</v>
      </c>
      <c r="G73" s="21">
        <v>-1.9059395574094529E-2</v>
      </c>
    </row>
    <row r="74" spans="1:7" x14ac:dyDescent="0.25">
      <c r="A74" s="21">
        <v>50</v>
      </c>
      <c r="B74" s="21">
        <v>-1.3649923890587053E-2</v>
      </c>
      <c r="C74" s="21">
        <v>1.7053246951279737E-2</v>
      </c>
      <c r="D74" s="21">
        <v>0.76942560278935956</v>
      </c>
      <c r="F74" s="21">
        <v>20.28688524590164</v>
      </c>
      <c r="G74" s="21">
        <v>-1.8136294570263636E-2</v>
      </c>
    </row>
    <row r="75" spans="1:7" x14ac:dyDescent="0.25">
      <c r="A75" s="21">
        <v>51</v>
      </c>
      <c r="B75" s="21">
        <v>-3.4370002311656253E-2</v>
      </c>
      <c r="C75" s="21">
        <v>-1.5982977065762211E-2</v>
      </c>
      <c r="D75" s="21">
        <v>-0.72113608618502612</v>
      </c>
      <c r="F75" s="21">
        <v>20.696721311475411</v>
      </c>
      <c r="G75" s="21">
        <v>-1.8069024258698503E-2</v>
      </c>
    </row>
    <row r="76" spans="1:7" x14ac:dyDescent="0.25">
      <c r="A76" s="21">
        <v>52</v>
      </c>
      <c r="B76" s="21">
        <v>9.8678471639106744E-4</v>
      </c>
      <c r="C76" s="21">
        <v>-2.0814401824664859E-3</v>
      </c>
      <c r="D76" s="21">
        <v>-9.391251833974569E-2</v>
      </c>
      <c r="F76" s="21">
        <v>21.106557377049182</v>
      </c>
      <c r="G76" s="21">
        <v>-1.7859782222363219E-2</v>
      </c>
    </row>
    <row r="77" spans="1:7" x14ac:dyDescent="0.25">
      <c r="A77" s="21">
        <v>53</v>
      </c>
      <c r="B77" s="21">
        <v>2.1961351167806887E-2</v>
      </c>
      <c r="C77" s="21">
        <v>-2.0624961347504196E-3</v>
      </c>
      <c r="D77" s="21">
        <v>-9.3057781680219928E-2</v>
      </c>
      <c r="F77" s="21">
        <v>21.516393442622952</v>
      </c>
      <c r="G77" s="21">
        <v>-1.7472461490943433E-2</v>
      </c>
    </row>
    <row r="78" spans="1:7" x14ac:dyDescent="0.25">
      <c r="A78" s="21">
        <v>54</v>
      </c>
      <c r="B78" s="21">
        <v>-4.0052437876706821E-2</v>
      </c>
      <c r="C78" s="21">
        <v>-9.8119790085756803E-3</v>
      </c>
      <c r="D78" s="21">
        <v>-0.4427067692621045</v>
      </c>
      <c r="F78" s="21">
        <v>21.926229508196723</v>
      </c>
      <c r="G78" s="21">
        <v>-1.7265236510704843E-2</v>
      </c>
    </row>
    <row r="79" spans="1:7" x14ac:dyDescent="0.25">
      <c r="A79" s="21">
        <v>55</v>
      </c>
      <c r="B79" s="21">
        <v>3.2662264055423725E-2</v>
      </c>
      <c r="C79" s="21">
        <v>-1.6193853887822473E-2</v>
      </c>
      <c r="D79" s="21">
        <v>-0.73065063941888087</v>
      </c>
      <c r="F79" s="21">
        <v>22.336065573770494</v>
      </c>
      <c r="G79" s="21">
        <v>-1.7236682315534064E-2</v>
      </c>
    </row>
    <row r="80" spans="1:7" x14ac:dyDescent="0.25">
      <c r="A80" s="21">
        <v>56</v>
      </c>
      <c r="B80" s="21">
        <v>1.4363648454836675E-2</v>
      </c>
      <c r="C80" s="21">
        <v>-2.3695575155281215E-3</v>
      </c>
      <c r="D80" s="21">
        <v>-0.10691208688515842</v>
      </c>
      <c r="F80" s="21">
        <v>22.745901639344265</v>
      </c>
      <c r="G80" s="21">
        <v>-1.6665349563309194E-2</v>
      </c>
    </row>
    <row r="81" spans="1:7" x14ac:dyDescent="0.25">
      <c r="A81" s="21">
        <v>57</v>
      </c>
      <c r="B81" s="21">
        <v>9.5696736841590913E-3</v>
      </c>
      <c r="C81" s="21">
        <v>-1.8640462908130928E-2</v>
      </c>
      <c r="D81" s="21">
        <v>-0.84103921384220792</v>
      </c>
      <c r="F81" s="21">
        <v>23.155737704918032</v>
      </c>
      <c r="G81" s="21">
        <v>-1.6134201195379325E-2</v>
      </c>
    </row>
    <row r="82" spans="1:7" x14ac:dyDescent="0.25">
      <c r="A82" s="21">
        <v>58</v>
      </c>
      <c r="B82" s="21">
        <v>-6.1498797759962399E-3</v>
      </c>
      <c r="C82" s="21">
        <v>-2.4317224175630942E-2</v>
      </c>
      <c r="D82" s="21">
        <v>-1.0971690565997896</v>
      </c>
      <c r="F82" s="21">
        <v>23.565573770491802</v>
      </c>
      <c r="G82" s="21">
        <v>-1.5713596276316837E-2</v>
      </c>
    </row>
    <row r="83" spans="1:7" x14ac:dyDescent="0.25">
      <c r="A83" s="21">
        <v>59</v>
      </c>
      <c r="B83" s="21">
        <v>-8.997420982270769E-3</v>
      </c>
      <c r="C83" s="21">
        <v>2.6424077195296949E-2</v>
      </c>
      <c r="D83" s="21">
        <v>1.1922281769700278</v>
      </c>
      <c r="F83" s="21">
        <v>23.975409836065573</v>
      </c>
      <c r="G83" s="21">
        <v>-1.4536923661700261E-2</v>
      </c>
    </row>
    <row r="84" spans="1:7" x14ac:dyDescent="0.25">
      <c r="A84" s="21">
        <v>60</v>
      </c>
      <c r="B84" s="21">
        <v>2.3907786969372399E-2</v>
      </c>
      <c r="C84" s="21">
        <v>-2.4324315593894575E-2</v>
      </c>
      <c r="D84" s="21">
        <v>-1.097489014364297</v>
      </c>
      <c r="F84" s="21">
        <v>24.385245901639344</v>
      </c>
      <c r="G84" s="21">
        <v>-1.4104606181541935E-2</v>
      </c>
    </row>
    <row r="85" spans="1:7" x14ac:dyDescent="0.25">
      <c r="A85" s="21">
        <v>61</v>
      </c>
      <c r="B85" s="21">
        <v>1.1364123330382747E-2</v>
      </c>
      <c r="C85" s="21">
        <v>-5.5208733859535382E-3</v>
      </c>
      <c r="D85" s="21">
        <v>-0.24909633602604084</v>
      </c>
      <c r="F85" s="21">
        <v>24.795081967213115</v>
      </c>
      <c r="G85" s="21">
        <v>-1.3532005852340323E-2</v>
      </c>
    </row>
    <row r="86" spans="1:7" x14ac:dyDescent="0.25">
      <c r="A86" s="21">
        <v>62</v>
      </c>
      <c r="B86" s="21">
        <v>4.9802048087327338E-3</v>
      </c>
      <c r="C86" s="21">
        <v>-2.428640871488006E-2</v>
      </c>
      <c r="D86" s="21">
        <v>-1.0957786935486229</v>
      </c>
      <c r="F86" s="21">
        <v>25.204918032786885</v>
      </c>
      <c r="G86" s="21">
        <v>-1.2633490684786643E-2</v>
      </c>
    </row>
    <row r="87" spans="1:7" x14ac:dyDescent="0.25">
      <c r="A87" s="21">
        <v>63</v>
      </c>
      <c r="B87" s="21">
        <v>-1.0940310415815547E-2</v>
      </c>
      <c r="C87" s="21">
        <v>8.3556609866016294E-3</v>
      </c>
      <c r="D87" s="21">
        <v>0.37699914331194473</v>
      </c>
      <c r="F87" s="21">
        <v>25.614754098360656</v>
      </c>
      <c r="G87" s="21">
        <v>-1.2578877143568928E-2</v>
      </c>
    </row>
    <row r="88" spans="1:7" x14ac:dyDescent="0.25">
      <c r="A88" s="21">
        <v>64</v>
      </c>
      <c r="B88" s="21">
        <v>-2.1815270567529447E-3</v>
      </c>
      <c r="C88" s="21">
        <v>1.645240507653398E-2</v>
      </c>
      <c r="D88" s="21">
        <v>0.74231621283106486</v>
      </c>
      <c r="F88" s="21">
        <v>26.024590163934427</v>
      </c>
      <c r="G88" s="21">
        <v>-1.2578802221295277E-2</v>
      </c>
    </row>
    <row r="89" spans="1:7" x14ac:dyDescent="0.25">
      <c r="A89" s="21">
        <v>65</v>
      </c>
      <c r="B89" s="21">
        <v>-1.1847942659936E-2</v>
      </c>
      <c r="C89" s="21">
        <v>-4.2862585354433245E-3</v>
      </c>
      <c r="D89" s="21">
        <v>-0.19339173746598604</v>
      </c>
      <c r="F89" s="21">
        <v>26.434426229508198</v>
      </c>
      <c r="G89" s="21">
        <v>-1.1758800266410834E-2</v>
      </c>
    </row>
    <row r="90" spans="1:7" x14ac:dyDescent="0.25">
      <c r="A90" s="21">
        <v>66</v>
      </c>
      <c r="B90" s="21">
        <v>-2.1977243010255845E-2</v>
      </c>
      <c r="C90" s="21">
        <v>1.4906521136737277E-2</v>
      </c>
      <c r="D90" s="21">
        <v>0.67256746142796575</v>
      </c>
      <c r="F90" s="21">
        <v>26.844262295081968</v>
      </c>
      <c r="G90" s="21">
        <v>-1.1730339785489716E-2</v>
      </c>
    </row>
    <row r="91" spans="1:7" x14ac:dyDescent="0.25">
      <c r="A91" s="21">
        <v>67</v>
      </c>
      <c r="B91" s="21">
        <v>4.4523160458315213E-3</v>
      </c>
      <c r="C91" s="21">
        <v>-1.2556392191548103E-2</v>
      </c>
      <c r="D91" s="21">
        <v>-0.56653197238291886</v>
      </c>
      <c r="F91" s="21">
        <v>27.254098360655739</v>
      </c>
      <c r="G91" s="21">
        <v>-1.1403318890113477E-2</v>
      </c>
    </row>
    <row r="92" spans="1:7" x14ac:dyDescent="0.25">
      <c r="A92" s="21">
        <v>68</v>
      </c>
      <c r="B92" s="21">
        <v>1.72792632166839E-2</v>
      </c>
      <c r="C92" s="21">
        <v>-2.2184239328999943E-2</v>
      </c>
      <c r="D92" s="21">
        <v>-1.0009308940933546</v>
      </c>
      <c r="F92" s="21">
        <v>27.66393442622951</v>
      </c>
      <c r="G92" s="21">
        <v>-1.1196513027127437E-2</v>
      </c>
    </row>
    <row r="93" spans="1:7" x14ac:dyDescent="0.25">
      <c r="A93" s="21">
        <v>69</v>
      </c>
      <c r="B93" s="21">
        <v>-1.0996937725285613E-2</v>
      </c>
      <c r="C93" s="21">
        <v>-6.8628444970776064E-3</v>
      </c>
      <c r="D93" s="21">
        <v>-0.30964474267566466</v>
      </c>
      <c r="F93" s="21">
        <v>28.07377049180328</v>
      </c>
      <c r="G93" s="21">
        <v>-1.1011601221470414E-2</v>
      </c>
    </row>
    <row r="94" spans="1:7" x14ac:dyDescent="0.25">
      <c r="A94" s="21">
        <v>70</v>
      </c>
      <c r="B94" s="21">
        <v>1.775816361256019E-2</v>
      </c>
      <c r="C94" s="21">
        <v>4.8686885739280525E-2</v>
      </c>
      <c r="D94" s="21">
        <v>2.1967040361818833</v>
      </c>
      <c r="F94" s="21">
        <v>28.483606557377051</v>
      </c>
      <c r="G94" s="21">
        <v>-1.0471351950627381E-2</v>
      </c>
    </row>
    <row r="95" spans="1:7" x14ac:dyDescent="0.25">
      <c r="A95" s="21">
        <v>71</v>
      </c>
      <c r="B95" s="21">
        <v>2.0070685539563459E-3</v>
      </c>
      <c r="C95" s="21">
        <v>-2.3309649257824725E-2</v>
      </c>
      <c r="D95" s="21">
        <v>-1.0517082748083013</v>
      </c>
      <c r="F95" s="21">
        <v>28.893442622950822</v>
      </c>
      <c r="G95" s="21">
        <v>-1.0279420123825421E-2</v>
      </c>
    </row>
    <row r="96" spans="1:7" x14ac:dyDescent="0.25">
      <c r="A96" s="21">
        <v>72</v>
      </c>
      <c r="B96" s="21">
        <v>1.8045976758360296E-2</v>
      </c>
      <c r="C96" s="21">
        <v>4.4268790936982799E-3</v>
      </c>
      <c r="D96" s="21">
        <v>0.19973639770042753</v>
      </c>
      <c r="F96" s="21">
        <v>29.303278688524593</v>
      </c>
      <c r="G96" s="21">
        <v>-9.8831850158281522E-3</v>
      </c>
    </row>
    <row r="97" spans="1:7" x14ac:dyDescent="0.25">
      <c r="A97" s="21">
        <v>73</v>
      </c>
      <c r="B97" s="21">
        <v>-8.7179265032979736E-3</v>
      </c>
      <c r="C97" s="21">
        <v>1.721974191238345E-2</v>
      </c>
      <c r="D97" s="21">
        <v>0.77693769043897887</v>
      </c>
      <c r="F97" s="21">
        <v>29.713114754098363</v>
      </c>
      <c r="G97" s="21">
        <v>-9.8471123510042533E-3</v>
      </c>
    </row>
    <row r="98" spans="1:7" x14ac:dyDescent="0.25">
      <c r="A98" s="21">
        <v>74</v>
      </c>
      <c r="B98" s="21">
        <v>1.8040592980196914E-2</v>
      </c>
      <c r="C98" s="21">
        <v>-3.4199909684282104E-3</v>
      </c>
      <c r="D98" s="21">
        <v>-0.15430660330756363</v>
      </c>
      <c r="F98" s="21">
        <v>30.122950819672131</v>
      </c>
      <c r="G98" s="21">
        <v>-9.7204239504522869E-3</v>
      </c>
    </row>
    <row r="99" spans="1:7" x14ac:dyDescent="0.25">
      <c r="A99" s="21">
        <v>75</v>
      </c>
      <c r="B99" s="21">
        <v>8.9261471868538585E-5</v>
      </c>
      <c r="C99" s="21">
        <v>2.2228966552907847E-2</v>
      </c>
      <c r="D99" s="21">
        <v>1.0029489421117028</v>
      </c>
      <c r="F99" s="21">
        <v>30.532786885245901</v>
      </c>
      <c r="G99" s="21">
        <v>-9.0707892239718368E-3</v>
      </c>
    </row>
    <row r="100" spans="1:7" x14ac:dyDescent="0.25">
      <c r="A100" s="21">
        <v>76</v>
      </c>
      <c r="B100" s="21">
        <v>1.3098778266357469E-3</v>
      </c>
      <c r="C100" s="21">
        <v>-3.7716984888011037E-3</v>
      </c>
      <c r="D100" s="21">
        <v>-0.17017529808701481</v>
      </c>
      <c r="F100" s="21">
        <v>30.942622950819672</v>
      </c>
      <c r="G100" s="21">
        <v>-8.9083958830410218E-3</v>
      </c>
    </row>
    <row r="101" spans="1:7" x14ac:dyDescent="0.25">
      <c r="A101" s="21">
        <v>77</v>
      </c>
      <c r="B101" s="21">
        <v>3.8614690003305275E-3</v>
      </c>
      <c r="C101" s="21">
        <v>6.512986680706187E-2</v>
      </c>
      <c r="D101" s="21">
        <v>2.938595047077158</v>
      </c>
      <c r="F101" s="21">
        <v>31.352459016393443</v>
      </c>
      <c r="G101" s="21">
        <v>-8.8626870564409051E-3</v>
      </c>
    </row>
    <row r="102" spans="1:7" x14ac:dyDescent="0.25">
      <c r="A102" s="21">
        <v>78</v>
      </c>
      <c r="B102" s="21">
        <v>-8.0304627239199712E-3</v>
      </c>
      <c r="C102" s="21">
        <v>5.3080317230783138E-3</v>
      </c>
      <c r="D102" s="21">
        <v>0.23949313112175899</v>
      </c>
      <c r="F102" s="21">
        <v>31.762295081967213</v>
      </c>
      <c r="G102" s="21">
        <v>-8.8192986546495843E-3</v>
      </c>
    </row>
    <row r="103" spans="1:7" x14ac:dyDescent="0.25">
      <c r="A103" s="21">
        <v>79</v>
      </c>
      <c r="B103" s="21">
        <v>7.6646095789107763E-3</v>
      </c>
      <c r="C103" s="21">
        <v>2.0811422772293479E-2</v>
      </c>
      <c r="D103" s="21">
        <v>0.93899077150668098</v>
      </c>
      <c r="F103" s="21">
        <v>32.172131147540981</v>
      </c>
      <c r="G103" s="21">
        <v>-8.8127047241211513E-3</v>
      </c>
    </row>
    <row r="104" spans="1:7" x14ac:dyDescent="0.25">
      <c r="A104" s="21">
        <v>80</v>
      </c>
      <c r="B104" s="21">
        <v>-1.017610143970131E-2</v>
      </c>
      <c r="C104" s="21">
        <v>3.0157596579636188E-2</v>
      </c>
      <c r="D104" s="21">
        <v>1.3606808716989576</v>
      </c>
      <c r="F104" s="21">
        <v>32.581967213114758</v>
      </c>
      <c r="G104" s="21">
        <v>-8.6526619282675261E-3</v>
      </c>
    </row>
    <row r="105" spans="1:7" x14ac:dyDescent="0.25">
      <c r="A105" s="21">
        <v>81</v>
      </c>
      <c r="B105" s="21">
        <v>-1.0131889180304577E-2</v>
      </c>
      <c r="C105" s="21">
        <v>-3.0962689101823891E-2</v>
      </c>
      <c r="D105" s="21">
        <v>-1.3970058484588228</v>
      </c>
      <c r="F105" s="21">
        <v>32.991803278688529</v>
      </c>
      <c r="G105" s="21">
        <v>-8.1040761457165812E-3</v>
      </c>
    </row>
    <row r="106" spans="1:7" x14ac:dyDescent="0.25">
      <c r="A106" s="21">
        <v>82</v>
      </c>
      <c r="B106" s="21">
        <v>2.1016582440711092E-2</v>
      </c>
      <c r="C106" s="21">
        <v>-1.401330527256103E-2</v>
      </c>
      <c r="D106" s="21">
        <v>-0.63226644680721322</v>
      </c>
      <c r="F106" s="21">
        <v>33.401639344262293</v>
      </c>
      <c r="G106" s="21">
        <v>-8.086942764721607E-3</v>
      </c>
    </row>
    <row r="107" spans="1:7" x14ac:dyDescent="0.25">
      <c r="A107" s="21">
        <v>83</v>
      </c>
      <c r="B107" s="21">
        <v>-7.6712877823016615E-3</v>
      </c>
      <c r="C107" s="21">
        <v>-3.2397372994026653E-2</v>
      </c>
      <c r="D107" s="21">
        <v>-1.4617373639129783</v>
      </c>
      <c r="F107" s="21">
        <v>33.811475409836063</v>
      </c>
      <c r="G107" s="21">
        <v>-7.9549727956438436E-3</v>
      </c>
    </row>
    <row r="108" spans="1:7" x14ac:dyDescent="0.25">
      <c r="A108" s="21">
        <v>84</v>
      </c>
      <c r="B108" s="21">
        <v>-4.8236566979857308E-3</v>
      </c>
      <c r="C108" s="21">
        <v>8.0460440883476838E-3</v>
      </c>
      <c r="D108" s="21">
        <v>0.36302953569097862</v>
      </c>
      <c r="F108" s="21">
        <v>34.221311475409834</v>
      </c>
      <c r="G108" s="21">
        <v>-7.3734667072585169E-3</v>
      </c>
    </row>
    <row r="109" spans="1:7" x14ac:dyDescent="0.25">
      <c r="A109" s="21">
        <v>85</v>
      </c>
      <c r="B109" s="21">
        <v>-2.9500858776908872E-2</v>
      </c>
      <c r="C109" s="21">
        <v>-5.8623800385165133E-3</v>
      </c>
      <c r="D109" s="21">
        <v>-0.26450477775889952</v>
      </c>
      <c r="F109" s="21">
        <v>34.631147540983605</v>
      </c>
      <c r="G109" s="21">
        <v>-7.3604912145464963E-3</v>
      </c>
    </row>
    <row r="110" spans="1:7" x14ac:dyDescent="0.25">
      <c r="A110" s="21">
        <v>86</v>
      </c>
      <c r="B110" s="21">
        <v>6.464445105327973E-3</v>
      </c>
      <c r="C110" s="21">
        <v>-1.6347630121156125E-2</v>
      </c>
      <c r="D110" s="21">
        <v>-0.73758887067568812</v>
      </c>
      <c r="F110" s="21">
        <v>35.040983606557376</v>
      </c>
      <c r="G110" s="21">
        <v>-7.0707218735185685E-3</v>
      </c>
    </row>
    <row r="111" spans="1:7" x14ac:dyDescent="0.25">
      <c r="A111" s="21">
        <v>87</v>
      </c>
      <c r="B111" s="21">
        <v>-4.0022551604791175E-3</v>
      </c>
      <c r="C111" s="21">
        <v>-2.5890965594358675E-2</v>
      </c>
      <c r="D111" s="21">
        <v>-1.1681747098456834</v>
      </c>
      <c r="F111" s="21">
        <v>35.450819672131146</v>
      </c>
      <c r="G111" s="21">
        <v>-6.4492825994930166E-3</v>
      </c>
    </row>
    <row r="112" spans="1:7" x14ac:dyDescent="0.25">
      <c r="A112" s="21">
        <v>88</v>
      </c>
      <c r="B112" s="21">
        <v>-1.8416272447823869E-2</v>
      </c>
      <c r="C112" s="21">
        <v>-1.688150963319995E-2</v>
      </c>
      <c r="D112" s="21">
        <v>-0.76167698518812021</v>
      </c>
      <c r="F112" s="21">
        <v>35.860655737704917</v>
      </c>
      <c r="G112" s="21">
        <v>-6.1951929518913162E-3</v>
      </c>
    </row>
    <row r="113" spans="1:7" x14ac:dyDescent="0.25">
      <c r="A113" s="21">
        <v>89</v>
      </c>
      <c r="B113" s="21">
        <v>1.4880152877250763E-3</v>
      </c>
      <c r="C113" s="21">
        <v>9.3512782388428372E-3</v>
      </c>
      <c r="D113" s="21">
        <v>0.4219204070831053</v>
      </c>
      <c r="F113" s="21">
        <v>36.270491803278688</v>
      </c>
      <c r="G113" s="21">
        <v>-6.0549136791548299E-3</v>
      </c>
    </row>
    <row r="114" spans="1:7" x14ac:dyDescent="0.25">
      <c r="A114" s="21">
        <v>90</v>
      </c>
      <c r="B114" s="21">
        <v>2.6641597926328919E-2</v>
      </c>
      <c r="C114" s="21">
        <v>-2.1831093718729863E-3</v>
      </c>
      <c r="D114" s="21">
        <v>-9.8499731412287961E-2</v>
      </c>
      <c r="F114" s="21">
        <v>36.680327868852459</v>
      </c>
      <c r="G114" s="21">
        <v>-5.5338392192409176E-3</v>
      </c>
    </row>
    <row r="115" spans="1:7" x14ac:dyDescent="0.25">
      <c r="A115" s="21">
        <v>91</v>
      </c>
      <c r="B115" s="21">
        <v>3.3295054523552907E-2</v>
      </c>
      <c r="C115" s="21">
        <v>3.0892699376023E-3</v>
      </c>
      <c r="D115" s="21">
        <v>0.13938479813900315</v>
      </c>
      <c r="F115" s="21">
        <v>37.090163934426229</v>
      </c>
      <c r="G115" s="21">
        <v>-5.4237792568268949E-3</v>
      </c>
    </row>
    <row r="116" spans="1:7" x14ac:dyDescent="0.25">
      <c r="A116" s="21">
        <v>92</v>
      </c>
      <c r="B116" s="21">
        <v>3.708648958475906E-4</v>
      </c>
      <c r="C116" s="21">
        <v>4.2957731677311034E-3</v>
      </c>
      <c r="D116" s="21">
        <v>0.19382102824587438</v>
      </c>
      <c r="F116" s="21">
        <v>37.5</v>
      </c>
      <c r="G116" s="21">
        <v>-5.2746135840353999E-3</v>
      </c>
    </row>
    <row r="117" spans="1:7" x14ac:dyDescent="0.25">
      <c r="A117" s="21">
        <v>93</v>
      </c>
      <c r="B117" s="21">
        <v>-3.6392952544341676E-3</v>
      </c>
      <c r="C117" s="21">
        <v>4.7482526377412076E-3</v>
      </c>
      <c r="D117" s="21">
        <v>0.21423645352863602</v>
      </c>
      <c r="F117" s="21">
        <v>37.909836065573771</v>
      </c>
      <c r="G117" s="21">
        <v>-4.9049761123160429E-3</v>
      </c>
    </row>
    <row r="118" spans="1:7" x14ac:dyDescent="0.25">
      <c r="A118" s="21">
        <v>94</v>
      </c>
      <c r="B118" s="21">
        <v>-1.5826548848136956E-3</v>
      </c>
      <c r="C118" s="21">
        <v>-1.8564682068285834E-2</v>
      </c>
      <c r="D118" s="21">
        <v>-0.83762005744669699</v>
      </c>
      <c r="F118" s="21">
        <v>38.319672131147541</v>
      </c>
      <c r="G118" s="21">
        <v>-4.4095271855674814E-3</v>
      </c>
    </row>
    <row r="119" spans="1:7" x14ac:dyDescent="0.25">
      <c r="A119" s="21">
        <v>95</v>
      </c>
      <c r="B119" s="21">
        <v>1.7007769988753467E-2</v>
      </c>
      <c r="C119" s="21">
        <v>-1.0528397149388739E-2</v>
      </c>
      <c r="D119" s="21">
        <v>-0.47503084581005794</v>
      </c>
      <c r="F119" s="21">
        <v>38.729508196721312</v>
      </c>
      <c r="G119" s="21">
        <v>-4.3671958590758495E-3</v>
      </c>
    </row>
    <row r="120" spans="1:7" x14ac:dyDescent="0.25">
      <c r="A120" s="21">
        <v>96</v>
      </c>
      <c r="B120" s="21">
        <v>2.0322336081105667E-2</v>
      </c>
      <c r="C120" s="21">
        <v>3.9641128686451602E-2</v>
      </c>
      <c r="D120" s="21">
        <v>1.7885684422422969</v>
      </c>
      <c r="F120" s="21">
        <v>39.139344262295083</v>
      </c>
      <c r="G120" s="21">
        <v>-4.0933608241150244E-3</v>
      </c>
    </row>
    <row r="121" spans="1:7" x14ac:dyDescent="0.25">
      <c r="A121" s="21">
        <v>97</v>
      </c>
      <c r="B121" s="21">
        <v>3.9647424864041325E-3</v>
      </c>
      <c r="C121" s="21">
        <v>-2.5350771144541204E-3</v>
      </c>
      <c r="D121" s="21">
        <v>-0.11438016715989652</v>
      </c>
      <c r="F121" s="21">
        <v>39.549180327868854</v>
      </c>
      <c r="G121" s="21">
        <v>-3.945647545353829E-3</v>
      </c>
    </row>
    <row r="122" spans="1:7" x14ac:dyDescent="0.25">
      <c r="A122" s="21">
        <v>98</v>
      </c>
      <c r="B122" s="21">
        <v>1.2463865231945393E-2</v>
      </c>
      <c r="C122" s="21">
        <v>6.4774588496874456E-3</v>
      </c>
      <c r="D122" s="21">
        <v>0.29225652417999043</v>
      </c>
      <c r="F122" s="21">
        <v>39.959016393442624</v>
      </c>
      <c r="G122" s="21">
        <v>-3.3442908505524581E-3</v>
      </c>
    </row>
    <row r="123" spans="1:7" x14ac:dyDescent="0.25">
      <c r="A123" s="21">
        <v>99</v>
      </c>
      <c r="B123" s="21">
        <v>-3.1781387000836951E-3</v>
      </c>
      <c r="C123" s="21">
        <v>1.9174793417375737E-2</v>
      </c>
      <c r="D123" s="21">
        <v>0.86514767690141314</v>
      </c>
      <c r="F123" s="21">
        <v>40.368852459016395</v>
      </c>
      <c r="G123" s="21">
        <v>-3.2132784885725661E-3</v>
      </c>
    </row>
    <row r="124" spans="1:7" x14ac:dyDescent="0.25">
      <c r="A124" s="21">
        <v>100</v>
      </c>
      <c r="B124" s="21">
        <v>1.7663098321053377E-3</v>
      </c>
      <c r="C124" s="21">
        <v>-8.215592431598355E-3</v>
      </c>
      <c r="D124" s="21">
        <v>-0.37067938891718755</v>
      </c>
      <c r="F124" s="21">
        <v>40.778688524590166</v>
      </c>
      <c r="G124" s="21">
        <v>-3.1407928623102422E-3</v>
      </c>
    </row>
    <row r="125" spans="1:7" x14ac:dyDescent="0.25">
      <c r="A125" s="21">
        <v>101</v>
      </c>
      <c r="B125" s="21">
        <v>6.1558824663344967E-3</v>
      </c>
      <c r="C125" s="21">
        <v>-7.2862324348981116E-3</v>
      </c>
      <c r="D125" s="21">
        <v>-0.32874758685554323</v>
      </c>
      <c r="F125" s="21">
        <v>41.188524590163937</v>
      </c>
      <c r="G125" s="21">
        <v>-2.9758978806686872E-3</v>
      </c>
    </row>
    <row r="126" spans="1:7" x14ac:dyDescent="0.25">
      <c r="A126" s="21">
        <v>102</v>
      </c>
      <c r="B126" s="21">
        <v>-1.4584589995164526E-2</v>
      </c>
      <c r="C126" s="21">
        <v>-2.6806465155403171E-3</v>
      </c>
      <c r="D126" s="21">
        <v>-0.12094811427861385</v>
      </c>
      <c r="F126" s="21">
        <v>41.598360655737707</v>
      </c>
      <c r="G126" s="21">
        <v>-2.7224310008416575E-3</v>
      </c>
    </row>
    <row r="127" spans="1:7" x14ac:dyDescent="0.25">
      <c r="A127" s="21">
        <v>103</v>
      </c>
      <c r="B127" s="21">
        <v>1.6280827482097977E-2</v>
      </c>
      <c r="C127" s="21">
        <v>-2.2476020433989295E-2</v>
      </c>
      <c r="D127" s="21">
        <v>-1.0140957683973726</v>
      </c>
      <c r="F127" s="21">
        <v>42.008196721311478</v>
      </c>
      <c r="G127" s="21">
        <v>-2.5846494292139175E-3</v>
      </c>
    </row>
    <row r="128" spans="1:7" x14ac:dyDescent="0.25">
      <c r="A128" s="21">
        <v>104</v>
      </c>
      <c r="B128" s="21">
        <v>9.1694036986135468E-3</v>
      </c>
      <c r="C128" s="21">
        <v>3.4291162707501939E-2</v>
      </c>
      <c r="D128" s="21">
        <v>1.5471832790521867</v>
      </c>
      <c r="F128" s="21">
        <v>42.418032786885249</v>
      </c>
      <c r="G128" s="21">
        <v>-2.4618206621653568E-3</v>
      </c>
    </row>
    <row r="129" spans="1:7" x14ac:dyDescent="0.25">
      <c r="A129" s="21">
        <v>105</v>
      </c>
      <c r="B129" s="21">
        <v>8.5915942984428925E-4</v>
      </c>
      <c r="C129" s="21">
        <v>1.9345563510769652E-2</v>
      </c>
      <c r="D129" s="21">
        <v>0.87285265428333914</v>
      </c>
      <c r="F129" s="21">
        <v>42.827868852459019</v>
      </c>
      <c r="G129" s="21">
        <v>-2.4458267594186975E-3</v>
      </c>
    </row>
    <row r="130" spans="1:7" x14ac:dyDescent="0.25">
      <c r="A130" s="21">
        <v>106</v>
      </c>
      <c r="B130" s="21">
        <v>1.6259898523520284E-2</v>
      </c>
      <c r="C130" s="21">
        <v>6.6383921955195033E-3</v>
      </c>
      <c r="D130" s="21">
        <v>0.29951767726007572</v>
      </c>
      <c r="F130" s="21">
        <v>43.23770491803279</v>
      </c>
      <c r="G130" s="21">
        <v>-2.3710147444317509E-3</v>
      </c>
    </row>
    <row r="131" spans="1:7" x14ac:dyDescent="0.25">
      <c r="A131" s="21">
        <v>107</v>
      </c>
      <c r="B131" s="21">
        <v>-5.5847011762304548E-3</v>
      </c>
      <c r="C131" s="21">
        <v>-1.4256578078565757E-2</v>
      </c>
      <c r="D131" s="21">
        <v>-0.64324267473244123</v>
      </c>
      <c r="F131" s="21">
        <v>43.647540983606561</v>
      </c>
      <c r="G131" s="21">
        <v>-1.6060116244430052E-3</v>
      </c>
    </row>
    <row r="132" spans="1:7" x14ac:dyDescent="0.25">
      <c r="A132" s="21">
        <v>108</v>
      </c>
      <c r="B132" s="21">
        <v>7.1856750479542993E-3</v>
      </c>
      <c r="C132" s="21">
        <v>2.4267996477757989E-2</v>
      </c>
      <c r="D132" s="21">
        <v>1.0949479516560774</v>
      </c>
      <c r="F132" s="21">
        <v>44.057377049180332</v>
      </c>
      <c r="G132" s="21">
        <v>-1.5112065452580943E-3</v>
      </c>
    </row>
    <row r="133" spans="1:7" x14ac:dyDescent="0.25">
      <c r="A133" s="21">
        <v>109</v>
      </c>
      <c r="B133" s="21">
        <v>-6.7156125263839149E-3</v>
      </c>
      <c r="C133" s="21">
        <v>1.6022884422960685E-2</v>
      </c>
      <c r="D133" s="21">
        <v>0.72293666659390021</v>
      </c>
      <c r="F133" s="21">
        <v>44.467213114754102</v>
      </c>
      <c r="G133" s="21">
        <v>-1.3607023277757838E-3</v>
      </c>
    </row>
    <row r="134" spans="1:7" x14ac:dyDescent="0.25">
      <c r="A134" s="21">
        <v>110</v>
      </c>
      <c r="B134" s="21">
        <v>-3.0298405463621112E-3</v>
      </c>
      <c r="C134" s="21">
        <v>-1.6396661216011344E-2</v>
      </c>
      <c r="D134" s="21">
        <v>-0.73980110508607222</v>
      </c>
      <c r="F134" s="21">
        <v>44.877049180327873</v>
      </c>
      <c r="G134" s="21">
        <v>-1.1303499685636146E-3</v>
      </c>
    </row>
    <row r="135" spans="1:7" x14ac:dyDescent="0.25">
      <c r="A135" s="21">
        <v>111</v>
      </c>
      <c r="B135" s="21">
        <v>2.2732229892576686E-2</v>
      </c>
      <c r="C135" s="21">
        <v>-1.9844797720685474E-2</v>
      </c>
      <c r="D135" s="21">
        <v>-0.89537760709701575</v>
      </c>
      <c r="F135" s="21">
        <v>45.286885245901644</v>
      </c>
      <c r="G135" s="21">
        <v>-1.0946554660754184E-3</v>
      </c>
    </row>
    <row r="136" spans="1:7" x14ac:dyDescent="0.25">
      <c r="A136" s="21">
        <v>112</v>
      </c>
      <c r="B136" s="21">
        <v>1.2266759022560416E-2</v>
      </c>
      <c r="C136" s="21">
        <v>-3.178000147735862E-3</v>
      </c>
      <c r="D136" s="21">
        <v>-0.14338821728919138</v>
      </c>
      <c r="F136" s="21">
        <v>45.696721311475414</v>
      </c>
      <c r="G136" s="21">
        <v>-6.1719990249777261E-4</v>
      </c>
    </row>
    <row r="137" spans="1:7" x14ac:dyDescent="0.25">
      <c r="A137" s="21">
        <v>113</v>
      </c>
      <c r="B137" s="21">
        <v>2.1377825656685296E-2</v>
      </c>
      <c r="C137" s="21">
        <v>-8.8396157014392508E-3</v>
      </c>
      <c r="D137" s="21">
        <v>-0.3988347004495692</v>
      </c>
      <c r="F137" s="21">
        <v>46.106557377049178</v>
      </c>
      <c r="G137" s="21">
        <v>-5.9716898388159254E-4</v>
      </c>
    </row>
    <row r="138" spans="1:7" x14ac:dyDescent="0.25">
      <c r="A138" s="21">
        <v>114</v>
      </c>
      <c r="B138" s="21">
        <v>2.4388892605068727E-3</v>
      </c>
      <c r="C138" s="21">
        <v>-1.5072379945293516E-2</v>
      </c>
      <c r="D138" s="21">
        <v>-0.68005084650506586</v>
      </c>
      <c r="F138" s="21">
        <v>46.516393442622949</v>
      </c>
      <c r="G138" s="21">
        <v>-5.7375219189072138E-4</v>
      </c>
    </row>
    <row r="139" spans="1:7" x14ac:dyDescent="0.25">
      <c r="A139" s="21">
        <v>115</v>
      </c>
      <c r="B139" s="21">
        <v>-2.0589485758012033E-2</v>
      </c>
      <c r="C139" s="21">
        <v>3.9241361947028389E-3</v>
      </c>
      <c r="D139" s="21">
        <v>0.17705313631256564</v>
      </c>
      <c r="F139" s="21">
        <v>46.92622950819672</v>
      </c>
      <c r="G139" s="21">
        <v>-4.1652862452217794E-4</v>
      </c>
    </row>
    <row r="140" spans="1:7" x14ac:dyDescent="0.25">
      <c r="A140" s="21">
        <v>116</v>
      </c>
      <c r="B140" s="21">
        <v>8.7423755833734886E-3</v>
      </c>
      <c r="C140" s="21">
        <v>6.0800939157070084E-4</v>
      </c>
      <c r="D140" s="21">
        <v>2.7432781214475493E-2</v>
      </c>
      <c r="F140" s="21">
        <v>47.33606557377049</v>
      </c>
      <c r="G140" s="21">
        <v>4.166666769181428E-8</v>
      </c>
    </row>
    <row r="141" spans="1:7" x14ac:dyDescent="0.25">
      <c r="A141" s="21">
        <v>117</v>
      </c>
      <c r="B141" s="21">
        <v>2.285906962613013E-3</v>
      </c>
      <c r="C141" s="21">
        <v>-1.3269024124812896E-3</v>
      </c>
      <c r="D141" s="21">
        <v>-5.9868521899840065E-2</v>
      </c>
      <c r="F141" s="21">
        <v>47.745901639344261</v>
      </c>
      <c r="G141" s="21">
        <v>2.7376488469865084E-4</v>
      </c>
    </row>
    <row r="142" spans="1:7" x14ac:dyDescent="0.25">
      <c r="A142" s="21">
        <v>118</v>
      </c>
      <c r="B142" s="21">
        <v>4.663684967479171E-3</v>
      </c>
      <c r="C142" s="21">
        <v>7.1066793847526424E-3</v>
      </c>
      <c r="D142" s="21">
        <v>0.32064633116883784</v>
      </c>
      <c r="F142" s="21">
        <v>48.155737704918032</v>
      </c>
      <c r="G142" s="21">
        <v>9.5900455013172355E-4</v>
      </c>
    </row>
    <row r="143" spans="1:7" x14ac:dyDescent="0.25">
      <c r="A143" s="21">
        <v>119</v>
      </c>
      <c r="B143" s="21">
        <v>6.1371577366954016E-3</v>
      </c>
      <c r="C143" s="21">
        <v>-1.0504353595771251E-2</v>
      </c>
      <c r="D143" s="21">
        <v>-0.4739460244978359</v>
      </c>
      <c r="F143" s="21">
        <v>48.565573770491802</v>
      </c>
      <c r="G143" s="21">
        <v>1.1089573833070402E-3</v>
      </c>
    </row>
    <row r="144" spans="1:7" x14ac:dyDescent="0.25">
      <c r="A144" s="21">
        <v>120</v>
      </c>
      <c r="B144" s="21">
        <v>-6.5085031098234443E-3</v>
      </c>
      <c r="C144" s="21">
        <v>1.720281767298595E-2</v>
      </c>
      <c r="D144" s="21">
        <v>0.77617408552917044</v>
      </c>
      <c r="F144" s="21">
        <v>48.975409836065573</v>
      </c>
      <c r="G144" s="21">
        <v>1.1295748211658802E-3</v>
      </c>
    </row>
    <row r="145" spans="1:7" x14ac:dyDescent="0.25">
      <c r="A145" s="21">
        <v>121</v>
      </c>
      <c r="B145" s="21">
        <v>1.82502667900242E-2</v>
      </c>
      <c r="C145" s="21">
        <v>2.0481509428919339E-2</v>
      </c>
      <c r="D145" s="21">
        <v>0.92410540839553157</v>
      </c>
      <c r="F145" s="21">
        <v>49.385245901639344</v>
      </c>
      <c r="G145" s="21">
        <v>1.4296653719500121E-3</v>
      </c>
    </row>
    <row r="146" spans="1:7" x14ac:dyDescent="0.25">
      <c r="A146" s="21">
        <v>122</v>
      </c>
      <c r="B146" s="21">
        <v>1.9747136300560401E-2</v>
      </c>
      <c r="C146" s="21">
        <v>-1.8617561479394522E-2</v>
      </c>
      <c r="D146" s="21">
        <v>-0.84000592407278218</v>
      </c>
      <c r="F146" s="21">
        <v>49.795081967213115</v>
      </c>
      <c r="G146" s="21">
        <v>1.550731369690203E-3</v>
      </c>
    </row>
    <row r="147" spans="1:7" x14ac:dyDescent="0.25">
      <c r="A147" s="21">
        <v>123</v>
      </c>
      <c r="B147" s="21">
        <v>6.9144283914600261E-3</v>
      </c>
      <c r="C147" s="21">
        <v>1.5359366498634527E-2</v>
      </c>
      <c r="D147" s="21">
        <v>0.69299939539007904</v>
      </c>
      <c r="F147" s="21">
        <v>50.204918032786885</v>
      </c>
      <c r="G147" s="21">
        <v>1.8528055089957042E-3</v>
      </c>
    </row>
    <row r="148" spans="1:7" x14ac:dyDescent="0.25">
      <c r="A148" s="21">
        <v>124</v>
      </c>
      <c r="B148" s="21">
        <v>6.7602209890241273E-3</v>
      </c>
      <c r="C148" s="21">
        <v>7.8180298964449085E-3</v>
      </c>
      <c r="D148" s="21">
        <v>0.35274176131284735</v>
      </c>
      <c r="F148" s="21">
        <v>50.614754098360656</v>
      </c>
      <c r="G148" s="21">
        <v>2.3228350124263795E-3</v>
      </c>
    </row>
    <row r="149" spans="1:7" x14ac:dyDescent="0.25">
      <c r="A149" s="21">
        <v>125</v>
      </c>
      <c r="B149" s="21">
        <v>1.5995666804548166E-2</v>
      </c>
      <c r="C149" s="21">
        <v>1.719240482717356E-3</v>
      </c>
      <c r="D149" s="21">
        <v>7.7570426824517508E-2</v>
      </c>
      <c r="F149" s="21">
        <v>51.024590163934427</v>
      </c>
      <c r="G149" s="21">
        <v>2.8375474762060361E-3</v>
      </c>
    </row>
    <row r="150" spans="1:7" x14ac:dyDescent="0.25">
      <c r="A150" s="21">
        <v>126</v>
      </c>
      <c r="B150" s="21">
        <v>-5.5706984711007962E-3</v>
      </c>
      <c r="C150" s="21">
        <v>-6.188101795310038E-3</v>
      </c>
      <c r="D150" s="21">
        <v>-0.27920102063736552</v>
      </c>
      <c r="F150" s="21">
        <v>51.434426229508198</v>
      </c>
      <c r="G150" s="21">
        <v>2.8874321718912106E-3</v>
      </c>
    </row>
    <row r="151" spans="1:7" x14ac:dyDescent="0.25">
      <c r="A151" s="21">
        <v>127</v>
      </c>
      <c r="B151" s="21">
        <v>-1.1706915489932593E-2</v>
      </c>
      <c r="C151" s="21">
        <v>1.7238228099520241E-2</v>
      </c>
      <c r="D151" s="21">
        <v>0.77777176888290445</v>
      </c>
      <c r="F151" s="21">
        <v>51.844262295081968</v>
      </c>
      <c r="G151" s="21">
        <v>3.0823408133058665E-3</v>
      </c>
    </row>
    <row r="152" spans="1:7" x14ac:dyDescent="0.25">
      <c r="A152" s="21">
        <v>128</v>
      </c>
      <c r="B152" s="21">
        <v>7.7484022276670802E-4</v>
      </c>
      <c r="C152" s="21">
        <v>-6.8297539019215384E-3</v>
      </c>
      <c r="D152" s="21">
        <v>-0.30815172781477884</v>
      </c>
      <c r="F152" s="21">
        <v>52.254098360655739</v>
      </c>
      <c r="G152" s="21">
        <v>3.2223873903619534E-3</v>
      </c>
    </row>
    <row r="153" spans="1:7" x14ac:dyDescent="0.25">
      <c r="A153" s="21">
        <v>129</v>
      </c>
      <c r="B153" s="21">
        <v>1.5740751695072809E-3</v>
      </c>
      <c r="C153" s="21">
        <v>1.2847364415220233E-2</v>
      </c>
      <c r="D153" s="21">
        <v>0.57966035076349987</v>
      </c>
      <c r="F153" s="21">
        <v>52.66393442622951</v>
      </c>
      <c r="G153" s="21">
        <v>3.403323060692682E-3</v>
      </c>
    </row>
    <row r="154" spans="1:7" x14ac:dyDescent="0.25">
      <c r="A154" s="21">
        <v>130</v>
      </c>
      <c r="B154" s="21">
        <v>2.7848347827504091E-3</v>
      </c>
      <c r="C154" s="21">
        <v>4.0657723060086318E-2</v>
      </c>
      <c r="D154" s="21">
        <v>1.8344361729425471</v>
      </c>
      <c r="F154" s="21">
        <v>53.07377049180328</v>
      </c>
      <c r="G154" s="21">
        <v>3.9039842578179572E-3</v>
      </c>
    </row>
    <row r="155" spans="1:7" x14ac:dyDescent="0.25">
      <c r="A155" s="21">
        <v>131</v>
      </c>
      <c r="B155" s="21">
        <v>1.1405280045317006E-2</v>
      </c>
      <c r="C155" s="21">
        <v>-7.8061661787806082E-4</v>
      </c>
      <c r="D155" s="21">
        <v>-3.5220648212869805E-2</v>
      </c>
      <c r="F155" s="21">
        <v>53.483606557377051</v>
      </c>
      <c r="G155" s="21">
        <v>4.6666380635786943E-3</v>
      </c>
    </row>
    <row r="156" spans="1:7" x14ac:dyDescent="0.25">
      <c r="A156" s="21">
        <v>132</v>
      </c>
      <c r="B156" s="21">
        <v>-1.2129258869351397E-2</v>
      </c>
      <c r="C156" s="21">
        <v>-2.4776661800249126E-2</v>
      </c>
      <c r="D156" s="21">
        <v>-1.1178984269229835</v>
      </c>
      <c r="F156" s="21">
        <v>53.893442622950822</v>
      </c>
      <c r="G156" s="21">
        <v>4.6762106628565302E-3</v>
      </c>
    </row>
    <row r="157" spans="1:7" x14ac:dyDescent="0.25">
      <c r="A157" s="21">
        <v>133</v>
      </c>
      <c r="B157" s="21">
        <v>7.4115445641753323E-3</v>
      </c>
      <c r="C157" s="21">
        <v>3.0911994291560115E-2</v>
      </c>
      <c r="D157" s="21">
        <v>1.3947185488579352</v>
      </c>
      <c r="F157" s="21">
        <v>54.303278688524593</v>
      </c>
      <c r="G157" s="21">
        <v>5.1356554401034843E-3</v>
      </c>
    </row>
    <row r="158" spans="1:7" x14ac:dyDescent="0.25">
      <c r="A158" s="21">
        <v>134</v>
      </c>
      <c r="B158" s="21">
        <v>-8.3581154012227297E-4</v>
      </c>
      <c r="C158" s="21">
        <v>-2.1032417117303456E-2</v>
      </c>
      <c r="D158" s="21">
        <v>-0.94896181734963003</v>
      </c>
      <c r="F158" s="21">
        <v>54.713114754098363</v>
      </c>
      <c r="G158" s="21">
        <v>5.2405525976862849E-3</v>
      </c>
    </row>
    <row r="159" spans="1:7" x14ac:dyDescent="0.25">
      <c r="A159" s="21">
        <v>135</v>
      </c>
      <c r="B159" s="21">
        <v>6.5014476463437169E-3</v>
      </c>
      <c r="C159" s="21">
        <v>9.1180787094389502E-3</v>
      </c>
      <c r="D159" s="21">
        <v>0.41139867541555819</v>
      </c>
      <c r="F159" s="21">
        <v>55.122950819672134</v>
      </c>
      <c r="G159" s="21">
        <v>5.5313126095876486E-3</v>
      </c>
    </row>
    <row r="160" spans="1:7" x14ac:dyDescent="0.25">
      <c r="A160" s="21">
        <v>136</v>
      </c>
      <c r="B160" s="21">
        <v>-1.4454466250193608E-2</v>
      </c>
      <c r="C160" s="21">
        <v>9.0306869933667131E-3</v>
      </c>
      <c r="D160" s="21">
        <v>0.40745564779097837</v>
      </c>
      <c r="F160" s="21">
        <v>55.532786885245905</v>
      </c>
      <c r="G160" s="21">
        <v>5.8432499444292093E-3</v>
      </c>
    </row>
    <row r="161" spans="1:7" x14ac:dyDescent="0.25">
      <c r="A161" s="21">
        <v>137</v>
      </c>
      <c r="B161" s="21">
        <v>3.7258514906223397E-3</v>
      </c>
      <c r="C161" s="21">
        <v>2.6569762765158777E-2</v>
      </c>
      <c r="D161" s="21">
        <v>1.1988013655087792</v>
      </c>
      <c r="F161" s="21">
        <v>55.942622950819676</v>
      </c>
      <c r="G161" s="21">
        <v>6.0078281978986773E-3</v>
      </c>
    </row>
    <row r="162" spans="1:7" x14ac:dyDescent="0.25">
      <c r="A162" s="21">
        <v>138</v>
      </c>
      <c r="B162" s="21">
        <v>9.3078439696735928E-3</v>
      </c>
      <c r="C162" s="21">
        <v>3.6454248150106332E-2</v>
      </c>
      <c r="D162" s="21">
        <v>1.644779550619454</v>
      </c>
      <c r="F162" s="21">
        <v>56.352459016393446</v>
      </c>
      <c r="G162" s="21">
        <v>6.2695858396819518E-3</v>
      </c>
    </row>
    <row r="163" spans="1:7" x14ac:dyDescent="0.25">
      <c r="A163" s="21">
        <v>139</v>
      </c>
      <c r="B163" s="21">
        <v>-4.2597543894490799E-3</v>
      </c>
      <c r="C163" s="21">
        <v>7.0973018656551156E-3</v>
      </c>
      <c r="D163" s="21">
        <v>0.32022322680021542</v>
      </c>
      <c r="F163" s="21">
        <v>56.762295081967217</v>
      </c>
      <c r="G163" s="21">
        <v>6.4793728393647285E-3</v>
      </c>
    </row>
    <row r="164" spans="1:7" x14ac:dyDescent="0.25">
      <c r="A164" s="21">
        <v>140</v>
      </c>
      <c r="B164" s="21">
        <v>-1.0741600494135715E-2</v>
      </c>
      <c r="C164" s="21">
        <v>7.6008076318254732E-3</v>
      </c>
      <c r="D164" s="21">
        <v>0.34294090799901339</v>
      </c>
      <c r="F164" s="21">
        <v>57.172131147540988</v>
      </c>
      <c r="G164" s="21">
        <v>6.5006187748464211E-3</v>
      </c>
    </row>
    <row r="165" spans="1:7" x14ac:dyDescent="0.25">
      <c r="A165" s="21">
        <v>141</v>
      </c>
      <c r="B165" s="21">
        <v>5.4359610937216611E-3</v>
      </c>
      <c r="C165" s="21">
        <v>4.1886925623568765E-2</v>
      </c>
      <c r="D165" s="21">
        <v>1.889896574475449</v>
      </c>
      <c r="F165" s="21">
        <v>57.581967213114758</v>
      </c>
      <c r="G165" s="21">
        <v>6.6233715018592237E-3</v>
      </c>
    </row>
    <row r="166" spans="1:7" x14ac:dyDescent="0.25">
      <c r="A166" s="21">
        <v>142</v>
      </c>
      <c r="B166" s="21">
        <v>8.0560302180472231E-3</v>
      </c>
      <c r="C166" s="21">
        <v>1.7120184378900269E-2</v>
      </c>
      <c r="D166" s="21">
        <v>0.77244575318905995</v>
      </c>
      <c r="F166" s="21">
        <v>57.991803278688529</v>
      </c>
      <c r="G166" s="21">
        <v>7.0032771681500629E-3</v>
      </c>
    </row>
    <row r="167" spans="1:7" x14ac:dyDescent="0.25">
      <c r="A167" s="21">
        <v>143</v>
      </c>
      <c r="B167" s="21">
        <v>-2.7414085473158493E-2</v>
      </c>
      <c r="C167" s="21">
        <v>4.2791563097154331E-4</v>
      </c>
      <c r="D167" s="21">
        <v>1.9307129207940123E-2</v>
      </c>
      <c r="F167" s="21">
        <v>58.4016393442623</v>
      </c>
      <c r="G167" s="21">
        <v>7.1552588388435765E-3</v>
      </c>
    </row>
    <row r="168" spans="1:7" x14ac:dyDescent="0.25">
      <c r="A168" s="21">
        <v>144</v>
      </c>
      <c r="B168" s="21">
        <v>2.543120808796354E-2</v>
      </c>
      <c r="C168" s="21">
        <v>3.3657653637232651E-2</v>
      </c>
      <c r="D168" s="21">
        <v>1.51859997760484</v>
      </c>
      <c r="F168" s="21">
        <v>58.811475409836071</v>
      </c>
      <c r="G168" s="21">
        <v>7.1628105489006874E-3</v>
      </c>
    </row>
    <row r="169" spans="1:7" x14ac:dyDescent="0.25">
      <c r="A169" s="21">
        <v>145</v>
      </c>
      <c r="B169" s="21">
        <v>8.8506143854139106E-3</v>
      </c>
      <c r="C169" s="21">
        <v>-1.6805587181057756E-2</v>
      </c>
      <c r="D169" s="21">
        <v>-0.75825143938610096</v>
      </c>
      <c r="F169" s="21">
        <v>59.221311475409841</v>
      </c>
      <c r="G169" s="21">
        <v>7.8519302376412973E-3</v>
      </c>
    </row>
    <row r="170" spans="1:7" x14ac:dyDescent="0.25">
      <c r="A170" s="21">
        <v>146</v>
      </c>
      <c r="B170" s="21">
        <v>1.665512244795905E-2</v>
      </c>
      <c r="C170" s="21">
        <v>5.9461935845859584E-3</v>
      </c>
      <c r="D170" s="21">
        <v>0.2682863618988956</v>
      </c>
      <c r="F170" s="21">
        <v>59.631147540983605</v>
      </c>
      <c r="G170" s="21">
        <v>8.5018154090854784E-3</v>
      </c>
    </row>
    <row r="171" spans="1:7" x14ac:dyDescent="0.25">
      <c r="A171" s="21">
        <v>147</v>
      </c>
      <c r="B171" s="21">
        <v>-2.9889538457816183E-4</v>
      </c>
      <c r="C171" s="21">
        <v>1.7384201989498648E-2</v>
      </c>
      <c r="D171" s="21">
        <v>0.78435796613959252</v>
      </c>
      <c r="F171" s="21">
        <v>60.040983606557376</v>
      </c>
      <c r="G171" s="21">
        <v>8.7792056663066834E-3</v>
      </c>
    </row>
    <row r="172" spans="1:7" x14ac:dyDescent="0.25">
      <c r="A172" s="21">
        <v>148</v>
      </c>
      <c r="B172" s="21">
        <v>-2.0468755105705616E-2</v>
      </c>
      <c r="C172" s="21">
        <v>-1.6193061114047724E-2</v>
      </c>
      <c r="D172" s="21">
        <v>-0.73061487025179761</v>
      </c>
      <c r="F172" s="21">
        <v>60.450819672131146</v>
      </c>
      <c r="G172" s="21">
        <v>9.0887588748245537E-3</v>
      </c>
    </row>
    <row r="173" spans="1:7" x14ac:dyDescent="0.25">
      <c r="A173" s="21">
        <v>149</v>
      </c>
      <c r="B173" s="21">
        <v>1.9256835950592611E-2</v>
      </c>
      <c r="C173" s="21">
        <v>1.925607170812689E-2</v>
      </c>
      <c r="D173" s="21">
        <v>0.86881487283386882</v>
      </c>
      <c r="F173" s="21">
        <v>60.860655737704917</v>
      </c>
      <c r="G173" s="21">
        <v>9.3072718965767701E-3</v>
      </c>
    </row>
    <row r="174" spans="1:7" x14ac:dyDescent="0.25">
      <c r="A174" s="21">
        <v>150</v>
      </c>
      <c r="B174" s="21">
        <v>-3.4388371107365583E-2</v>
      </c>
      <c r="C174" s="21">
        <v>1.0323118521877665E-2</v>
      </c>
      <c r="D174" s="21">
        <v>0.46576887756648971</v>
      </c>
      <c r="F174" s="21">
        <v>61.270491803278688</v>
      </c>
      <c r="G174" s="21">
        <v>9.3503849749441894E-3</v>
      </c>
    </row>
    <row r="175" spans="1:7" x14ac:dyDescent="0.25">
      <c r="A175" s="21">
        <v>151</v>
      </c>
      <c r="B175" s="21">
        <v>-1.2011280086156428E-2</v>
      </c>
      <c r="C175" s="21">
        <v>-5.461181404787005E-3</v>
      </c>
      <c r="D175" s="21">
        <v>-0.24640309299015645</v>
      </c>
      <c r="F175" s="21">
        <v>61.680327868852459</v>
      </c>
      <c r="G175" s="21">
        <v>9.5427238547574188E-3</v>
      </c>
    </row>
    <row r="176" spans="1:7" x14ac:dyDescent="0.25">
      <c r="A176" s="21">
        <v>152</v>
      </c>
      <c r="B176" s="21">
        <v>1.0571258636213682E-2</v>
      </c>
      <c r="C176" s="21">
        <v>2.3275209361049865E-2</v>
      </c>
      <c r="D176" s="21">
        <v>1.0501543807955245</v>
      </c>
      <c r="F176" s="21">
        <v>62.090163934426229</v>
      </c>
      <c r="G176" s="21">
        <v>9.6337903300791703E-3</v>
      </c>
    </row>
    <row r="177" spans="1:7" x14ac:dyDescent="0.25">
      <c r="A177" s="21">
        <v>153</v>
      </c>
      <c r="B177" s="21">
        <v>-2.014916972197496E-3</v>
      </c>
      <c r="C177" s="21">
        <v>9.1777275210981838E-3</v>
      </c>
      <c r="D177" s="21">
        <v>0.41408997068605397</v>
      </c>
      <c r="F177" s="21">
        <v>62.5</v>
      </c>
      <c r="G177" s="21">
        <v>9.6677946742295094E-3</v>
      </c>
    </row>
    <row r="178" spans="1:7" x14ac:dyDescent="0.25">
      <c r="A178" s="21">
        <v>154</v>
      </c>
      <c r="B178" s="21">
        <v>-9.8175531042839041E-4</v>
      </c>
      <c r="C178" s="21">
        <v>-3.3986922770171957E-2</v>
      </c>
      <c r="D178" s="21">
        <v>-1.5334562745795779</v>
      </c>
      <c r="F178" s="21">
        <v>62.909836065573771</v>
      </c>
      <c r="G178" s="21">
        <v>9.8630059818064966E-3</v>
      </c>
    </row>
    <row r="179" spans="1:7" x14ac:dyDescent="0.25">
      <c r="A179" s="21">
        <v>155</v>
      </c>
      <c r="B179" s="21">
        <v>2.466887929170004E-2</v>
      </c>
      <c r="C179" s="21">
        <v>-2.439511440700139E-2</v>
      </c>
      <c r="D179" s="21">
        <v>-1.1006833866505317</v>
      </c>
      <c r="F179" s="21">
        <v>63.319672131147541</v>
      </c>
      <c r="G179" s="21">
        <v>1.0095255861766196E-2</v>
      </c>
    </row>
    <row r="180" spans="1:7" x14ac:dyDescent="0.25">
      <c r="A180" s="21">
        <v>156</v>
      </c>
      <c r="B180" s="21">
        <v>-1.1765576378798492E-2</v>
      </c>
      <c r="C180" s="21">
        <v>-4.7713724587898056E-2</v>
      </c>
      <c r="D180" s="21">
        <v>-2.1527959694276246</v>
      </c>
      <c r="F180" s="21">
        <v>63.729508196721312</v>
      </c>
      <c r="G180" s="21">
        <v>1.0624663427438945E-2</v>
      </c>
    </row>
    <row r="181" spans="1:7" x14ac:dyDescent="0.25">
      <c r="A181" s="21">
        <v>157</v>
      </c>
      <c r="B181" s="21">
        <v>-2.5462163447350358E-2</v>
      </c>
      <c r="C181" s="21">
        <v>6.4027678732558289E-3</v>
      </c>
      <c r="D181" s="21">
        <v>0.28888654134164832</v>
      </c>
      <c r="F181" s="21">
        <v>64.139344262295083</v>
      </c>
      <c r="G181" s="21">
        <v>1.0694314563162506E-2</v>
      </c>
    </row>
    <row r="182" spans="1:7" x14ac:dyDescent="0.25">
      <c r="A182" s="21">
        <v>158</v>
      </c>
      <c r="B182" s="21">
        <v>-1.281262965474309E-2</v>
      </c>
      <c r="C182" s="21">
        <v>1.0441614910311339E-2</v>
      </c>
      <c r="D182" s="21">
        <v>0.47111531718349758</v>
      </c>
      <c r="F182" s="21">
        <v>64.549180327868854</v>
      </c>
      <c r="G182" s="21">
        <v>1.0723963362975642E-2</v>
      </c>
    </row>
    <row r="183" spans="1:7" x14ac:dyDescent="0.25">
      <c r="A183" s="21">
        <v>159</v>
      </c>
      <c r="B183" s="21">
        <v>1.1957374313881776E-2</v>
      </c>
      <c r="C183" s="21">
        <v>3.0627284125061896E-3</v>
      </c>
      <c r="D183" s="21">
        <v>0.13818727082913848</v>
      </c>
      <c r="F183" s="21">
        <v>64.959016393442624</v>
      </c>
      <c r="G183" s="21">
        <v>1.0830075777298706E-2</v>
      </c>
    </row>
    <row r="184" spans="1:7" x14ac:dyDescent="0.25">
      <c r="A184" s="21">
        <v>160</v>
      </c>
      <c r="B184" s="21">
        <v>1.2715963659977037E-2</v>
      </c>
      <c r="C184" s="21">
        <v>7.5393876986734523E-3</v>
      </c>
      <c r="D184" s="21">
        <v>0.34016970148193248</v>
      </c>
      <c r="F184" s="21">
        <v>65.368852459016395</v>
      </c>
      <c r="G184" s="21">
        <v>1.0839293526567914E-2</v>
      </c>
    </row>
    <row r="185" spans="1:7" x14ac:dyDescent="0.25">
      <c r="A185" s="21">
        <v>161</v>
      </c>
      <c r="B185" s="21">
        <v>2.8926839376997325E-2</v>
      </c>
      <c r="C185" s="21">
        <v>3.6220151002633851E-2</v>
      </c>
      <c r="D185" s="21">
        <v>1.6342173193141853</v>
      </c>
      <c r="F185" s="21">
        <v>65.778688524590166</v>
      </c>
      <c r="G185" s="21">
        <v>1.1008299889679513E-2</v>
      </c>
    </row>
    <row r="186" spans="1:7" x14ac:dyDescent="0.25">
      <c r="A186" s="21">
        <v>162</v>
      </c>
      <c r="B186" s="21">
        <v>8.8726265395145144E-3</v>
      </c>
      <c r="C186" s="21">
        <v>-3.5250689255311329E-2</v>
      </c>
      <c r="D186" s="21">
        <v>-1.5904761660050275</v>
      </c>
      <c r="F186" s="21">
        <v>66.188524590163922</v>
      </c>
      <c r="G186" s="21">
        <v>1.1297118583000636E-2</v>
      </c>
    </row>
    <row r="187" spans="1:7" x14ac:dyDescent="0.25">
      <c r="A187" s="21">
        <v>163</v>
      </c>
      <c r="B187" s="21">
        <v>-3.932883702618897E-3</v>
      </c>
      <c r="C187" s="21">
        <v>1.271208936892558E-2</v>
      </c>
      <c r="D187" s="21">
        <v>0.57355687473134098</v>
      </c>
      <c r="F187" s="21">
        <v>66.598360655737693</v>
      </c>
      <c r="G187" s="21">
        <v>1.1494437229205004E-2</v>
      </c>
    </row>
    <row r="188" spans="1:7" x14ac:dyDescent="0.25">
      <c r="A188" s="21">
        <v>164</v>
      </c>
      <c r="B188" s="21">
        <v>-8.9949735724733013E-3</v>
      </c>
      <c r="C188" s="21">
        <v>-1.1146415813337369E-2</v>
      </c>
      <c r="D188" s="21">
        <v>-0.50291523547510442</v>
      </c>
      <c r="F188" s="21">
        <v>67.008196721311464</v>
      </c>
      <c r="G188" s="21">
        <v>1.1770364352231813E-2</v>
      </c>
    </row>
    <row r="189" spans="1:7" x14ac:dyDescent="0.25">
      <c r="A189" s="21">
        <v>165</v>
      </c>
      <c r="B189" s="21">
        <v>1.6380722012589891E-2</v>
      </c>
      <c r="C189" s="21">
        <v>1.9748001086956016E-2</v>
      </c>
      <c r="D189" s="21">
        <v>0.89101023890795195</v>
      </c>
      <c r="F189" s="21">
        <v>67.418032786885234</v>
      </c>
      <c r="G189" s="21">
        <v>1.1994090939308553E-2</v>
      </c>
    </row>
    <row r="190" spans="1:7" x14ac:dyDescent="0.25">
      <c r="A190" s="21">
        <v>166</v>
      </c>
      <c r="B190" s="21">
        <v>1.6753463223904679E-2</v>
      </c>
      <c r="C190" s="21">
        <v>-3.0285469076245002E-2</v>
      </c>
      <c r="D190" s="21">
        <v>-1.3664503520251681</v>
      </c>
      <c r="F190" s="21">
        <v>67.827868852459005</v>
      </c>
      <c r="G190" s="21">
        <v>1.2538209955246045E-2</v>
      </c>
    </row>
    <row r="191" spans="1:7" x14ac:dyDescent="0.25">
      <c r="A191" s="21">
        <v>167</v>
      </c>
      <c r="B191" s="21">
        <v>9.5617316030538069E-3</v>
      </c>
      <c r="C191" s="21">
        <v>-2.8819575455424441E-2</v>
      </c>
      <c r="D191" s="21">
        <v>-1.3003106845444075</v>
      </c>
      <c r="F191" s="21">
        <v>68.237704918032776</v>
      </c>
      <c r="G191" s="21">
        <v>1.3484241235994374E-2</v>
      </c>
    </row>
    <row r="192" spans="1:7" x14ac:dyDescent="0.25">
      <c r="A192" s="21">
        <v>168</v>
      </c>
      <c r="B192" s="21">
        <v>4.637600498821926E-3</v>
      </c>
      <c r="C192" s="21">
        <v>-5.5930865646606771E-2</v>
      </c>
      <c r="D192" s="21">
        <v>-2.523545230865353</v>
      </c>
      <c r="F192" s="21">
        <v>68.647540983606547</v>
      </c>
      <c r="G192" s="21">
        <v>1.3986219573306001E-2</v>
      </c>
    </row>
    <row r="193" spans="1:7" x14ac:dyDescent="0.25">
      <c r="A193" s="21">
        <v>169</v>
      </c>
      <c r="B193" s="21">
        <v>2.1880805271115382E-4</v>
      </c>
      <c r="C193" s="21">
        <v>-5.1204392025344526E-2</v>
      </c>
      <c r="D193" s="21">
        <v>-2.3102914249773896</v>
      </c>
      <c r="F193" s="21">
        <v>69.057377049180317</v>
      </c>
      <c r="G193" s="21">
        <v>1.4270878019781035E-2</v>
      </c>
    </row>
    <row r="194" spans="1:7" x14ac:dyDescent="0.25">
      <c r="A194" s="21">
        <v>170</v>
      </c>
      <c r="B194" s="21">
        <v>6.5092022141046216E-3</v>
      </c>
      <c r="C194" s="21">
        <v>5.610433271041227E-2</v>
      </c>
      <c r="D194" s="21">
        <v>2.5313718928795703</v>
      </c>
      <c r="F194" s="21">
        <v>69.467213114754088</v>
      </c>
      <c r="G194" s="21">
        <v>1.4282735475175988E-2</v>
      </c>
    </row>
    <row r="195" spans="1:7" x14ac:dyDescent="0.25">
      <c r="A195" s="21">
        <v>171</v>
      </c>
      <c r="B195" s="21">
        <v>1.1719193741862874E-2</v>
      </c>
      <c r="C195" s="21">
        <v>-2.2475651265787058E-4</v>
      </c>
      <c r="D195" s="21">
        <v>-1.0140791118939309E-2</v>
      </c>
      <c r="F195" s="21">
        <v>69.877049180327859</v>
      </c>
      <c r="G195" s="21">
        <v>1.4421439584727514E-2</v>
      </c>
    </row>
    <row r="196" spans="1:7" x14ac:dyDescent="0.25">
      <c r="A196" s="21">
        <v>172</v>
      </c>
      <c r="B196" s="21">
        <v>-7.335970975573855E-3</v>
      </c>
      <c r="C196" s="21">
        <v>-1.8714764875396889E-2</v>
      </c>
      <c r="D196" s="21">
        <v>-0.84439164497250108</v>
      </c>
      <c r="F196" s="21">
        <v>70.28688524590163</v>
      </c>
      <c r="G196" s="21">
        <v>1.4578250885469036E-2</v>
      </c>
    </row>
    <row r="197" spans="1:7" x14ac:dyDescent="0.25">
      <c r="A197" s="21">
        <v>173</v>
      </c>
      <c r="B197" s="21">
        <v>-8.1410156319893607E-4</v>
      </c>
      <c r="C197" s="21">
        <v>2.3143607934368614E-2</v>
      </c>
      <c r="D197" s="21">
        <v>1.0442166548397902</v>
      </c>
      <c r="F197" s="21">
        <v>70.6967213114754</v>
      </c>
      <c r="G197" s="21">
        <v>1.4620602011768704E-2</v>
      </c>
    </row>
    <row r="198" spans="1:7" x14ac:dyDescent="0.25">
      <c r="A198" s="21">
        <v>174</v>
      </c>
      <c r="B198" s="21">
        <v>1.6951111849077029E-2</v>
      </c>
      <c r="C198" s="21">
        <v>-1.7524864040967751E-2</v>
      </c>
      <c r="D198" s="21">
        <v>-0.79070449850673685</v>
      </c>
      <c r="F198" s="21">
        <v>71.106557377049171</v>
      </c>
      <c r="G198" s="21">
        <v>1.5020102726387966E-2</v>
      </c>
    </row>
    <row r="199" spans="1:7" x14ac:dyDescent="0.25">
      <c r="A199" s="21">
        <v>175</v>
      </c>
      <c r="B199" s="21">
        <v>9.4789887606444329E-4</v>
      </c>
      <c r="C199" s="21">
        <v>5.0599293218342341E-3</v>
      </c>
      <c r="D199" s="21">
        <v>0.2282989966454276</v>
      </c>
      <c r="F199" s="21">
        <v>71.516393442622942</v>
      </c>
      <c r="G199" s="21">
        <v>1.5405433811563101E-2</v>
      </c>
    </row>
    <row r="200" spans="1:7" x14ac:dyDescent="0.25">
      <c r="A200" s="21">
        <v>176</v>
      </c>
      <c r="B200" s="21">
        <v>-2.4580065635692715E-4</v>
      </c>
      <c r="C200" s="21">
        <v>2.1412104576237712E-2</v>
      </c>
      <c r="D200" s="21">
        <v>0.96609293922903994</v>
      </c>
      <c r="F200" s="21">
        <v>71.926229508196712</v>
      </c>
      <c r="G200" s="21">
        <v>1.5619526355782667E-2</v>
      </c>
    </row>
    <row r="201" spans="1:7" x14ac:dyDescent="0.25">
      <c r="A201" s="21">
        <v>177</v>
      </c>
      <c r="B201" s="21">
        <v>7.1556747717145732E-3</v>
      </c>
      <c r="C201" s="21">
        <v>1.357188723103041E-2</v>
      </c>
      <c r="D201" s="21">
        <v>0.61235010221564512</v>
      </c>
      <c r="F201" s="21">
        <v>72.336065573770483</v>
      </c>
      <c r="G201" s="21">
        <v>1.5826432045201028E-2</v>
      </c>
    </row>
    <row r="202" spans="1:7" x14ac:dyDescent="0.25">
      <c r="A202" s="21">
        <v>178</v>
      </c>
      <c r="B202" s="21">
        <v>-8.5712966308761681E-5</v>
      </c>
      <c r="C202" s="21">
        <v>-1.5627883310008077E-2</v>
      </c>
      <c r="D202" s="21">
        <v>-0.70511460782090973</v>
      </c>
      <c r="F202" s="21">
        <v>72.745901639344254</v>
      </c>
      <c r="G202" s="21">
        <v>1.5996654717292041E-2</v>
      </c>
    </row>
    <row r="203" spans="1:7" x14ac:dyDescent="0.25">
      <c r="A203" s="21">
        <v>179</v>
      </c>
      <c r="B203" s="21">
        <v>-6.542695220445309E-3</v>
      </c>
      <c r="C203" s="21">
        <v>2.7983812871696379E-2</v>
      </c>
      <c r="D203" s="21">
        <v>1.2626019050016646</v>
      </c>
      <c r="F203" s="21">
        <v>73.155737704918025</v>
      </c>
      <c r="G203" s="21">
        <v>1.6225343131173051E-2</v>
      </c>
    </row>
    <row r="204" spans="1:7" x14ac:dyDescent="0.25">
      <c r="A204" s="21">
        <v>180</v>
      </c>
      <c r="B204" s="21">
        <v>8.5815894431644675E-3</v>
      </c>
      <c r="C204" s="21">
        <v>-9.9422917709402515E-3</v>
      </c>
      <c r="D204" s="21">
        <v>-0.44858635196092789</v>
      </c>
      <c r="F204" s="21">
        <v>73.565573770491795</v>
      </c>
      <c r="G204" s="21">
        <v>1.636257507723099E-2</v>
      </c>
    </row>
    <row r="205" spans="1:7" x14ac:dyDescent="0.25">
      <c r="A205" s="21">
        <v>181</v>
      </c>
      <c r="B205" s="21">
        <v>1.1096773994914414E-2</v>
      </c>
      <c r="C205" s="21">
        <v>-1.5190134819029439E-2</v>
      </c>
      <c r="D205" s="21">
        <v>-0.68536382971374732</v>
      </c>
      <c r="F205" s="21">
        <v>73.975409836065566</v>
      </c>
      <c r="G205" s="21">
        <v>1.6445435291942308E-2</v>
      </c>
    </row>
    <row r="206" spans="1:7" x14ac:dyDescent="0.25">
      <c r="A206" s="21">
        <v>182</v>
      </c>
      <c r="B206" s="21">
        <v>-7.5648002845827775E-4</v>
      </c>
      <c r="C206" s="21">
        <v>7.0260658681402296E-3</v>
      </c>
      <c r="D206" s="21">
        <v>0.31700912918673546</v>
      </c>
      <c r="F206" s="21">
        <v>74.385245901639337</v>
      </c>
      <c r="G206" s="21">
        <v>1.6468410167601252E-2</v>
      </c>
    </row>
    <row r="207" spans="1:7" x14ac:dyDescent="0.25">
      <c r="A207" s="21">
        <v>183</v>
      </c>
      <c r="B207" s="21">
        <v>-1.774891732071101E-3</v>
      </c>
      <c r="C207" s="21">
        <v>8.2755105069175217E-3</v>
      </c>
      <c r="D207" s="21">
        <v>0.37338283309718101</v>
      </c>
      <c r="F207" s="21">
        <v>74.795081967213108</v>
      </c>
      <c r="G207" s="21">
        <v>1.7085306604920487E-2</v>
      </c>
    </row>
    <row r="208" spans="1:7" x14ac:dyDescent="0.25">
      <c r="A208" s="21">
        <v>184</v>
      </c>
      <c r="B208" s="21">
        <v>-5.7580669980723653E-3</v>
      </c>
      <c r="C208" s="21">
        <v>1.6766366887751877E-2</v>
      </c>
      <c r="D208" s="21">
        <v>0.75648185861918504</v>
      </c>
      <c r="F208" s="21">
        <v>75.204918032786878</v>
      </c>
      <c r="G208" s="21">
        <v>1.7426656213026182E-2</v>
      </c>
    </row>
    <row r="209" spans="1:7" x14ac:dyDescent="0.25">
      <c r="A209" s="21">
        <v>185</v>
      </c>
      <c r="B209" s="21">
        <v>-3.2111412149797645E-2</v>
      </c>
      <c r="C209" s="21">
        <v>6.416936072745686E-3</v>
      </c>
      <c r="D209" s="21">
        <v>0.2895257964620408</v>
      </c>
      <c r="F209" s="21">
        <v>75.614754098360649</v>
      </c>
      <c r="G209" s="21">
        <v>1.7714907287265522E-2</v>
      </c>
    </row>
    <row r="210" spans="1:7" x14ac:dyDescent="0.25">
      <c r="A210" s="21">
        <v>186</v>
      </c>
      <c r="B210" s="21">
        <v>7.4187650781289589E-3</v>
      </c>
      <c r="C210" s="21">
        <v>1.4262274173543192E-2</v>
      </c>
      <c r="D210" s="21">
        <v>0.64349967689303156</v>
      </c>
      <c r="F210" s="21">
        <v>76.02459016393442</v>
      </c>
      <c r="G210" s="21">
        <v>1.8062605597323103E-2</v>
      </c>
    </row>
    <row r="211" spans="1:7" x14ac:dyDescent="0.25">
      <c r="A211" s="21">
        <v>187</v>
      </c>
      <c r="B211" s="21">
        <v>1.3581937549735546E-2</v>
      </c>
      <c r="C211" s="21">
        <v>2.5329386638163982E-2</v>
      </c>
      <c r="D211" s="21">
        <v>1.1428368238631261</v>
      </c>
      <c r="F211" s="21">
        <v>76.43442622950819</v>
      </c>
      <c r="G211" s="21">
        <v>1.8435751663268683E-2</v>
      </c>
    </row>
    <row r="212" spans="1:7" x14ac:dyDescent="0.25">
      <c r="A212" s="21">
        <v>188</v>
      </c>
      <c r="B212" s="21">
        <v>-2.057299086952134E-2</v>
      </c>
      <c r="C212" s="21">
        <v>1.0725878518517086E-2</v>
      </c>
      <c r="D212" s="21">
        <v>0.48394100948242791</v>
      </c>
      <c r="F212" s="21">
        <v>76.844262295081961</v>
      </c>
      <c r="G212" s="21">
        <v>1.8941324081632838E-2</v>
      </c>
    </row>
    <row r="213" spans="1:7" x14ac:dyDescent="0.25">
      <c r="A213" s="21">
        <v>189</v>
      </c>
      <c r="B213" s="21">
        <v>-4.9223311061989249E-3</v>
      </c>
      <c r="C213" s="21">
        <v>-5.549020844428456E-3</v>
      </c>
      <c r="D213" s="21">
        <v>-0.25036632145848814</v>
      </c>
      <c r="F213" s="21">
        <v>77.254098360655732</v>
      </c>
      <c r="G213" s="21">
        <v>1.9002947125615264E-2</v>
      </c>
    </row>
    <row r="214" spans="1:7" x14ac:dyDescent="0.25">
      <c r="A214" s="21">
        <v>190</v>
      </c>
      <c r="B214" s="21">
        <v>1.6405833419295822E-2</v>
      </c>
      <c r="C214" s="21">
        <v>2.6099005376536047E-2</v>
      </c>
      <c r="D214" s="21">
        <v>1.1775612586515096</v>
      </c>
      <c r="F214" s="21">
        <v>77.663934426229503</v>
      </c>
      <c r="G214" s="21">
        <v>1.9898855033056467E-2</v>
      </c>
    </row>
    <row r="215" spans="1:7" x14ac:dyDescent="0.25">
      <c r="A215" s="21">
        <v>191</v>
      </c>
      <c r="B215" s="21">
        <v>8.3472516542860004E-3</v>
      </c>
      <c r="C215" s="21">
        <v>-2.6416275912984503E-2</v>
      </c>
      <c r="D215" s="21">
        <v>-1.1918761908431084</v>
      </c>
      <c r="F215" s="21">
        <v>78.073770491803273</v>
      </c>
      <c r="G215" s="21">
        <v>1.9981495139934878E-2</v>
      </c>
    </row>
    <row r="216" spans="1:7" x14ac:dyDescent="0.25">
      <c r="A216" s="21">
        <v>192</v>
      </c>
      <c r="B216" s="21">
        <v>2.4504713368276344E-2</v>
      </c>
      <c r="C216" s="21">
        <v>1.4775286480698001E-2</v>
      </c>
      <c r="D216" s="21">
        <v>0.66664628380013013</v>
      </c>
      <c r="F216" s="21">
        <v>78.483606557377044</v>
      </c>
      <c r="G216" s="21">
        <v>2.0204722940613942E-2</v>
      </c>
    </row>
    <row r="217" spans="1:7" x14ac:dyDescent="0.25">
      <c r="A217" s="21">
        <v>193</v>
      </c>
      <c r="B217" s="21">
        <v>7.0707011385967786E-3</v>
      </c>
      <c r="C217" s="21">
        <v>3.3336345080296308E-2</v>
      </c>
      <c r="D217" s="21">
        <v>1.5041028539304788</v>
      </c>
      <c r="F217" s="21">
        <v>78.893442622950815</v>
      </c>
      <c r="G217" s="21">
        <v>2.0255351358650489E-2</v>
      </c>
    </row>
    <row r="218" spans="1:7" x14ac:dyDescent="0.25">
      <c r="A218" s="21">
        <v>194</v>
      </c>
      <c r="B218" s="21">
        <v>3.9727252944273973E-3</v>
      </c>
      <c r="C218" s="21">
        <v>-1.2785430018548549E-2</v>
      </c>
      <c r="D218" s="21">
        <v>-0.57686593216224158</v>
      </c>
      <c r="F218" s="21">
        <v>79.303278688524586</v>
      </c>
      <c r="G218" s="21">
        <v>2.0727562002744983E-2</v>
      </c>
    </row>
    <row r="219" spans="1:7" x14ac:dyDescent="0.25">
      <c r="A219" s="21">
        <v>195</v>
      </c>
      <c r="B219" s="21">
        <v>1.2124507258628842E-2</v>
      </c>
      <c r="C219" s="21">
        <v>1.05822165182644E-2</v>
      </c>
      <c r="D219" s="21">
        <v>0.47745912239909727</v>
      </c>
      <c r="F219" s="21">
        <v>79.713114754098356</v>
      </c>
      <c r="G219" s="21">
        <v>2.0812048696134778E-2</v>
      </c>
    </row>
    <row r="220" spans="1:7" x14ac:dyDescent="0.25">
      <c r="A220" s="21">
        <v>196</v>
      </c>
      <c r="B220" s="21">
        <v>-2.575142692320133E-3</v>
      </c>
      <c r="C220" s="21">
        <v>1.2117866547077551E-2</v>
      </c>
      <c r="D220" s="21">
        <v>0.54674612988035509</v>
      </c>
      <c r="F220" s="21">
        <v>80.122950819672127</v>
      </c>
      <c r="G220" s="21">
        <v>2.1166303919880784E-2</v>
      </c>
    </row>
    <row r="221" spans="1:7" x14ac:dyDescent="0.25">
      <c r="A221" s="21">
        <v>197</v>
      </c>
      <c r="B221" s="21">
        <v>-1.2704720920826687E-3</v>
      </c>
      <c r="C221" s="21">
        <v>-2.6751754532711603E-3</v>
      </c>
      <c r="D221" s="21">
        <v>-0.1207012653708152</v>
      </c>
      <c r="F221" s="21">
        <v>80.532786885245898</v>
      </c>
      <c r="G221" s="21">
        <v>2.144111765125107E-2</v>
      </c>
    </row>
    <row r="222" spans="1:7" x14ac:dyDescent="0.25">
      <c r="A222" s="21">
        <v>198</v>
      </c>
      <c r="B222" s="21">
        <v>1.603427573652905E-2</v>
      </c>
      <c r="C222" s="21">
        <v>-1.371144072410267E-2</v>
      </c>
      <c r="D222" s="21">
        <v>-0.61864661752649786</v>
      </c>
      <c r="F222" s="21">
        <v>80.942622950819668</v>
      </c>
      <c r="G222" s="21">
        <v>2.1681039251672151E-2</v>
      </c>
    </row>
    <row r="223" spans="1:7" x14ac:dyDescent="0.25">
      <c r="A223" s="21">
        <v>199</v>
      </c>
      <c r="B223" s="21">
        <v>1.6571709788794003E-2</v>
      </c>
      <c r="C223" s="21">
        <v>-2.2889743136180144E-3</v>
      </c>
      <c r="D223" s="21">
        <v>-0.10327625267238243</v>
      </c>
      <c r="F223" s="21">
        <v>81.352459016393439</v>
      </c>
      <c r="G223" s="21">
        <v>2.2273794890094553E-2</v>
      </c>
    </row>
    <row r="224" spans="1:7" x14ac:dyDescent="0.25">
      <c r="A224" s="21">
        <v>200</v>
      </c>
      <c r="B224" s="21">
        <v>3.6341794137857604E-3</v>
      </c>
      <c r="C224" s="21">
        <v>-8.9087929978211612E-3</v>
      </c>
      <c r="D224" s="21">
        <v>-0.40195591150808818</v>
      </c>
      <c r="F224" s="21">
        <v>81.76229508196721</v>
      </c>
      <c r="G224" s="21">
        <v>2.2318228024776385E-2</v>
      </c>
    </row>
    <row r="225" spans="1:7" x14ac:dyDescent="0.25">
      <c r="A225" s="21">
        <v>201</v>
      </c>
      <c r="B225" s="21">
        <v>-4.1133395627142577E-3</v>
      </c>
      <c r="C225" s="21">
        <v>-1.4204996565266598E-3</v>
      </c>
      <c r="D225" s="21">
        <v>-6.40915367969314E-2</v>
      </c>
      <c r="F225" s="21">
        <v>82.172131147540981</v>
      </c>
      <c r="G225" s="21">
        <v>2.2329506371169677E-2</v>
      </c>
    </row>
    <row r="226" spans="1:7" x14ac:dyDescent="0.25">
      <c r="A226" s="21">
        <v>202</v>
      </c>
      <c r="B226" s="21">
        <v>5.9520586502623506E-3</v>
      </c>
      <c r="C226" s="21">
        <v>-3.5279673744782414E-2</v>
      </c>
      <c r="D226" s="21">
        <v>-1.5917839174465298</v>
      </c>
      <c r="F226" s="21">
        <v>82.581967213114751</v>
      </c>
      <c r="G226" s="21">
        <v>2.2472855852058576E-2</v>
      </c>
    </row>
    <row r="227" spans="1:7" x14ac:dyDescent="0.25">
      <c r="A227" s="21">
        <v>203</v>
      </c>
      <c r="B227" s="21">
        <v>1.0690513162707664E-2</v>
      </c>
      <c r="C227" s="21">
        <v>5.1359188824933646E-3</v>
      </c>
      <c r="D227" s="21">
        <v>0.23172757031722693</v>
      </c>
      <c r="F227" s="21">
        <v>82.991803278688522</v>
      </c>
      <c r="G227" s="21">
        <v>2.2601316032545008E-2</v>
      </c>
    </row>
    <row r="228" spans="1:7" x14ac:dyDescent="0.25">
      <c r="A228" s="21">
        <v>204</v>
      </c>
      <c r="B228" s="21">
        <v>-4.85995455542995E-3</v>
      </c>
      <c r="C228" s="21">
        <v>-3.1412120047388553E-2</v>
      </c>
      <c r="D228" s="21">
        <v>-1.4172837273396732</v>
      </c>
      <c r="F228" s="21">
        <v>83.401639344262293</v>
      </c>
      <c r="G228" s="21">
        <v>2.2706723776893242E-2</v>
      </c>
    </row>
    <row r="229" spans="1:7" x14ac:dyDescent="0.25">
      <c r="A229" s="21">
        <v>205</v>
      </c>
      <c r="B229" s="21">
        <v>1.0983357681307458E-2</v>
      </c>
      <c r="C229" s="21">
        <v>5.6436742691257452E-2</v>
      </c>
      <c r="D229" s="21">
        <v>2.5463699017992623</v>
      </c>
      <c r="F229" s="21">
        <v>83.811475409836063</v>
      </c>
      <c r="G229" s="21">
        <v>2.2898290719039788E-2</v>
      </c>
    </row>
    <row r="230" spans="1:7" x14ac:dyDescent="0.25">
      <c r="A230" s="21">
        <v>206</v>
      </c>
      <c r="B230" s="21">
        <v>-1.082090212781864E-2</v>
      </c>
      <c r="C230" s="21">
        <v>2.4807121701124639E-2</v>
      </c>
      <c r="D230" s="21">
        <v>1.1192727474649309</v>
      </c>
      <c r="F230" s="21">
        <v>84.221311475409834</v>
      </c>
      <c r="G230" s="21">
        <v>2.4458488554455933E-2</v>
      </c>
    </row>
    <row r="231" spans="1:7" x14ac:dyDescent="0.25">
      <c r="A231" s="21">
        <v>207</v>
      </c>
      <c r="B231" s="21">
        <v>1.2334040120776595E-2</v>
      </c>
      <c r="C231" s="21">
        <v>4.3217648754967398E-2</v>
      </c>
      <c r="D231" s="21">
        <v>1.9499374834265331</v>
      </c>
      <c r="F231" s="21">
        <v>84.631147540983605</v>
      </c>
      <c r="G231" s="21">
        <v>2.517621459694749E-2</v>
      </c>
    </row>
    <row r="232" spans="1:7" x14ac:dyDescent="0.25">
      <c r="A232" s="21">
        <v>208</v>
      </c>
      <c r="B232" s="21">
        <v>6.7241340005422569E-3</v>
      </c>
      <c r="C232" s="21">
        <v>-5.4910495528245104E-2</v>
      </c>
      <c r="D232" s="21">
        <v>-2.4775071423047601</v>
      </c>
      <c r="F232" s="21">
        <v>85.040983606557376</v>
      </c>
      <c r="G232" s="21">
        <v>2.559475059484671E-2</v>
      </c>
    </row>
    <row r="233" spans="1:7" x14ac:dyDescent="0.25">
      <c r="A233" s="21">
        <v>209</v>
      </c>
      <c r="B233" s="21">
        <v>2.6066020066216194E-3</v>
      </c>
      <c r="C233" s="21">
        <v>-2.3503890465175137E-2</v>
      </c>
      <c r="D233" s="21">
        <v>-1.0604722455922293</v>
      </c>
      <c r="F233" s="21">
        <v>85.450819672131146</v>
      </c>
      <c r="G233" s="21">
        <v>2.599877440096986E-2</v>
      </c>
    </row>
    <row r="234" spans="1:7" x14ac:dyDescent="0.25">
      <c r="A234" s="21">
        <v>210</v>
      </c>
      <c r="B234" s="21">
        <v>-2.0032618265114891E-3</v>
      </c>
      <c r="C234" s="21">
        <v>2.8002036227481351E-2</v>
      </c>
      <c r="D234" s="21">
        <v>1.2634241247554603</v>
      </c>
      <c r="F234" s="21">
        <v>85.860655737704917</v>
      </c>
      <c r="G234" s="21">
        <v>2.7244710826940681E-2</v>
      </c>
    </row>
    <row r="235" spans="1:7" x14ac:dyDescent="0.25">
      <c r="A235" s="21">
        <v>211</v>
      </c>
      <c r="B235" s="21">
        <v>1.4880059601035993E-2</v>
      </c>
      <c r="C235" s="21">
        <v>-3.7252356855028493E-2</v>
      </c>
      <c r="D235" s="21">
        <v>-1.6807894244652137</v>
      </c>
      <c r="F235" s="21">
        <v>86.270491803278688</v>
      </c>
      <c r="G235" s="21">
        <v>2.7258927972634683E-2</v>
      </c>
    </row>
    <row r="236" spans="1:7" x14ac:dyDescent="0.25">
      <c r="A236" s="21">
        <v>212</v>
      </c>
      <c r="B236" s="21">
        <v>-1.8840430710378584E-2</v>
      </c>
      <c r="C236" s="21">
        <v>9.977743653937679E-3</v>
      </c>
      <c r="D236" s="21">
        <v>0.45018590578919554</v>
      </c>
      <c r="F236" s="21">
        <v>86.680327868852459</v>
      </c>
      <c r="G236" s="21">
        <v>2.7487139148292875E-2</v>
      </c>
    </row>
    <row r="237" spans="1:7" x14ac:dyDescent="0.25">
      <c r="A237" s="21">
        <v>213</v>
      </c>
      <c r="B237" s="21">
        <v>9.7648147619269592E-3</v>
      </c>
      <c r="C237" s="21">
        <v>1.7479896065013722E-2</v>
      </c>
      <c r="D237" s="21">
        <v>0.78867558799465109</v>
      </c>
      <c r="F237" s="21">
        <v>87.090163934426229</v>
      </c>
      <c r="G237" s="21">
        <v>2.8476032351204255E-2</v>
      </c>
    </row>
    <row r="238" spans="1:7" x14ac:dyDescent="0.25">
      <c r="A238" s="21">
        <v>214</v>
      </c>
      <c r="B238" s="21">
        <v>-1.5439631760001262E-2</v>
      </c>
      <c r="C238" s="21">
        <v>-2.1207716529277606E-2</v>
      </c>
      <c r="D238" s="21">
        <v>-0.95687115309737203</v>
      </c>
      <c r="F238" s="21">
        <v>87.5</v>
      </c>
      <c r="G238" s="21">
        <v>3.0295614255781117E-2</v>
      </c>
    </row>
    <row r="239" spans="1:7" x14ac:dyDescent="0.25">
      <c r="A239" s="21">
        <v>215</v>
      </c>
      <c r="B239" s="21">
        <v>-5.6030999960609441E-3</v>
      </c>
      <c r="C239" s="21">
        <v>-1.535231126287538E-2</v>
      </c>
      <c r="D239" s="21">
        <v>-0.69268107014431723</v>
      </c>
      <c r="F239" s="21">
        <v>87.909836065573771</v>
      </c>
      <c r="G239" s="21">
        <v>3.1453671525712289E-2</v>
      </c>
    </row>
    <row r="240" spans="1:7" x14ac:dyDescent="0.25">
      <c r="A240" s="21">
        <v>216</v>
      </c>
      <c r="B240" s="21">
        <v>7.2759686019240512E-3</v>
      </c>
      <c r="C240" s="21">
        <v>3.3075326921643396E-2</v>
      </c>
      <c r="D240" s="21">
        <v>1.4923259732792891</v>
      </c>
      <c r="F240" s="21">
        <v>88.319672131147541</v>
      </c>
      <c r="G240" s="21">
        <v>3.1459778313895168E-2</v>
      </c>
    </row>
    <row r="241" spans="1:7" x14ac:dyDescent="0.25">
      <c r="A241" s="21">
        <v>217</v>
      </c>
      <c r="B241" s="21">
        <v>-1.2356252947534428E-3</v>
      </c>
      <c r="C241" s="21">
        <v>1.7598200371984431E-2</v>
      </c>
      <c r="D241" s="21">
        <v>0.79401336108640141</v>
      </c>
      <c r="F241" s="21">
        <v>88.729508196721312</v>
      </c>
      <c r="G241" s="21">
        <v>3.3846467997263548E-2</v>
      </c>
    </row>
    <row r="242" spans="1:7" x14ac:dyDescent="0.25">
      <c r="A242" s="21">
        <v>218</v>
      </c>
      <c r="B242" s="21">
        <v>-2.5177816962228413E-3</v>
      </c>
      <c r="C242" s="21">
        <v>-7.7616384276025796E-3</v>
      </c>
      <c r="D242" s="21">
        <v>-0.35019743412224563</v>
      </c>
      <c r="F242" s="21">
        <v>89.139344262295083</v>
      </c>
      <c r="G242" s="21">
        <v>3.6128723099545908E-2</v>
      </c>
    </row>
    <row r="243" spans="1:7" x14ac:dyDescent="0.25">
      <c r="A243" s="21">
        <v>219</v>
      </c>
      <c r="B243" s="21">
        <v>1.953637587872956E-2</v>
      </c>
      <c r="C243" s="21">
        <v>-8.8124125157539174E-3</v>
      </c>
      <c r="D243" s="21">
        <v>-0.39760731966961999</v>
      </c>
      <c r="F243" s="21">
        <v>89.549180327868854</v>
      </c>
      <c r="G243" s="21">
        <v>3.6384324461155207E-2</v>
      </c>
    </row>
    <row r="244" spans="1:7" x14ac:dyDescent="0.25">
      <c r="A244" s="21">
        <v>220</v>
      </c>
      <c r="B244" s="21">
        <v>1.463291440629561E-2</v>
      </c>
      <c r="C244" s="21">
        <v>-3.8028386289969043E-3</v>
      </c>
      <c r="D244" s="21">
        <v>-0.17158031035298102</v>
      </c>
      <c r="F244" s="21">
        <v>89.959016393442624</v>
      </c>
      <c r="G244" s="21">
        <v>3.8323538855735445E-2</v>
      </c>
    </row>
    <row r="245" spans="1:7" x14ac:dyDescent="0.25">
      <c r="A245" s="21">
        <v>221</v>
      </c>
      <c r="B245" s="21">
        <v>-9.6152277359535902E-4</v>
      </c>
      <c r="C245" s="21">
        <v>-2.5546388296296817E-2</v>
      </c>
      <c r="D245" s="21">
        <v>-1.1526277236309042</v>
      </c>
      <c r="F245" s="21">
        <v>90.368852459016395</v>
      </c>
      <c r="G245" s="21">
        <v>3.8512907658719502E-2</v>
      </c>
    </row>
    <row r="246" spans="1:7" x14ac:dyDescent="0.25">
      <c r="A246" s="21">
        <v>222</v>
      </c>
      <c r="B246" s="21">
        <v>-1.2723847741598864E-2</v>
      </c>
      <c r="C246" s="21">
        <v>-1.6130867648398023E-2</v>
      </c>
      <c r="D246" s="21">
        <v>-0.72780876271498696</v>
      </c>
      <c r="F246" s="21">
        <v>90.778688524590166</v>
      </c>
      <c r="G246" s="21">
        <v>3.8731776218943539E-2</v>
      </c>
    </row>
    <row r="247" spans="1:7" x14ac:dyDescent="0.25">
      <c r="A247" s="21">
        <v>223</v>
      </c>
      <c r="B247" s="21">
        <v>8.85420515563572E-3</v>
      </c>
      <c r="C247" s="21">
        <v>4.8923528417325127E-2</v>
      </c>
      <c r="D247" s="21">
        <v>2.2073811193039625</v>
      </c>
      <c r="F247" s="21">
        <v>91.188524590163937</v>
      </c>
      <c r="G247" s="21">
        <v>3.8911324187899526E-2</v>
      </c>
    </row>
    <row r="248" spans="1:7" x14ac:dyDescent="0.25">
      <c r="A248" s="21">
        <v>224</v>
      </c>
      <c r="B248" s="21">
        <v>8.099128941632356E-3</v>
      </c>
      <c r="C248" s="21">
        <v>-8.0990872749646635E-3</v>
      </c>
      <c r="D248" s="21">
        <v>-0.36542279170569758</v>
      </c>
      <c r="F248" s="21">
        <v>91.598360655737707</v>
      </c>
      <c r="G248" s="21">
        <v>3.9279999848974345E-2</v>
      </c>
    </row>
    <row r="249" spans="1:7" x14ac:dyDescent="0.25">
      <c r="A249" s="21">
        <v>225</v>
      </c>
      <c r="B249" s="21">
        <v>1.2780469896616544E-3</v>
      </c>
      <c r="C249" s="21">
        <v>-1.3856849210956932E-2</v>
      </c>
      <c r="D249" s="21">
        <v>-0.62520730435453509</v>
      </c>
      <c r="F249" s="21">
        <v>92.008196721311464</v>
      </c>
      <c r="G249" s="21">
        <v>4.0351295523567449E-2</v>
      </c>
    </row>
    <row r="250" spans="1:7" x14ac:dyDescent="0.25">
      <c r="A250" s="21">
        <v>226</v>
      </c>
      <c r="B250" s="21">
        <v>9.2658893880745285E-3</v>
      </c>
      <c r="C250" s="21">
        <v>-1.1711716147493226E-2</v>
      </c>
      <c r="D250" s="21">
        <v>-0.52842102634340915</v>
      </c>
      <c r="F250" s="21">
        <v>92.418032786885234</v>
      </c>
      <c r="G250" s="21">
        <v>4.0407046218893086E-2</v>
      </c>
    </row>
    <row r="251" spans="1:7" x14ac:dyDescent="0.25">
      <c r="A251" s="21">
        <v>227</v>
      </c>
      <c r="B251" s="21">
        <v>2.1815206024766165E-3</v>
      </c>
      <c r="C251" s="21">
        <v>-9.5549873097351343E-3</v>
      </c>
      <c r="D251" s="21">
        <v>-0.43111155848745436</v>
      </c>
      <c r="F251" s="21">
        <v>92.827868852459005</v>
      </c>
      <c r="G251" s="21">
        <v>4.2504838795831869E-2</v>
      </c>
    </row>
    <row r="252" spans="1:7" x14ac:dyDescent="0.25">
      <c r="A252" s="21">
        <v>228</v>
      </c>
      <c r="B252" s="21">
        <v>1.6032318961524499E-2</v>
      </c>
      <c r="C252" s="21">
        <v>-2.7762658747014217E-2</v>
      </c>
      <c r="D252" s="21">
        <v>-1.2526236500582473</v>
      </c>
      <c r="F252" s="21">
        <v>93.237704918032776</v>
      </c>
      <c r="G252" s="21">
        <v>4.3442557842836724E-2</v>
      </c>
    </row>
    <row r="253" spans="1:7" x14ac:dyDescent="0.25">
      <c r="A253" s="21">
        <v>229</v>
      </c>
      <c r="B253" s="21">
        <v>5.2360400280865877E-3</v>
      </c>
      <c r="C253" s="21">
        <v>1.3199711635182096E-2</v>
      </c>
      <c r="D253" s="21">
        <v>0.5955579081544673</v>
      </c>
      <c r="F253" s="21">
        <v>93.647540983606547</v>
      </c>
      <c r="G253" s="21">
        <v>4.3460566406115488E-2</v>
      </c>
    </row>
    <row r="254" spans="1:7" x14ac:dyDescent="0.25">
      <c r="A254" s="21">
        <v>230</v>
      </c>
      <c r="B254" s="21">
        <v>7.1267890203706268E-3</v>
      </c>
      <c r="C254" s="21">
        <v>4.170329562630009E-3</v>
      </c>
      <c r="D254" s="21">
        <v>0.18816113709747717</v>
      </c>
      <c r="F254" s="21">
        <v>94.057377049180317</v>
      </c>
      <c r="G254" s="21">
        <v>4.5535372569144271E-2</v>
      </c>
    </row>
    <row r="255" spans="1:7" x14ac:dyDescent="0.25">
      <c r="A255" s="21">
        <v>231</v>
      </c>
      <c r="B255" s="21">
        <v>3.3802418673700946E-4</v>
      </c>
      <c r="C255" s="21">
        <v>9.5249817950694877E-3</v>
      </c>
      <c r="D255" s="21">
        <v>0.42975773940100248</v>
      </c>
      <c r="F255" s="21">
        <v>94.467213114754088</v>
      </c>
      <c r="G255" s="21">
        <v>4.5762092119779926E-2</v>
      </c>
    </row>
    <row r="256" spans="1:7" x14ac:dyDescent="0.25">
      <c r="A256" s="21">
        <v>232</v>
      </c>
      <c r="B256" s="21">
        <v>-1.2882789389505119E-3</v>
      </c>
      <c r="C256" s="21">
        <v>1.7513622070123563E-2</v>
      </c>
      <c r="D256" s="21">
        <v>0.79019727192296418</v>
      </c>
      <c r="F256" s="21">
        <v>94.877049180327859</v>
      </c>
      <c r="G256" s="21">
        <v>4.7322886717290423E-2</v>
      </c>
    </row>
    <row r="257" spans="1:7" x14ac:dyDescent="0.25">
      <c r="A257" s="21">
        <v>233</v>
      </c>
      <c r="B257" s="21">
        <v>4.9235058356552055E-3</v>
      </c>
      <c r="C257" s="21">
        <v>1.5888542860479572E-2</v>
      </c>
      <c r="D257" s="21">
        <v>0.71687530842633218</v>
      </c>
      <c r="F257" s="21">
        <v>95.28688524590163</v>
      </c>
      <c r="G257" s="21">
        <v>5.5551688875743993E-2</v>
      </c>
    </row>
    <row r="258" spans="1:7" x14ac:dyDescent="0.25">
      <c r="A258" s="21">
        <v>234</v>
      </c>
      <c r="B258" s="21">
        <v>1.4072238133764976E-2</v>
      </c>
      <c r="C258" s="21">
        <v>-8.8316855360786907E-3</v>
      </c>
      <c r="D258" s="21">
        <v>-0.39847689924724095</v>
      </c>
      <c r="F258" s="21">
        <v>95.6967213114754</v>
      </c>
      <c r="G258" s="21">
        <v>5.6585404071941778E-2</v>
      </c>
    </row>
    <row r="259" spans="1:7" x14ac:dyDescent="0.25">
      <c r="A259" s="21">
        <v>235</v>
      </c>
      <c r="B259" s="21">
        <v>6.2161686119038551E-3</v>
      </c>
      <c r="C259" s="21">
        <v>1.9378581982942854E-2</v>
      </c>
      <c r="D259" s="21">
        <v>0.87434241502671139</v>
      </c>
      <c r="F259" s="21">
        <v>96.106557377049171</v>
      </c>
      <c r="G259" s="21">
        <v>5.7777733572960843E-2</v>
      </c>
    </row>
    <row r="260" spans="1:7" x14ac:dyDescent="0.25">
      <c r="A260" s="21">
        <v>236</v>
      </c>
      <c r="B260" s="21">
        <v>-4.9884035144222797E-3</v>
      </c>
      <c r="C260" s="21">
        <v>9.6646141772788099E-3</v>
      </c>
      <c r="D260" s="21">
        <v>0.43605781411154076</v>
      </c>
      <c r="F260" s="21">
        <v>96.516393442622942</v>
      </c>
      <c r="G260" s="21">
        <v>5.9088861725196187E-2</v>
      </c>
    </row>
    <row r="261" spans="1:7" x14ac:dyDescent="0.25">
      <c r="A261" s="21">
        <v>237</v>
      </c>
      <c r="B261" s="21">
        <v>9.2810297663924457E-3</v>
      </c>
      <c r="C261" s="21">
        <v>-3.8507188955741622E-2</v>
      </c>
      <c r="D261" s="21">
        <v>-1.7374062053192658</v>
      </c>
      <c r="F261" s="21">
        <v>96.926229508196712</v>
      </c>
      <c r="G261" s="21">
        <v>5.9963464767557269E-2</v>
      </c>
    </row>
    <row r="262" spans="1:7" x14ac:dyDescent="0.25">
      <c r="A262" s="21">
        <v>238</v>
      </c>
      <c r="B262" s="21">
        <v>1.9151594419589416E-2</v>
      </c>
      <c r="C262" s="21">
        <v>-5.6673531835950419E-3</v>
      </c>
      <c r="D262" s="21">
        <v>-0.25570535933513677</v>
      </c>
      <c r="F262" s="21">
        <v>97.336065573770483</v>
      </c>
      <c r="G262" s="21">
        <v>6.2078510814037577E-2</v>
      </c>
    </row>
    <row r="263" spans="1:7" x14ac:dyDescent="0.25">
      <c r="A263" s="21">
        <v>239</v>
      </c>
      <c r="B263" s="21">
        <v>1.0086906769493116E-2</v>
      </c>
      <c r="C263" s="21">
        <v>-8.2341012604974125E-3</v>
      </c>
      <c r="D263" s="21">
        <v>-0.37151448893498878</v>
      </c>
      <c r="F263" s="21">
        <v>97.745901639344254</v>
      </c>
      <c r="G263" s="21">
        <v>6.2613534924516892E-2</v>
      </c>
    </row>
    <row r="264" spans="1:7" x14ac:dyDescent="0.25">
      <c r="A264" s="21">
        <v>240</v>
      </c>
      <c r="B264" s="21">
        <v>1.7849955862184186E-3</v>
      </c>
      <c r="C264" s="21">
        <v>-2.402195488716191E-3</v>
      </c>
      <c r="D264" s="21">
        <v>-0.10838467989139344</v>
      </c>
      <c r="F264" s="21">
        <v>98.155737704918025</v>
      </c>
      <c r="G264" s="21">
        <v>6.5146990379631176E-2</v>
      </c>
    </row>
    <row r="265" spans="1:7" x14ac:dyDescent="0.25">
      <c r="A265" s="21">
        <v>241</v>
      </c>
      <c r="B265" s="21">
        <v>1.3742066762768416E-3</v>
      </c>
      <c r="C265" s="21">
        <v>1.7081341370290249E-3</v>
      </c>
      <c r="D265" s="21">
        <v>7.7069319513373466E-2</v>
      </c>
      <c r="F265" s="21">
        <v>98.565573770491795</v>
      </c>
      <c r="G265" s="21">
        <v>6.6445049351840715E-2</v>
      </c>
    </row>
    <row r="266" spans="1:7" x14ac:dyDescent="0.25">
      <c r="A266" s="21">
        <v>242</v>
      </c>
      <c r="B266" s="21">
        <v>2.306386274471621E-2</v>
      </c>
      <c r="C266" s="21">
        <v>-1.5908603905872634E-2</v>
      </c>
      <c r="D266" s="21">
        <v>-0.71778044291410681</v>
      </c>
      <c r="F266" s="21">
        <v>98.975409836065566</v>
      </c>
      <c r="G266" s="21">
        <v>6.7420100372564906E-2</v>
      </c>
    </row>
    <row r="267" spans="1:7" x14ac:dyDescent="0.25">
      <c r="A267" s="21">
        <v>243</v>
      </c>
      <c r="B267" s="21">
        <v>-4.7156204973538805E-3</v>
      </c>
      <c r="C267" s="21">
        <v>-2.6448707171926157E-3</v>
      </c>
      <c r="D267" s="21">
        <v>-0.11933394571073974</v>
      </c>
      <c r="F267" s="21">
        <v>99.385245901639337</v>
      </c>
      <c r="G267" s="21">
        <v>6.8991335807392404E-2</v>
      </c>
    </row>
    <row r="268" spans="1:7" ht="15.75" thickBot="1" x14ac:dyDescent="0.3">
      <c r="A268" s="22">
        <v>244</v>
      </c>
      <c r="B268" s="22">
        <v>-6.9451574457571712E-3</v>
      </c>
      <c r="C268" s="22">
        <v>-1.4418280551001677E-2</v>
      </c>
      <c r="D268" s="22">
        <v>-0.65053853004269357</v>
      </c>
      <c r="F268" s="22">
        <v>99.795081967213108</v>
      </c>
      <c r="G268" s="22">
        <v>9.9196209861180079E-2</v>
      </c>
    </row>
  </sheetData>
  <sortState ref="G25:G268">
    <sortCondition ref="G25"/>
  </sortState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8"/>
  <sheetViews>
    <sheetView workbookViewId="0">
      <selection activeCell="G13" sqref="G13"/>
    </sheetView>
  </sheetViews>
  <sheetFormatPr defaultRowHeight="15" x14ac:dyDescent="0.25"/>
  <cols>
    <col min="1" max="1" width="24.85546875" bestFit="1" customWidth="1"/>
    <col min="2" max="3" width="12.7109375" bestFit="1" customWidth="1"/>
    <col min="4" max="4" width="16.28515625" bestFit="1" customWidth="1"/>
    <col min="5" max="5" width="12" bestFit="1" customWidth="1"/>
    <col min="6" max="6" width="30.28515625" bestFit="1" customWidth="1"/>
    <col min="7" max="7" width="14.7109375" bestFit="1" customWidth="1"/>
    <col min="8" max="8" width="13.7109375" bestFit="1" customWidth="1"/>
    <col min="9" max="9" width="14.5703125" bestFit="1" customWidth="1"/>
  </cols>
  <sheetData>
    <row r="1" spans="1:9" x14ac:dyDescent="0.25">
      <c r="A1" t="s">
        <v>16</v>
      </c>
    </row>
    <row r="2" spans="1:9" ht="15.75" thickBot="1" x14ac:dyDescent="0.3"/>
    <row r="3" spans="1:9" x14ac:dyDescent="0.25">
      <c r="A3" s="24" t="s">
        <v>17</v>
      </c>
      <c r="B3" s="24"/>
    </row>
    <row r="4" spans="1:9" x14ac:dyDescent="0.25">
      <c r="A4" s="21" t="s">
        <v>18</v>
      </c>
      <c r="B4" s="21">
        <v>0.45047233360326105</v>
      </c>
    </row>
    <row r="5" spans="1:9" x14ac:dyDescent="0.25">
      <c r="A5" s="21" t="s">
        <v>19</v>
      </c>
      <c r="B5" s="21">
        <v>0.20292532334196769</v>
      </c>
    </row>
    <row r="6" spans="1:9" x14ac:dyDescent="0.25">
      <c r="A6" s="21" t="s">
        <v>20</v>
      </c>
      <c r="B6" s="21">
        <v>0.19963162633098408</v>
      </c>
    </row>
    <row r="7" spans="1:9" x14ac:dyDescent="0.25">
      <c r="A7" s="21" t="s">
        <v>21</v>
      </c>
      <c r="B7" s="21">
        <v>1.9257618151505319E-2</v>
      </c>
    </row>
    <row r="8" spans="1:9" ht="15.75" thickBot="1" x14ac:dyDescent="0.3">
      <c r="A8" s="22" t="s">
        <v>22</v>
      </c>
      <c r="B8" s="22">
        <v>244</v>
      </c>
    </row>
    <row r="10" spans="1:9" ht="15.75" thickBot="1" x14ac:dyDescent="0.3">
      <c r="A10" t="s">
        <v>23</v>
      </c>
    </row>
    <row r="11" spans="1:9" x14ac:dyDescent="0.25">
      <c r="A11" s="23"/>
      <c r="B11" s="23" t="s">
        <v>28</v>
      </c>
      <c r="C11" s="23" t="s">
        <v>29</v>
      </c>
      <c r="D11" s="23" t="s">
        <v>30</v>
      </c>
      <c r="E11" s="23" t="s">
        <v>31</v>
      </c>
      <c r="F11" s="23" t="s">
        <v>32</v>
      </c>
      <c r="G11" s="25" t="s">
        <v>62</v>
      </c>
    </row>
    <row r="12" spans="1:9" x14ac:dyDescent="0.25">
      <c r="A12" s="21" t="s">
        <v>24</v>
      </c>
      <c r="B12" s="21">
        <v>1</v>
      </c>
      <c r="C12" s="21">
        <v>2.2848502584628574E-2</v>
      </c>
      <c r="D12" s="21">
        <v>2.2848502584628574E-2</v>
      </c>
      <c r="E12" s="21">
        <v>61.610197496996733</v>
      </c>
      <c r="F12" s="21">
        <v>1.3507150952591675E-13</v>
      </c>
    </row>
    <row r="13" spans="1:9" x14ac:dyDescent="0.25">
      <c r="A13" s="21" t="s">
        <v>25</v>
      </c>
      <c r="B13" s="21">
        <v>242</v>
      </c>
      <c r="C13" s="21">
        <v>8.9747117362343296E-2</v>
      </c>
      <c r="D13" s="21">
        <v>3.7085585686918716E-4</v>
      </c>
      <c r="E13" s="21"/>
      <c r="F13" s="21"/>
      <c r="G13">
        <f>SQRT(D13)</f>
        <v>1.9257618151505319E-2</v>
      </c>
    </row>
    <row r="14" spans="1:9" ht="15.75" thickBot="1" x14ac:dyDescent="0.3">
      <c r="A14" s="22" t="s">
        <v>26</v>
      </c>
      <c r="B14" s="22">
        <v>243</v>
      </c>
      <c r="C14" s="22">
        <v>0.11259561994697187</v>
      </c>
      <c r="D14" s="22"/>
      <c r="E14" s="22"/>
      <c r="F14" s="22"/>
    </row>
    <row r="15" spans="1:9" ht="15.75" thickBot="1" x14ac:dyDescent="0.3"/>
    <row r="16" spans="1:9" x14ac:dyDescent="0.25">
      <c r="A16" s="23"/>
      <c r="B16" s="23" t="s">
        <v>33</v>
      </c>
      <c r="C16" s="23" t="s">
        <v>21</v>
      </c>
      <c r="D16" s="23" t="s">
        <v>34</v>
      </c>
      <c r="E16" s="23" t="s">
        <v>35</v>
      </c>
      <c r="F16" s="23" t="s">
        <v>36</v>
      </c>
      <c r="G16" s="23" t="s">
        <v>37</v>
      </c>
      <c r="H16" s="23" t="s">
        <v>38</v>
      </c>
      <c r="I16" s="23" t="s">
        <v>39</v>
      </c>
    </row>
    <row r="17" spans="1:9" x14ac:dyDescent="0.25">
      <c r="A17" s="21" t="s">
        <v>27</v>
      </c>
      <c r="B17" s="21">
        <v>2.8195450708761761E-3</v>
      </c>
      <c r="C17" s="21">
        <v>1.2373023354082615E-3</v>
      </c>
      <c r="D17" s="21">
        <v>2.2787842471386237</v>
      </c>
      <c r="E17" s="21">
        <v>2.3551769593138719E-2</v>
      </c>
      <c r="F17" s="21">
        <v>3.8228820508785398E-4</v>
      </c>
      <c r="G17" s="21">
        <v>5.2568019366644979E-3</v>
      </c>
      <c r="H17" s="21">
        <v>3.8228820508785398E-4</v>
      </c>
      <c r="I17" s="21">
        <v>5.2568019366644979E-3</v>
      </c>
    </row>
    <row r="18" spans="1:9" ht="15.75" thickBot="1" x14ac:dyDescent="0.3">
      <c r="A18" s="22" t="s">
        <v>40</v>
      </c>
      <c r="B18" s="22">
        <v>0.86020155978991952</v>
      </c>
      <c r="C18" s="22">
        <v>0.10959075659549919</v>
      </c>
      <c r="D18" s="22">
        <v>7.8492163619686819</v>
      </c>
      <c r="E18" s="22">
        <v>1.3507150952590794E-13</v>
      </c>
      <c r="F18" s="22">
        <v>0.64432802888675156</v>
      </c>
      <c r="G18" s="22">
        <v>1.0760750906930876</v>
      </c>
      <c r="H18" s="22">
        <v>0.64432802888675156</v>
      </c>
      <c r="I18" s="22">
        <v>1.0760750906930876</v>
      </c>
    </row>
    <row r="22" spans="1:9" x14ac:dyDescent="0.25">
      <c r="A22" t="s">
        <v>41</v>
      </c>
      <c r="F22" t="s">
        <v>46</v>
      </c>
    </row>
    <row r="23" spans="1:9" ht="15.75" thickBot="1" x14ac:dyDescent="0.3"/>
    <row r="24" spans="1:9" x14ac:dyDescent="0.25">
      <c r="A24" s="23" t="s">
        <v>42</v>
      </c>
      <c r="B24" s="23" t="s">
        <v>43</v>
      </c>
      <c r="C24" s="23" t="s">
        <v>44</v>
      </c>
      <c r="D24" s="23" t="s">
        <v>45</v>
      </c>
      <c r="F24" s="23" t="s">
        <v>47</v>
      </c>
      <c r="G24" s="23" t="s">
        <v>48</v>
      </c>
    </row>
    <row r="25" spans="1:9" x14ac:dyDescent="0.25">
      <c r="A25" s="21">
        <v>1</v>
      </c>
      <c r="B25" s="21">
        <v>5.5870223622795263E-3</v>
      </c>
      <c r="C25" s="21">
        <v>-9.4615051324897347E-3</v>
      </c>
      <c r="D25" s="21">
        <v>-0.49232638579924481</v>
      </c>
      <c r="F25" s="21">
        <v>0.20491803278688525</v>
      </c>
      <c r="G25" s="21">
        <v>-6.4626948986606661E-2</v>
      </c>
    </row>
    <row r="26" spans="1:9" x14ac:dyDescent="0.25">
      <c r="A26" s="21">
        <v>2</v>
      </c>
      <c r="B26" s="21">
        <v>1.4885148228463421E-3</v>
      </c>
      <c r="C26" s="21">
        <v>-2.2274958503069289E-2</v>
      </c>
      <c r="D26" s="21">
        <v>-1.1590703233871715</v>
      </c>
      <c r="F26" s="21">
        <v>0.61475409836065575</v>
      </c>
      <c r="G26" s="21">
        <v>-6.2107842253617956E-2</v>
      </c>
    </row>
    <row r="27" spans="1:9" x14ac:dyDescent="0.25">
      <c r="A27" s="21">
        <v>3</v>
      </c>
      <c r="B27" s="21">
        <v>5.9376626782668245E-3</v>
      </c>
      <c r="C27" s="21">
        <v>-2.0713597643966165E-2</v>
      </c>
      <c r="D27" s="21">
        <v>-1.0778254117239079</v>
      </c>
      <c r="F27" s="21">
        <v>1.0245901639344264</v>
      </c>
      <c r="G27" s="21">
        <v>-5.9003569123318091E-2</v>
      </c>
    </row>
    <row r="28" spans="1:9" x14ac:dyDescent="0.25">
      <c r="A28" s="21">
        <v>4</v>
      </c>
      <c r="B28" s="21">
        <v>1.7471289482643225E-2</v>
      </c>
      <c r="C28" s="21">
        <v>-1.5863636516996044E-2</v>
      </c>
      <c r="D28" s="21">
        <v>-0.82545923959039358</v>
      </c>
      <c r="F28" s="21">
        <v>1.4344262295081966</v>
      </c>
      <c r="G28" s="21">
        <v>-5.3796509499619886E-2</v>
      </c>
    </row>
    <row r="29" spans="1:9" x14ac:dyDescent="0.25">
      <c r="A29" s="21">
        <v>5</v>
      </c>
      <c r="B29" s="21">
        <v>4.5544985155153931E-3</v>
      </c>
      <c r="C29" s="21">
        <v>1.9650373113942382E-2</v>
      </c>
      <c r="D29" s="21">
        <v>1.0225008642201254</v>
      </c>
      <c r="F29" s="21">
        <v>1.8442622950819674</v>
      </c>
      <c r="G29" s="21">
        <v>-4.8078033189341118E-2</v>
      </c>
    </row>
    <row r="30" spans="1:9" x14ac:dyDescent="0.25">
      <c r="A30" s="21">
        <v>6</v>
      </c>
      <c r="B30" s="21">
        <v>1.4979932841079021E-3</v>
      </c>
      <c r="C30" s="21">
        <v>2.8023544781808052E-3</v>
      </c>
      <c r="D30" s="21">
        <v>0.14581961671546781</v>
      </c>
      <c r="F30" s="21">
        <v>2.2540983606557381</v>
      </c>
      <c r="G30" s="21">
        <v>-4.4720394185190776E-2</v>
      </c>
    </row>
    <row r="31" spans="1:9" x14ac:dyDescent="0.25">
      <c r="A31" s="21">
        <v>7</v>
      </c>
      <c r="B31" s="21">
        <v>1.0281634184640859E-2</v>
      </c>
      <c r="C31" s="21">
        <v>-1.1450901064527072E-2</v>
      </c>
      <c r="D31" s="21">
        <v>-0.59584396523598837</v>
      </c>
      <c r="F31" s="21">
        <v>2.6639344262295084</v>
      </c>
      <c r="G31" s="21">
        <v>-4.2917033854303878E-2</v>
      </c>
    </row>
    <row r="32" spans="1:9" x14ac:dyDescent="0.25">
      <c r="A32" s="21">
        <v>8</v>
      </c>
      <c r="B32" s="21">
        <v>-9.9485943951910282E-4</v>
      </c>
      <c r="C32" s="21">
        <v>-2.5306259230206949E-3</v>
      </c>
      <c r="D32" s="21">
        <v>-0.13168030847569889</v>
      </c>
      <c r="F32" s="21">
        <v>3.0737704918032787</v>
      </c>
      <c r="G32" s="21">
        <v>-3.8565772856660539E-2</v>
      </c>
    </row>
    <row r="33" spans="1:7" x14ac:dyDescent="0.25">
      <c r="A33" s="21">
        <v>9</v>
      </c>
      <c r="B33" s="21">
        <v>5.8961146962476368E-3</v>
      </c>
      <c r="C33" s="21">
        <v>-1.3770143508752705E-2</v>
      </c>
      <c r="D33" s="21">
        <v>-0.71652500217131876</v>
      </c>
      <c r="F33" s="21">
        <v>3.4836065573770494</v>
      </c>
      <c r="G33" s="21">
        <v>-3.6717968201194537E-2</v>
      </c>
    </row>
    <row r="34" spans="1:7" x14ac:dyDescent="0.25">
      <c r="A34" s="21">
        <v>10</v>
      </c>
      <c r="B34" s="21">
        <v>1.1505775957382062E-2</v>
      </c>
      <c r="C34" s="21">
        <v>3.2947907156459066E-2</v>
      </c>
      <c r="D34" s="21">
        <v>1.7144337843549931</v>
      </c>
      <c r="F34" s="21">
        <v>3.8934426229508201</v>
      </c>
      <c r="G34" s="21">
        <v>-3.5854014332652284E-2</v>
      </c>
    </row>
    <row r="35" spans="1:7" x14ac:dyDescent="0.25">
      <c r="A35" s="21">
        <v>11</v>
      </c>
      <c r="B35" s="21">
        <v>9.5233352537623175E-3</v>
      </c>
      <c r="C35" s="21">
        <v>6.304707132191948E-4</v>
      </c>
      <c r="D35" s="21">
        <v>3.2806341406042154E-2</v>
      </c>
      <c r="F35" s="21">
        <v>4.3032786885245908</v>
      </c>
      <c r="G35" s="21">
        <v>-3.567560262076401E-2</v>
      </c>
    </row>
    <row r="36" spans="1:7" x14ac:dyDescent="0.25">
      <c r="A36" s="21">
        <v>12</v>
      </c>
      <c r="B36" s="21">
        <v>2.0404215530662379E-3</v>
      </c>
      <c r="C36" s="21">
        <v>-5.0388971678090666E-3</v>
      </c>
      <c r="D36" s="21">
        <v>-0.26219739843746054</v>
      </c>
      <c r="F36" s="21">
        <v>4.7131147540983607</v>
      </c>
      <c r="G36" s="21">
        <v>-3.3767981408492805E-2</v>
      </c>
    </row>
    <row r="37" spans="1:7" x14ac:dyDescent="0.25">
      <c r="A37" s="21">
        <v>13</v>
      </c>
      <c r="B37" s="21">
        <v>-5.3453487083804131E-3</v>
      </c>
      <c r="C37" s="21">
        <v>-7.4994395502607138E-3</v>
      </c>
      <c r="D37" s="21">
        <v>-0.39023093235147882</v>
      </c>
      <c r="F37" s="21">
        <v>5.1229508196721314</v>
      </c>
      <c r="G37" s="21">
        <v>-2.9485025495326781E-2</v>
      </c>
    </row>
    <row r="38" spans="1:7" x14ac:dyDescent="0.25">
      <c r="A38" s="21">
        <v>14</v>
      </c>
      <c r="B38" s="21">
        <v>1.5880285795162895E-2</v>
      </c>
      <c r="C38" s="21">
        <v>8.9048342843457799E-3</v>
      </c>
      <c r="D38" s="21">
        <v>0.46336019670894779</v>
      </c>
      <c r="F38" s="21">
        <v>5.5327868852459021</v>
      </c>
      <c r="G38" s="21">
        <v>-2.9153250685877815E-2</v>
      </c>
    </row>
    <row r="39" spans="1:7" x14ac:dyDescent="0.25">
      <c r="A39" s="21">
        <v>15</v>
      </c>
      <c r="B39" s="21">
        <v>1.2731004846405578E-2</v>
      </c>
      <c r="C39" s="21">
        <v>1.7950413148272754E-2</v>
      </c>
      <c r="D39" s="21">
        <v>0.93404399248757231</v>
      </c>
      <c r="F39" s="21">
        <v>5.942622950819672</v>
      </c>
      <c r="G39" s="21">
        <v>-2.9010267607969657E-2</v>
      </c>
    </row>
    <row r="40" spans="1:7" x14ac:dyDescent="0.25">
      <c r="A40" s="21">
        <v>16</v>
      </c>
      <c r="B40" s="21">
        <v>-1.7073845003916451E-2</v>
      </c>
      <c r="C40" s="21">
        <v>1.7073845003916451E-2</v>
      </c>
      <c r="D40" s="21">
        <v>0.88843205016184557</v>
      </c>
      <c r="F40" s="21">
        <v>6.3524590163934427</v>
      </c>
      <c r="G40" s="21">
        <v>-2.8949883169247004E-2</v>
      </c>
    </row>
    <row r="41" spans="1:7" x14ac:dyDescent="0.25">
      <c r="A41" s="21">
        <v>17</v>
      </c>
      <c r="B41" s="21">
        <v>4.5752152496779984E-3</v>
      </c>
      <c r="C41" s="21">
        <v>-1.688077177671907E-2</v>
      </c>
      <c r="D41" s="21">
        <v>-0.87838554669229985</v>
      </c>
      <c r="F41" s="21">
        <v>6.7622950819672134</v>
      </c>
      <c r="G41" s="21">
        <v>-2.8010423020451546E-2</v>
      </c>
    </row>
    <row r="42" spans="1:7" x14ac:dyDescent="0.25">
      <c r="A42" s="21">
        <v>18</v>
      </c>
      <c r="B42" s="21">
        <v>1.4938971194802659E-2</v>
      </c>
      <c r="C42" s="21">
        <v>-1.0938895376903577E-2</v>
      </c>
      <c r="D42" s="21">
        <v>-0.56920191345178128</v>
      </c>
      <c r="F42" s="21">
        <v>7.1721311475409841</v>
      </c>
      <c r="G42" s="21">
        <v>-2.7826983975912514E-2</v>
      </c>
    </row>
    <row r="43" spans="1:7" x14ac:dyDescent="0.25">
      <c r="A43" s="21">
        <v>19</v>
      </c>
      <c r="B43" s="21">
        <v>6.3419556803279093E-3</v>
      </c>
      <c r="C43" s="21">
        <v>-1.9989351303412077E-3</v>
      </c>
      <c r="D43" s="21">
        <v>-0.10401394856180372</v>
      </c>
      <c r="F43" s="21">
        <v>7.5819672131147549</v>
      </c>
      <c r="G43" s="21">
        <v>-2.7779564107075706E-2</v>
      </c>
    </row>
    <row r="44" spans="1:7" x14ac:dyDescent="0.25">
      <c r="A44" s="21">
        <v>20</v>
      </c>
      <c r="B44" s="21">
        <v>6.9343169785699658E-3</v>
      </c>
      <c r="C44" s="21">
        <v>-8.1157723363606878E-4</v>
      </c>
      <c r="D44" s="21">
        <v>-4.2230161125310639E-2</v>
      </c>
      <c r="F44" s="21">
        <v>7.9918032786885247</v>
      </c>
      <c r="G44" s="21">
        <v>-2.656340044135545E-2</v>
      </c>
    </row>
    <row r="45" spans="1:7" x14ac:dyDescent="0.25">
      <c r="A45" s="21">
        <v>21</v>
      </c>
      <c r="B45" s="21">
        <v>9.195005515401717E-3</v>
      </c>
      <c r="C45" s="21">
        <v>-4.1825289523795594E-3</v>
      </c>
      <c r="D45" s="21">
        <v>-0.21763655293646425</v>
      </c>
      <c r="F45" s="21">
        <v>8.4016393442622963</v>
      </c>
      <c r="G45" s="21">
        <v>-2.6216658211121586E-2</v>
      </c>
    </row>
    <row r="46" spans="1:7" x14ac:dyDescent="0.25">
      <c r="A46" s="21">
        <v>22</v>
      </c>
      <c r="B46" s="21">
        <v>3.9053346578664253E-4</v>
      </c>
      <c r="C46" s="21">
        <v>1.0973078440514048E-2</v>
      </c>
      <c r="D46" s="21">
        <v>0.57098061820617585</v>
      </c>
      <c r="F46" s="21">
        <v>8.8114754098360653</v>
      </c>
      <c r="G46" s="21">
        <v>-2.4766520135040947E-2</v>
      </c>
    </row>
    <row r="47" spans="1:7" x14ac:dyDescent="0.25">
      <c r="A47" s="21">
        <v>23</v>
      </c>
      <c r="B47" s="21">
        <v>-2.9952388046669064E-2</v>
      </c>
      <c r="C47" s="21">
        <v>1.3215126151432551E-2</v>
      </c>
      <c r="D47" s="21">
        <v>0.68764485194585723</v>
      </c>
      <c r="F47" s="21">
        <v>9.221311475409836</v>
      </c>
      <c r="G47" s="21">
        <v>-2.3563114272499831E-2</v>
      </c>
    </row>
    <row r="48" spans="1:7" x14ac:dyDescent="0.25">
      <c r="A48" s="21">
        <v>24</v>
      </c>
      <c r="B48" s="21">
        <v>-1.9383501236262092E-3</v>
      </c>
      <c r="C48" s="21">
        <v>-2.4625050317729241E-2</v>
      </c>
      <c r="D48" s="21">
        <v>-1.2813565974214025</v>
      </c>
      <c r="F48" s="21">
        <v>9.6311475409836067</v>
      </c>
      <c r="G48" s="21">
        <v>-2.3408142311895259E-2</v>
      </c>
    </row>
    <row r="49" spans="1:7" x14ac:dyDescent="0.25">
      <c r="A49" s="21">
        <v>25</v>
      </c>
      <c r="B49" s="21">
        <v>1.3979888013131934E-2</v>
      </c>
      <c r="C49" s="21">
        <v>-1.767403016519933E-2</v>
      </c>
      <c r="D49" s="21">
        <v>-0.91966249258374611</v>
      </c>
      <c r="F49" s="21">
        <v>10.040983606557377</v>
      </c>
      <c r="G49" s="21">
        <v>-2.3326939905211817E-2</v>
      </c>
    </row>
    <row r="50" spans="1:7" x14ac:dyDescent="0.25">
      <c r="A50" s="21">
        <v>26</v>
      </c>
      <c r="B50" s="21">
        <v>-5.6122711136684378E-3</v>
      </c>
      <c r="C50" s="21">
        <v>3.2272683056339825E-2</v>
      </c>
      <c r="D50" s="21">
        <v>1.6792987148114884</v>
      </c>
      <c r="F50" s="21">
        <v>10.450819672131148</v>
      </c>
      <c r="G50" s="21">
        <v>-2.3286874049884006E-2</v>
      </c>
    </row>
    <row r="51" spans="1:7" x14ac:dyDescent="0.25">
      <c r="A51" s="21">
        <v>27</v>
      </c>
      <c r="B51" s="21">
        <v>1.8662639738253068E-2</v>
      </c>
      <c r="C51" s="21">
        <v>-3.318179199562471E-2</v>
      </c>
      <c r="D51" s="21">
        <v>-1.7266039069673305</v>
      </c>
      <c r="F51" s="21">
        <v>10.860655737704919</v>
      </c>
      <c r="G51" s="21">
        <v>-2.0786443680222946E-2</v>
      </c>
    </row>
    <row r="52" spans="1:7" x14ac:dyDescent="0.25">
      <c r="A52" s="21">
        <v>28</v>
      </c>
      <c r="B52" s="21">
        <v>2.4079867734592714E-3</v>
      </c>
      <c r="C52" s="21">
        <v>-1.5289706340594277E-2</v>
      </c>
      <c r="D52" s="21">
        <v>-0.79559496688829223</v>
      </c>
      <c r="F52" s="21">
        <v>11.27049180327869</v>
      </c>
      <c r="G52" s="21">
        <v>-2.0095916890550385E-2</v>
      </c>
    </row>
    <row r="53" spans="1:7" x14ac:dyDescent="0.25">
      <c r="A53" s="21">
        <v>29</v>
      </c>
      <c r="B53" s="21">
        <v>1.9595462729937566E-2</v>
      </c>
      <c r="C53" s="21">
        <v>-2.0336516225170149E-2</v>
      </c>
      <c r="D53" s="21">
        <v>-1.0582041010055525</v>
      </c>
      <c r="F53" s="21">
        <v>11.680327868852459</v>
      </c>
      <c r="G53" s="21">
        <v>-1.9936460946512358E-2</v>
      </c>
    </row>
    <row r="54" spans="1:7" x14ac:dyDescent="0.25">
      <c r="A54" s="21">
        <v>30</v>
      </c>
      <c r="B54" s="21">
        <v>-1.4827694268486832E-3</v>
      </c>
      <c r="C54" s="21">
        <v>-2.3283750708192264E-2</v>
      </c>
      <c r="D54" s="21">
        <v>-1.21156250231811</v>
      </c>
      <c r="F54" s="21">
        <v>12.090163934426229</v>
      </c>
      <c r="G54" s="21">
        <v>-1.9527201729993501E-2</v>
      </c>
    </row>
    <row r="55" spans="1:7" x14ac:dyDescent="0.25">
      <c r="A55" s="21">
        <v>31</v>
      </c>
      <c r="B55" s="21">
        <v>-6.1888118535571891E-3</v>
      </c>
      <c r="C55" s="21">
        <v>1.2249472639664442E-2</v>
      </c>
      <c r="D55" s="21">
        <v>0.63739738109149868</v>
      </c>
      <c r="F55" s="21">
        <v>12.5</v>
      </c>
      <c r="G55" s="21">
        <v>-1.9512911793844359E-2</v>
      </c>
    </row>
    <row r="56" spans="1:7" x14ac:dyDescent="0.25">
      <c r="A56" s="21">
        <v>32</v>
      </c>
      <c r="B56" s="21">
        <v>1.3000193156606844E-2</v>
      </c>
      <c r="C56" s="21">
        <v>-2.7835411064365864E-2</v>
      </c>
      <c r="D56" s="21">
        <v>-1.4484066894914223</v>
      </c>
      <c r="F56" s="21">
        <v>12.909836065573771</v>
      </c>
      <c r="G56" s="21">
        <v>-1.9069562720350691E-2</v>
      </c>
    </row>
    <row r="57" spans="1:7" x14ac:dyDescent="0.25">
      <c r="A57" s="21">
        <v>33</v>
      </c>
      <c r="B57" s="21">
        <v>-7.0492016922002586E-3</v>
      </c>
      <c r="C57" s="21">
        <v>3.5913031721839599E-3</v>
      </c>
      <c r="D57" s="21">
        <v>0.18687230903667326</v>
      </c>
      <c r="F57" s="21">
        <v>13.319672131147541</v>
      </c>
      <c r="G57" s="21">
        <v>-1.8220616409249199E-2</v>
      </c>
    </row>
    <row r="58" spans="1:7" x14ac:dyDescent="0.25">
      <c r="A58" s="21">
        <v>34</v>
      </c>
      <c r="B58" s="21">
        <v>6.2607649327646939E-3</v>
      </c>
      <c r="C58" s="21">
        <v>-5.1052197827142686E-3</v>
      </c>
      <c r="D58" s="21">
        <v>-0.26564847443813916</v>
      </c>
      <c r="F58" s="21">
        <v>13.729508196721312</v>
      </c>
      <c r="G58" s="21">
        <v>-1.8211803873173955E-2</v>
      </c>
    </row>
    <row r="59" spans="1:7" x14ac:dyDescent="0.25">
      <c r="A59" s="21">
        <v>35</v>
      </c>
      <c r="B59" s="21">
        <v>1.1244216790752404E-2</v>
      </c>
      <c r="C59" s="21">
        <v>-5.5005569673384032E-3</v>
      </c>
      <c r="D59" s="21">
        <v>-0.28621971807776841</v>
      </c>
      <c r="F59" s="21">
        <v>14.139344262295083</v>
      </c>
      <c r="G59" s="21">
        <v>-1.721395360500854E-2</v>
      </c>
    </row>
    <row r="60" spans="1:7" x14ac:dyDescent="0.25">
      <c r="A60" s="21">
        <v>36</v>
      </c>
      <c r="B60" s="21">
        <v>-2.8761821809745588E-3</v>
      </c>
      <c r="C60" s="21">
        <v>-4.7924491186369083E-3</v>
      </c>
      <c r="D60" s="21">
        <v>-0.24937355322074548</v>
      </c>
      <c r="F60" s="21">
        <v>14.549180327868854</v>
      </c>
      <c r="G60" s="21">
        <v>-1.6737261895236513E-2</v>
      </c>
    </row>
    <row r="61" spans="1:7" x14ac:dyDescent="0.25">
      <c r="A61" s="21">
        <v>37</v>
      </c>
      <c r="B61" s="21">
        <v>6.0247259341586357E-3</v>
      </c>
      <c r="C61" s="21">
        <v>-9.108739505081365E-3</v>
      </c>
      <c r="D61" s="21">
        <v>-0.47397033948904599</v>
      </c>
      <c r="F61" s="21">
        <v>14.959016393442624</v>
      </c>
      <c r="G61" s="21">
        <v>-1.6395489050855111E-2</v>
      </c>
    </row>
    <row r="62" spans="1:7" x14ac:dyDescent="0.25">
      <c r="A62" s="21">
        <v>38</v>
      </c>
      <c r="B62" s="21">
        <v>2.068534958834735E-4</v>
      </c>
      <c r="C62" s="21">
        <v>2.9091471378921388E-2</v>
      </c>
      <c r="D62" s="21">
        <v>1.5137653852117783</v>
      </c>
      <c r="F62" s="21">
        <v>15.368852459016393</v>
      </c>
      <c r="G62" s="21">
        <v>-1.5564539965426415E-2</v>
      </c>
    </row>
    <row r="63" spans="1:7" x14ac:dyDescent="0.25">
      <c r="A63" s="21">
        <v>39</v>
      </c>
      <c r="B63" s="21">
        <v>-1.2548374727183564E-2</v>
      </c>
      <c r="C63" s="21">
        <v>1.2548374727183564E-2</v>
      </c>
      <c r="D63" s="21">
        <v>0.65295065537455299</v>
      </c>
      <c r="F63" s="21">
        <v>15.778688524590164</v>
      </c>
      <c r="G63" s="21">
        <v>-1.5384109775640172E-2</v>
      </c>
    </row>
    <row r="64" spans="1:7" x14ac:dyDescent="0.25">
      <c r="A64" s="21">
        <v>40</v>
      </c>
      <c r="B64" s="21">
        <v>-6.0454200121868133E-3</v>
      </c>
      <c r="C64" s="21">
        <v>-1.1063485377730805E-3</v>
      </c>
      <c r="D64" s="21">
        <v>-5.756849141958556E-2</v>
      </c>
      <c r="F64" s="21">
        <v>16.188524590163933</v>
      </c>
      <c r="G64" s="21">
        <v>-1.5121687654450856E-2</v>
      </c>
    </row>
    <row r="65" spans="1:7" x14ac:dyDescent="0.25">
      <c r="A65" s="21">
        <v>41</v>
      </c>
      <c r="B65" s="21">
        <v>9.7113736180746771E-3</v>
      </c>
      <c r="C65" s="21">
        <v>1.7115625067512501E-2</v>
      </c>
      <c r="D65" s="21">
        <v>0.89060606237456141</v>
      </c>
      <c r="F65" s="21">
        <v>16.598360655737707</v>
      </c>
      <c r="G65" s="21">
        <v>-1.4954348326906976E-2</v>
      </c>
    </row>
    <row r="66" spans="1:7" x14ac:dyDescent="0.25">
      <c r="A66" s="21">
        <v>42</v>
      </c>
      <c r="B66" s="21">
        <v>2.6502026123420855E-2</v>
      </c>
      <c r="C66" s="21">
        <v>-1.9176095649534843E-2</v>
      </c>
      <c r="D66" s="21">
        <v>-0.997821988433652</v>
      </c>
      <c r="F66" s="21">
        <v>17.008196721311474</v>
      </c>
      <c r="G66" s="21">
        <v>-1.483521790775902E-2</v>
      </c>
    </row>
    <row r="67" spans="1:7" x14ac:dyDescent="0.25">
      <c r="A67" s="21">
        <v>43</v>
      </c>
      <c r="B67" s="21">
        <v>1.0715154642233142E-3</v>
      </c>
      <c r="C67" s="21">
        <v>-1.3186078533403034E-2</v>
      </c>
      <c r="D67" s="21">
        <v>-0.68613336845562034</v>
      </c>
      <c r="F67" s="21">
        <v>17.418032786885245</v>
      </c>
      <c r="G67" s="21">
        <v>-1.4815085785140587E-2</v>
      </c>
    </row>
    <row r="68" spans="1:7" x14ac:dyDescent="0.25">
      <c r="A68" s="21">
        <v>44</v>
      </c>
      <c r="B68" s="21">
        <v>1.2229159243822381E-2</v>
      </c>
      <c r="C68" s="21">
        <v>-5.6017712230842284E-3</v>
      </c>
      <c r="D68" s="21">
        <v>-0.29148636942181205</v>
      </c>
      <c r="F68" s="21">
        <v>17.827868852459016</v>
      </c>
      <c r="G68" s="21">
        <v>-1.4775934965699343E-2</v>
      </c>
    </row>
    <row r="69" spans="1:7" x14ac:dyDescent="0.25">
      <c r="A69" s="21">
        <v>45</v>
      </c>
      <c r="B69" s="21">
        <v>2.1510210516182109E-4</v>
      </c>
      <c r="C69" s="21">
        <v>3.4477761951078028E-3</v>
      </c>
      <c r="D69" s="21">
        <v>0.17940392880550374</v>
      </c>
      <c r="F69" s="21">
        <v>18.237704918032787</v>
      </c>
      <c r="G69" s="21">
        <v>-1.4519152257371642E-2</v>
      </c>
    </row>
    <row r="70" spans="1:7" x14ac:dyDescent="0.25">
      <c r="A70" s="21">
        <v>46</v>
      </c>
      <c r="B70" s="21">
        <v>7.4480846217291861E-3</v>
      </c>
      <c r="C70" s="21">
        <v>-4.8941335867482855E-3</v>
      </c>
      <c r="D70" s="21">
        <v>-0.25466467191446007</v>
      </c>
      <c r="F70" s="21">
        <v>18.647540983606557</v>
      </c>
      <c r="G70" s="21">
        <v>-1.4515076299561584E-2</v>
      </c>
    </row>
    <row r="71" spans="1:7" x14ac:dyDescent="0.25">
      <c r="A71" s="21">
        <v>47</v>
      </c>
      <c r="B71" s="21">
        <v>1.0223688957832301E-2</v>
      </c>
      <c r="C71" s="21">
        <v>-1.8279273718527462E-2</v>
      </c>
      <c r="D71" s="21">
        <v>-0.95115614681378091</v>
      </c>
      <c r="F71" s="21">
        <v>19.057377049180328</v>
      </c>
      <c r="G71" s="21">
        <v>-1.3730146728953766E-2</v>
      </c>
    </row>
    <row r="72" spans="1:7" x14ac:dyDescent="0.25">
      <c r="A72" s="21">
        <v>48</v>
      </c>
      <c r="B72" s="21">
        <v>-6.8019253088854627E-4</v>
      </c>
      <c r="C72" s="21">
        <v>6.1818262566026398E-3</v>
      </c>
      <c r="D72" s="21">
        <v>0.32166934710008249</v>
      </c>
      <c r="F72" s="21">
        <v>19.467213114754099</v>
      </c>
      <c r="G72" s="21">
        <v>-1.2881719567135005E-2</v>
      </c>
    </row>
    <row r="73" spans="1:7" x14ac:dyDescent="0.25">
      <c r="A73" s="21">
        <v>49</v>
      </c>
      <c r="B73" s="21">
        <v>-1.0647699047535908E-2</v>
      </c>
      <c r="C73" s="21">
        <v>2.5166851304907596E-2</v>
      </c>
      <c r="D73" s="21">
        <v>1.3095490380642785</v>
      </c>
      <c r="F73" s="21">
        <v>19.877049180327869</v>
      </c>
      <c r="G73" s="21">
        <v>-1.2844788258641127E-2</v>
      </c>
    </row>
    <row r="74" spans="1:7" x14ac:dyDescent="0.25">
      <c r="A74" s="21">
        <v>50</v>
      </c>
      <c r="B74" s="21">
        <v>-8.7695242623910315E-3</v>
      </c>
      <c r="C74" s="21">
        <v>-3.9253312468087321E-3</v>
      </c>
      <c r="D74" s="21">
        <v>-0.20425335279585161</v>
      </c>
      <c r="F74" s="21">
        <v>20.28688524590164</v>
      </c>
      <c r="G74" s="21">
        <v>-1.2694855509199764E-2</v>
      </c>
    </row>
    <row r="75" spans="1:7" x14ac:dyDescent="0.25">
      <c r="A75" s="21">
        <v>51</v>
      </c>
      <c r="B75" s="21">
        <v>-2.4226570044062042E-2</v>
      </c>
      <c r="C75" s="21">
        <v>-3.4776999079256049E-2</v>
      </c>
      <c r="D75" s="21">
        <v>-1.8096099960713488</v>
      </c>
      <c r="F75" s="21">
        <v>20.696721311475411</v>
      </c>
      <c r="G75" s="21">
        <v>-1.2578782206860073E-2</v>
      </c>
    </row>
    <row r="76" spans="1:7" x14ac:dyDescent="0.25">
      <c r="A76" s="21">
        <v>52</v>
      </c>
      <c r="B76" s="21">
        <v>2.1493666044015642E-3</v>
      </c>
      <c r="C76" s="21">
        <v>8.2469441346054544E-3</v>
      </c>
      <c r="D76" s="21">
        <v>0.42912709371539193</v>
      </c>
      <c r="F76" s="21">
        <v>21.106557377049182</v>
      </c>
      <c r="G76" s="21">
        <v>-1.2564695695961898E-2</v>
      </c>
    </row>
    <row r="77" spans="1:7" x14ac:dyDescent="0.25">
      <c r="A77" s="21">
        <v>53</v>
      </c>
      <c r="B77" s="21">
        <v>1.7796258826612826E-2</v>
      </c>
      <c r="C77" s="21">
        <v>4.5595010708704004E-3</v>
      </c>
      <c r="D77" s="21">
        <v>0.23725217624848613</v>
      </c>
      <c r="F77" s="21">
        <v>21.516393442622952</v>
      </c>
      <c r="G77" s="21">
        <v>-1.2305556527041073E-2</v>
      </c>
    </row>
    <row r="78" spans="1:7" x14ac:dyDescent="0.25">
      <c r="A78" s="21">
        <v>54</v>
      </c>
      <c r="B78" s="21">
        <v>-2.8465630577301556E-2</v>
      </c>
      <c r="C78" s="21">
        <v>-7.3883837553507282E-3</v>
      </c>
      <c r="D78" s="21">
        <v>-0.38445217967265344</v>
      </c>
      <c r="F78" s="21">
        <v>21.926229508196723</v>
      </c>
      <c r="G78" s="21">
        <v>-1.2114563069179719E-2</v>
      </c>
    </row>
    <row r="79" spans="1:7" x14ac:dyDescent="0.25">
      <c r="A79" s="21">
        <v>55</v>
      </c>
      <c r="B79" s="21">
        <v>2.5779071297118497E-2</v>
      </c>
      <c r="C79" s="21">
        <v>-4.647216551738817E-3</v>
      </c>
      <c r="D79" s="21">
        <v>-0.24181642317007784</v>
      </c>
      <c r="F79" s="21">
        <v>22.336065573770494</v>
      </c>
      <c r="G79" s="21">
        <v>-1.2043029970211717E-2</v>
      </c>
    </row>
    <row r="80" spans="1:7" x14ac:dyDescent="0.25">
      <c r="A80" s="21">
        <v>56</v>
      </c>
      <c r="B80" s="21">
        <v>1.2128421269082651E-2</v>
      </c>
      <c r="C80" s="21">
        <v>6.7043542346244493E-3</v>
      </c>
      <c r="D80" s="21">
        <v>0.34885892289126214</v>
      </c>
      <c r="F80" s="21">
        <v>22.745901639344265</v>
      </c>
      <c r="G80" s="21">
        <v>-1.145155655949838E-2</v>
      </c>
    </row>
    <row r="81" spans="1:7" x14ac:dyDescent="0.25">
      <c r="A81" s="21">
        <v>57</v>
      </c>
      <c r="B81" s="21">
        <v>8.5521467974961941E-3</v>
      </c>
      <c r="C81" s="21">
        <v>5.5272027153628403E-3</v>
      </c>
      <c r="D81" s="21">
        <v>0.28760622103243483</v>
      </c>
      <c r="F81" s="21">
        <v>23.155737704918032</v>
      </c>
      <c r="G81" s="21">
        <v>-1.1438519265318697E-2</v>
      </c>
    </row>
    <row r="82" spans="1:7" x14ac:dyDescent="0.25">
      <c r="A82" s="21">
        <v>58</v>
      </c>
      <c r="B82" s="21">
        <v>-3.174539393709235E-3</v>
      </c>
      <c r="C82" s="21">
        <v>-1.2502518273797246E-3</v>
      </c>
      <c r="D82" s="21">
        <v>-6.5056452952616833E-2</v>
      </c>
      <c r="F82" s="21">
        <v>23.565573770491802</v>
      </c>
      <c r="G82" s="21">
        <v>-9.7652947658605598E-3</v>
      </c>
    </row>
    <row r="83" spans="1:7" x14ac:dyDescent="0.25">
      <c r="A83" s="21">
        <v>59</v>
      </c>
      <c r="B83" s="21">
        <v>-5.2987868939418543E-3</v>
      </c>
      <c r="C83" s="21">
        <v>-4.3557713978283202E-3</v>
      </c>
      <c r="D83" s="21">
        <v>-0.22665116803633126</v>
      </c>
      <c r="F83" s="21">
        <v>23.975409836065573</v>
      </c>
      <c r="G83" s="21">
        <v>-9.6545582917701746E-3</v>
      </c>
    </row>
    <row r="84" spans="1:7" x14ac:dyDescent="0.25">
      <c r="A84" s="21">
        <v>60</v>
      </c>
      <c r="B84" s="21">
        <v>1.9248287466875527E-2</v>
      </c>
      <c r="C84" s="21">
        <v>-1.9248287466875527E-2</v>
      </c>
      <c r="D84" s="21">
        <v>-1.0015784665011396</v>
      </c>
      <c r="F84" s="21">
        <v>24.385245901639344</v>
      </c>
      <c r="G84" s="21">
        <v>-9.3774758645556663E-3</v>
      </c>
    </row>
    <row r="85" spans="1:7" x14ac:dyDescent="0.25">
      <c r="A85" s="21">
        <v>61</v>
      </c>
      <c r="B85" s="21">
        <v>9.8907947394064021E-3</v>
      </c>
      <c r="C85" s="21">
        <v>6.0286620455930542E-3</v>
      </c>
      <c r="D85" s="21">
        <v>0.31369949649130319</v>
      </c>
      <c r="F85" s="21">
        <v>24.795081967213115</v>
      </c>
      <c r="G85" s="21">
        <v>-8.3078637056183749E-3</v>
      </c>
    </row>
    <row r="86" spans="1:7" x14ac:dyDescent="0.25">
      <c r="A86" s="21">
        <v>62</v>
      </c>
      <c r="B86" s="21">
        <v>5.1284324138245376E-3</v>
      </c>
      <c r="C86" s="21">
        <v>-1.7693128109786436E-2</v>
      </c>
      <c r="D86" s="21">
        <v>-0.92065624800670487</v>
      </c>
      <c r="F86" s="21">
        <v>25.204918032786885</v>
      </c>
      <c r="G86" s="21">
        <v>-8.1065413968858194E-3</v>
      </c>
    </row>
    <row r="87" spans="1:7" x14ac:dyDescent="0.25">
      <c r="A87" s="21">
        <v>63</v>
      </c>
      <c r="B87" s="21">
        <v>-6.748169966377001E-3</v>
      </c>
      <c r="C87" s="21">
        <v>-1.27790317636165E-2</v>
      </c>
      <c r="D87" s="21">
        <v>-0.66495282030666769</v>
      </c>
      <c r="F87" s="21">
        <v>25.614754098360656</v>
      </c>
      <c r="G87" s="21">
        <v>-8.0555847606951607E-3</v>
      </c>
    </row>
    <row r="88" spans="1:7" x14ac:dyDescent="0.25">
      <c r="A88" s="21">
        <v>64</v>
      </c>
      <c r="B88" s="21">
        <v>-2.1417368405102872E-4</v>
      </c>
      <c r="C88" s="21">
        <v>2.1417368405102872E-4</v>
      </c>
      <c r="D88" s="21">
        <v>1.1144458976201558E-2</v>
      </c>
      <c r="F88" s="21">
        <v>26.024590163934427</v>
      </c>
      <c r="G88" s="21">
        <v>-7.8740288125050684E-3</v>
      </c>
    </row>
    <row r="89" spans="1:7" x14ac:dyDescent="0.25">
      <c r="A89" s="21">
        <v>65</v>
      </c>
      <c r="B89" s="21">
        <v>-7.4252578067408176E-3</v>
      </c>
      <c r="C89" s="21">
        <v>-7.0898184928207663E-3</v>
      </c>
      <c r="D89" s="21">
        <v>-0.36891643196990931</v>
      </c>
      <c r="F89" s="21">
        <v>26.434426229508198</v>
      </c>
      <c r="G89" s="21">
        <v>-7.8359466248293236E-3</v>
      </c>
    </row>
    <row r="90" spans="1:7" x14ac:dyDescent="0.25">
      <c r="A90" s="21">
        <v>66</v>
      </c>
      <c r="B90" s="21">
        <v>-1.4981650985831433E-2</v>
      </c>
      <c r="C90" s="21">
        <v>-3.3096382203509689E-2</v>
      </c>
      <c r="D90" s="21">
        <v>-1.7221596358207176</v>
      </c>
      <c r="F90" s="21">
        <v>26.844262295081968</v>
      </c>
      <c r="G90" s="21">
        <v>-7.6686312996114671E-3</v>
      </c>
    </row>
    <row r="91" spans="1:7" x14ac:dyDescent="0.25">
      <c r="A91" s="21">
        <v>67</v>
      </c>
      <c r="B91" s="21">
        <v>4.7346307780403484E-3</v>
      </c>
      <c r="C91" s="21">
        <v>2.8614673607810979E-2</v>
      </c>
      <c r="D91" s="21">
        <v>1.488955366074141</v>
      </c>
      <c r="F91" s="21">
        <v>27.254098360655739</v>
      </c>
      <c r="G91" s="21">
        <v>-7.5368292280096807E-3</v>
      </c>
    </row>
    <row r="92" spans="1:7" x14ac:dyDescent="0.25">
      <c r="A92" s="21">
        <v>68</v>
      </c>
      <c r="B92" s="21">
        <v>1.4303451205733961E-2</v>
      </c>
      <c r="C92" s="21">
        <v>-1.6649006981092691E-2</v>
      </c>
      <c r="D92" s="21">
        <v>-0.86632573986575001</v>
      </c>
      <c r="F92" s="21">
        <v>27.66393442622951</v>
      </c>
      <c r="G92" s="21">
        <v>-7.1742037480003297E-3</v>
      </c>
    </row>
    <row r="93" spans="1:7" x14ac:dyDescent="0.25">
      <c r="A93" s="21">
        <v>69</v>
      </c>
      <c r="B93" s="21">
        <v>-6.7904135765209494E-3</v>
      </c>
      <c r="C93" s="21">
        <v>-8.5936961991192225E-3</v>
      </c>
      <c r="D93" s="21">
        <v>-0.44717022620857988</v>
      </c>
      <c r="F93" s="21">
        <v>28.07377049180328</v>
      </c>
      <c r="G93" s="21">
        <v>-7.1517685499598938E-3</v>
      </c>
    </row>
    <row r="94" spans="1:7" x14ac:dyDescent="0.25">
      <c r="A94" s="21">
        <v>70</v>
      </c>
      <c r="B94" s="21">
        <v>1.4660707833507779E-2</v>
      </c>
      <c r="C94" s="21">
        <v>-1.2377684371421647E-3</v>
      </c>
      <c r="D94" s="21">
        <v>-6.440688374432299E-2</v>
      </c>
      <c r="F94" s="21">
        <v>28.483606557377051</v>
      </c>
      <c r="G94" s="21">
        <v>-6.9486561252613535E-3</v>
      </c>
    </row>
    <row r="95" spans="1:7" x14ac:dyDescent="0.25">
      <c r="A95" s="21">
        <v>71</v>
      </c>
      <c r="B95" s="21">
        <v>2.9104918118963968E-3</v>
      </c>
      <c r="C95" s="21">
        <v>-4.4803834447621812E-3</v>
      </c>
      <c r="D95" s="21">
        <v>-0.23313531594249529</v>
      </c>
      <c r="F95" s="21">
        <v>28.893442622950822</v>
      </c>
      <c r="G95" s="21">
        <v>-5.8495513000260081E-3</v>
      </c>
    </row>
    <row r="96" spans="1:7" x14ac:dyDescent="0.25">
      <c r="A96" s="21">
        <v>72</v>
      </c>
      <c r="B96" s="21">
        <v>1.4875414596715552E-2</v>
      </c>
      <c r="C96" s="21">
        <v>5.7299319942734628E-3</v>
      </c>
      <c r="D96" s="21">
        <v>0.29815517405672914</v>
      </c>
      <c r="F96" s="21">
        <v>29.303278688524593</v>
      </c>
      <c r="G96" s="21">
        <v>-5.5947662333596009E-3</v>
      </c>
    </row>
    <row r="97" spans="1:7" x14ac:dyDescent="0.25">
      <c r="A97" s="21">
        <v>73</v>
      </c>
      <c r="B97" s="21">
        <v>-5.0902858029028431E-3</v>
      </c>
      <c r="C97" s="21">
        <v>-1.0031401851548013E-2</v>
      </c>
      <c r="D97" s="21">
        <v>-0.52198077884177951</v>
      </c>
      <c r="F97" s="21">
        <v>29.713114754098363</v>
      </c>
      <c r="G97" s="21">
        <v>-5.5541924461290646E-3</v>
      </c>
    </row>
    <row r="98" spans="1:7" x14ac:dyDescent="0.25">
      <c r="A98" s="21">
        <v>74</v>
      </c>
      <c r="B98" s="21">
        <v>1.4871398332690937E-2</v>
      </c>
      <c r="C98" s="21">
        <v>9.4421282927122496E-3</v>
      </c>
      <c r="D98" s="21">
        <v>0.49131811815448057</v>
      </c>
      <c r="F98" s="21">
        <v>30.122950819672131</v>
      </c>
      <c r="G98" s="21">
        <v>-5.2341207781173684E-3</v>
      </c>
    </row>
    <row r="99" spans="1:7" x14ac:dyDescent="0.25">
      <c r="A99" s="21">
        <v>75</v>
      </c>
      <c r="B99" s="21">
        <v>1.479820012985587E-3</v>
      </c>
      <c r="C99" s="21">
        <v>1.3276799343569665E-2</v>
      </c>
      <c r="D99" s="21">
        <v>0.69085399672360548</v>
      </c>
      <c r="F99" s="21">
        <v>30.532786885245901</v>
      </c>
      <c r="G99" s="21">
        <v>-4.4247912210889596E-3</v>
      </c>
    </row>
    <row r="100" spans="1:7" x14ac:dyDescent="0.25">
      <c r="A100" s="21">
        <v>76</v>
      </c>
      <c r="B100" s="21">
        <v>2.3903919951026088E-3</v>
      </c>
      <c r="C100" s="21">
        <v>-1.0698255700720983E-2</v>
      </c>
      <c r="D100" s="21">
        <v>-0.55668030506116128</v>
      </c>
      <c r="F100" s="21">
        <v>30.942622950819672</v>
      </c>
      <c r="G100" s="21">
        <v>-4.4045132292011169E-3</v>
      </c>
    </row>
    <row r="101" spans="1:7" x14ac:dyDescent="0.25">
      <c r="A101" s="21">
        <v>77</v>
      </c>
      <c r="B101" s="21">
        <v>4.2938626667098781E-3</v>
      </c>
      <c r="C101" s="21">
        <v>-1.2129809291539201E-2</v>
      </c>
      <c r="D101" s="21">
        <v>-0.63117073714107319</v>
      </c>
      <c r="F101" s="21">
        <v>31.352459016393443</v>
      </c>
      <c r="G101" s="21">
        <v>-3.9349123284529389E-3</v>
      </c>
    </row>
    <row r="102" spans="1:7" x14ac:dyDescent="0.25">
      <c r="A102" s="21">
        <v>78</v>
      </c>
      <c r="B102" s="21">
        <v>-4.5774422269692153E-3</v>
      </c>
      <c r="C102" s="21">
        <v>-5.1878525388913445E-3</v>
      </c>
      <c r="D102" s="21">
        <v>-0.26994824341015944</v>
      </c>
      <c r="F102" s="21">
        <v>31.762295081967213</v>
      </c>
      <c r="G102" s="21">
        <v>-3.874482770210208E-3</v>
      </c>
    </row>
    <row r="103" spans="1:7" x14ac:dyDescent="0.25">
      <c r="A103" s="21">
        <v>79</v>
      </c>
      <c r="B103" s="21">
        <v>7.1309811776837477E-3</v>
      </c>
      <c r="C103" s="21">
        <v>-4.2806583798447762E-2</v>
      </c>
      <c r="D103" s="21">
        <v>-2.2274268623005642</v>
      </c>
      <c r="F103" s="21">
        <v>32.172131147540981</v>
      </c>
      <c r="G103" s="21">
        <v>-3.6941421520673961E-3</v>
      </c>
    </row>
    <row r="104" spans="1:7" x14ac:dyDescent="0.25">
      <c r="A104" s="21">
        <v>80</v>
      </c>
      <c r="B104" s="21">
        <v>-6.1780749652620322E-3</v>
      </c>
      <c r="C104" s="21">
        <v>2.4888190956245459E-2</v>
      </c>
      <c r="D104" s="21">
        <v>1.295049036172266</v>
      </c>
      <c r="F104" s="21">
        <v>32.581967213114758</v>
      </c>
      <c r="G104" s="21">
        <v>-3.5254853625397977E-3</v>
      </c>
    </row>
    <row r="105" spans="1:7" x14ac:dyDescent="0.25">
      <c r="A105" s="21">
        <v>81</v>
      </c>
      <c r="B105" s="21">
        <v>-6.1450929029493971E-3</v>
      </c>
      <c r="C105" s="21">
        <v>2.217551632913763E-2</v>
      </c>
      <c r="D105" s="21">
        <v>1.1538958817521217</v>
      </c>
      <c r="F105" s="21">
        <v>32.991803278688529</v>
      </c>
      <c r="G105" s="21">
        <v>-3.4578985200162987E-3</v>
      </c>
    </row>
    <row r="106" spans="1:7" x14ac:dyDescent="0.25">
      <c r="A106" s="21">
        <v>82</v>
      </c>
      <c r="B106" s="21">
        <v>1.7091467407823534E-2</v>
      </c>
      <c r="C106" s="21">
        <v>-1.5222261212434031E-2</v>
      </c>
      <c r="D106" s="21">
        <v>-0.79208548127031397</v>
      </c>
      <c r="F106" s="21">
        <v>33.401639344262293</v>
      </c>
      <c r="G106" s="21">
        <v>-3.3758893075199314E-3</v>
      </c>
    </row>
    <row r="107" spans="1:7" x14ac:dyDescent="0.25">
      <c r="A107" s="21">
        <v>83</v>
      </c>
      <c r="B107" s="21">
        <v>-4.309500021182102E-3</v>
      </c>
      <c r="C107" s="21">
        <v>1.7296741630941363E-2</v>
      </c>
      <c r="D107" s="21">
        <v>0.9000304046787384</v>
      </c>
      <c r="F107" s="21">
        <v>33.811475409836063</v>
      </c>
      <c r="G107" s="21">
        <v>-3.2070582066390163E-3</v>
      </c>
    </row>
    <row r="108" spans="1:7" x14ac:dyDescent="0.25">
      <c r="A108" s="21">
        <v>84</v>
      </c>
      <c r="B108" s="21">
        <v>-2.1851854725063033E-3</v>
      </c>
      <c r="C108" s="21">
        <v>1.1359515665599274E-2</v>
      </c>
      <c r="D108" s="21">
        <v>0.59108875530491201</v>
      </c>
      <c r="F108" s="21">
        <v>34.221311475409834</v>
      </c>
      <c r="G108" s="21">
        <v>-3.0840135709227293E-3</v>
      </c>
    </row>
    <row r="109" spans="1:7" x14ac:dyDescent="0.25">
      <c r="A109" s="21">
        <v>85</v>
      </c>
      <c r="B109" s="21">
        <v>-2.0594220155965719E-2</v>
      </c>
      <c r="C109" s="21">
        <v>-2.2322813698338159E-2</v>
      </c>
      <c r="D109" s="21">
        <v>-1.1615604531285311</v>
      </c>
      <c r="F109" s="21">
        <v>34.631147540983605</v>
      </c>
      <c r="G109" s="21">
        <v>-2.9984756147428287E-3</v>
      </c>
    </row>
    <row r="110" spans="1:7" x14ac:dyDescent="0.25">
      <c r="A110" s="21">
        <v>86</v>
      </c>
      <c r="B110" s="21">
        <v>6.2356661679277559E-3</v>
      </c>
      <c r="C110" s="21">
        <v>1.1714791772393603E-2</v>
      </c>
      <c r="D110" s="21">
        <v>0.60957543360499034</v>
      </c>
      <c r="F110" s="21">
        <v>35.040983606557376</v>
      </c>
      <c r="G110" s="21">
        <v>-2.7548226788445085E-3</v>
      </c>
    </row>
    <row r="111" spans="1:7" x14ac:dyDescent="0.25">
      <c r="A111" s="21">
        <v>87</v>
      </c>
      <c r="B111" s="21">
        <v>-1.5724251869340096E-3</v>
      </c>
      <c r="C111" s="21">
        <v>-2.6437997833517538E-2</v>
      </c>
      <c r="D111" s="21">
        <v>-1.37569274009566</v>
      </c>
      <c r="F111" s="21">
        <v>35.450819672131146</v>
      </c>
      <c r="G111" s="21">
        <v>-2.7359571125835972E-3</v>
      </c>
    </row>
    <row r="112" spans="1:7" x14ac:dyDescent="0.25">
      <c r="A112" s="21">
        <v>88</v>
      </c>
      <c r="B112" s="21">
        <v>-1.2325189755707696E-2</v>
      </c>
      <c r="C112" s="21">
        <v>-1.5501794220204817E-2</v>
      </c>
      <c r="D112" s="21">
        <v>-0.80663089169923263</v>
      </c>
      <c r="F112" s="21">
        <v>35.860655737704917</v>
      </c>
      <c r="G112" s="21">
        <v>-2.6489551913514825E-3</v>
      </c>
    </row>
    <row r="113" spans="1:7" x14ac:dyDescent="0.25">
      <c r="A113" s="21">
        <v>89</v>
      </c>
      <c r="B113" s="21">
        <v>2.5232814000330714E-3</v>
      </c>
      <c r="C113" s="21">
        <v>-1.3974837959531451E-2</v>
      </c>
      <c r="D113" s="21">
        <v>-0.72717621228365137</v>
      </c>
      <c r="F113" s="21">
        <v>36.270491803278688</v>
      </c>
      <c r="G113" s="21">
        <v>-2.4003372062537704E-3</v>
      </c>
    </row>
    <row r="114" spans="1:7" x14ac:dyDescent="0.25">
      <c r="A114" s="21">
        <v>90</v>
      </c>
      <c r="B114" s="21">
        <v>2.1287692929604959E-2</v>
      </c>
      <c r="C114" s="21">
        <v>2.1835157962595546E-2</v>
      </c>
      <c r="D114" s="21">
        <v>1.1361854432827927</v>
      </c>
      <c r="F114" s="21">
        <v>36.680327868852459</v>
      </c>
      <c r="G114" s="21">
        <v>-2.3455557753587282E-3</v>
      </c>
    </row>
    <row r="115" spans="1:7" x14ac:dyDescent="0.25">
      <c r="A115" s="21">
        <v>91</v>
      </c>
      <c r="B115" s="21">
        <v>2.6251128933065086E-2</v>
      </c>
      <c r="C115" s="21">
        <v>-1.5280353504714119E-2</v>
      </c>
      <c r="D115" s="21">
        <v>-0.79510829507219405</v>
      </c>
      <c r="F115" s="21">
        <v>37.090163934426229</v>
      </c>
      <c r="G115" s="21">
        <v>-2.19304910051629E-3</v>
      </c>
    </row>
    <row r="116" spans="1:7" x14ac:dyDescent="0.25">
      <c r="A116" s="21">
        <v>92</v>
      </c>
      <c r="B116" s="21">
        <v>1.6898943634906225E-3</v>
      </c>
      <c r="C116" s="21">
        <v>-1.650498014863121E-2</v>
      </c>
      <c r="D116" s="21">
        <v>-0.85883134981988052</v>
      </c>
      <c r="F116" s="21">
        <v>37.5</v>
      </c>
      <c r="G116" s="21">
        <v>-2.1142185465171464E-3</v>
      </c>
    </row>
    <row r="117" spans="1:7" x14ac:dyDescent="0.25">
      <c r="A117" s="21">
        <v>93</v>
      </c>
      <c r="B117" s="21">
        <v>-1.3016594219288462E-3</v>
      </c>
      <c r="C117" s="21">
        <v>-2.0742298855910852E-3</v>
      </c>
      <c r="D117" s="21">
        <v>-0.10793188700845933</v>
      </c>
      <c r="F117" s="21">
        <v>37.909836065573771</v>
      </c>
      <c r="G117" s="21">
        <v>-1.5698916328657842E-3</v>
      </c>
    </row>
    <row r="118" spans="1:7" x14ac:dyDescent="0.25">
      <c r="A118" s="21">
        <v>94</v>
      </c>
      <c r="B118" s="21">
        <v>2.3258112019821416E-4</v>
      </c>
      <c r="C118" s="21">
        <v>-1.9745492914042574E-2</v>
      </c>
      <c r="D118" s="21">
        <v>-1.0274503925187959</v>
      </c>
      <c r="F118" s="21">
        <v>38.319672131147541</v>
      </c>
      <c r="G118" s="21">
        <v>-1.1692668798862125E-3</v>
      </c>
    </row>
    <row r="119" spans="1:7" x14ac:dyDescent="0.25">
      <c r="A119" s="21">
        <v>95</v>
      </c>
      <c r="B119" s="21">
        <v>1.4100918996721317E-2</v>
      </c>
      <c r="C119" s="21">
        <v>7.82449089332923E-3</v>
      </c>
      <c r="D119" s="21">
        <v>0.40714487476245775</v>
      </c>
      <c r="F119" s="21">
        <v>38.729508196721312</v>
      </c>
      <c r="G119" s="21">
        <v>-9.2338419445735698E-4</v>
      </c>
    </row>
    <row r="120" spans="1:7" x14ac:dyDescent="0.25">
      <c r="A120" s="21">
        <v>96</v>
      </c>
      <c r="B120" s="21">
        <v>1.6573564070485408E-2</v>
      </c>
      <c r="C120" s="21">
        <v>-5.5502077790415653E-3</v>
      </c>
      <c r="D120" s="21">
        <v>-0.28880328214453382</v>
      </c>
      <c r="F120" s="21">
        <v>39.139344262295083</v>
      </c>
      <c r="G120" s="21">
        <v>-7.4105349523258149E-4</v>
      </c>
    </row>
    <row r="121" spans="1:7" x14ac:dyDescent="0.25">
      <c r="A121" s="21">
        <v>97</v>
      </c>
      <c r="B121" s="21">
        <v>4.3709040258125189E-3</v>
      </c>
      <c r="C121" s="21">
        <v>-3.4180692705406733E-3</v>
      </c>
      <c r="D121" s="21">
        <v>-0.17785813851098459</v>
      </c>
      <c r="F121" s="21">
        <v>39.549180327868854</v>
      </c>
      <c r="G121" s="21">
        <v>-5.6465275356831735E-4</v>
      </c>
    </row>
    <row r="122" spans="1:7" x14ac:dyDescent="0.25">
      <c r="A122" s="21">
        <v>98</v>
      </c>
      <c r="B122" s="21">
        <v>1.0711195153682372E-2</v>
      </c>
      <c r="C122" s="21">
        <v>1.5142137268937986E-2</v>
      </c>
      <c r="D122" s="21">
        <v>0.78791625756171668</v>
      </c>
      <c r="F122" s="21">
        <v>39.959016393442624</v>
      </c>
      <c r="G122" s="21">
        <v>-2.8159415146211371E-4</v>
      </c>
    </row>
    <row r="123" spans="1:7" x14ac:dyDescent="0.25">
      <c r="A123" s="21">
        <v>99</v>
      </c>
      <c r="B123" s="21">
        <v>-9.5763958627683972E-4</v>
      </c>
      <c r="C123" s="21">
        <v>2.1624322798549353E-2</v>
      </c>
      <c r="D123" s="21">
        <v>1.1252147031245681</v>
      </c>
      <c r="F123" s="21">
        <v>40.368852459016395</v>
      </c>
      <c r="G123" s="21">
        <v>0</v>
      </c>
    </row>
    <row r="124" spans="1:7" x14ac:dyDescent="0.25">
      <c r="A124" s="21">
        <v>100</v>
      </c>
      <c r="B124" s="21">
        <v>2.7308873475521155E-3</v>
      </c>
      <c r="C124" s="21">
        <v>-1.6461034076505881E-2</v>
      </c>
      <c r="D124" s="21">
        <v>-0.85654463004786019</v>
      </c>
      <c r="F124" s="21">
        <v>40.778688524590166</v>
      </c>
      <c r="G124" s="21">
        <v>0</v>
      </c>
    </row>
    <row r="125" spans="1:7" x14ac:dyDescent="0.25">
      <c r="A125" s="21">
        <v>101</v>
      </c>
      <c r="B125" s="21">
        <v>6.0054804157065895E-3</v>
      </c>
      <c r="C125" s="21">
        <v>7.7246663132470965E-3</v>
      </c>
      <c r="D125" s="21">
        <v>0.40195053474598391</v>
      </c>
      <c r="F125" s="21">
        <v>41.188524590163937</v>
      </c>
      <c r="G125" s="21">
        <v>0</v>
      </c>
    </row>
    <row r="126" spans="1:7" x14ac:dyDescent="0.25">
      <c r="A126" s="21">
        <v>102</v>
      </c>
      <c r="B126" s="21">
        <v>-9.4667791894930201E-3</v>
      </c>
      <c r="C126" s="21">
        <v>2.7485284692171232E-2</v>
      </c>
      <c r="D126" s="21">
        <v>1.4301879759800102</v>
      </c>
      <c r="F126" s="21">
        <v>41.598360655737707</v>
      </c>
      <c r="G126" s="21">
        <v>0</v>
      </c>
    </row>
    <row r="127" spans="1:7" x14ac:dyDescent="0.25">
      <c r="A127" s="21">
        <v>103</v>
      </c>
      <c r="B127" s="21">
        <v>1.355862454311583E-2</v>
      </c>
      <c r="C127" s="21">
        <v>8.5173271560839963E-3</v>
      </c>
      <c r="D127" s="21">
        <v>0.443196387541477</v>
      </c>
      <c r="F127" s="21">
        <v>42.008196721311478</v>
      </c>
      <c r="G127" s="21">
        <v>0</v>
      </c>
    </row>
    <row r="128" spans="1:7" x14ac:dyDescent="0.25">
      <c r="A128" s="21">
        <v>104</v>
      </c>
      <c r="B128" s="21">
        <v>8.2535479521696712E-3</v>
      </c>
      <c r="C128" s="21">
        <v>2.1008436596861128E-2</v>
      </c>
      <c r="D128" s="21">
        <v>1.0931672620996116</v>
      </c>
      <c r="F128" s="21">
        <v>42.418032786885249</v>
      </c>
      <c r="G128" s="21">
        <v>0</v>
      </c>
    </row>
    <row r="129" spans="1:7" x14ac:dyDescent="0.25">
      <c r="A129" s="21">
        <v>105</v>
      </c>
      <c r="B129" s="21">
        <v>2.0541589581290248E-3</v>
      </c>
      <c r="C129" s="21">
        <v>-1.7008507285036001E-2</v>
      </c>
      <c r="D129" s="21">
        <v>-0.88503222291001438</v>
      </c>
      <c r="F129" s="21">
        <v>42.827868852459019</v>
      </c>
      <c r="G129" s="21">
        <v>3.2242463603521541E-4</v>
      </c>
    </row>
    <row r="130" spans="1:7" x14ac:dyDescent="0.25">
      <c r="A130" s="21">
        <v>106</v>
      </c>
      <c r="B130" s="21">
        <v>1.3543011674075279E-2</v>
      </c>
      <c r="C130" s="21">
        <v>2.2591535751714138E-3</v>
      </c>
      <c r="D130" s="21">
        <v>0.11755433190119779</v>
      </c>
      <c r="F130" s="21">
        <v>43.23770491803279</v>
      </c>
      <c r="G130" s="21">
        <v>8.4714107465339505E-4</v>
      </c>
    </row>
    <row r="131" spans="1:7" x14ac:dyDescent="0.25">
      <c r="A131" s="21">
        <v>107</v>
      </c>
      <c r="B131" s="21">
        <v>-2.7529197784804992E-3</v>
      </c>
      <c r="C131" s="21">
        <v>3.6000608531338942E-3</v>
      </c>
      <c r="D131" s="21">
        <v>0.18732801215680989</v>
      </c>
      <c r="F131" s="21">
        <v>43.647540983606561</v>
      </c>
      <c r="G131" s="21">
        <v>9.5283475527184578E-4</v>
      </c>
    </row>
    <row r="132" spans="1:7" x14ac:dyDescent="0.25">
      <c r="A132" s="21">
        <v>108</v>
      </c>
      <c r="B132" s="21">
        <v>6.7736990853587619E-3</v>
      </c>
      <c r="C132" s="21">
        <v>1.9136609009536988E-2</v>
      </c>
      <c r="D132" s="21">
        <v>0.99576731378249705</v>
      </c>
      <c r="F132" s="21">
        <v>44.057377049180332</v>
      </c>
      <c r="G132" s="21">
        <v>1.0076373648541814E-3</v>
      </c>
    </row>
    <row r="133" spans="1:7" x14ac:dyDescent="0.25">
      <c r="A133" s="21">
        <v>109</v>
      </c>
      <c r="B133" s="21">
        <v>-3.5965724017523442E-3</v>
      </c>
      <c r="C133" s="21">
        <v>3.4468236068839489E-2</v>
      </c>
      <c r="D133" s="21">
        <v>1.7935436118271668</v>
      </c>
      <c r="F133" s="21">
        <v>44.467213114754102</v>
      </c>
      <c r="G133" s="21">
        <v>1.155545150050425E-3</v>
      </c>
    </row>
    <row r="134" spans="1:7" x14ac:dyDescent="0.25">
      <c r="A134" s="21">
        <v>110</v>
      </c>
      <c r="B134" s="21">
        <v>-8.47010113509935E-4</v>
      </c>
      <c r="C134" s="21">
        <v>8.0212138615103883E-3</v>
      </c>
      <c r="D134" s="21">
        <v>0.41738129133382873</v>
      </c>
      <c r="F134" s="21">
        <v>44.877049180327873</v>
      </c>
      <c r="G134" s="21">
        <v>1.3898264726430974E-3</v>
      </c>
    </row>
    <row r="135" spans="1:7" x14ac:dyDescent="0.25">
      <c r="A135" s="21">
        <v>111</v>
      </c>
      <c r="B135" s="21">
        <v>1.8371329417502417E-2</v>
      </c>
      <c r="C135" s="21">
        <v>-2.5545533165502746E-2</v>
      </c>
      <c r="D135" s="21">
        <v>-1.3292536272584803</v>
      </c>
      <c r="F135" s="21">
        <v>45.286885245901644</v>
      </c>
      <c r="G135" s="21">
        <v>1.6076529656471807E-3</v>
      </c>
    </row>
    <row r="136" spans="1:7" x14ac:dyDescent="0.25">
      <c r="A136" s="21">
        <v>112</v>
      </c>
      <c r="B136" s="21">
        <v>1.0564155184025828E-2</v>
      </c>
      <c r="C136" s="21">
        <v>-2.5959458523100738E-3</v>
      </c>
      <c r="D136" s="21">
        <v>-0.1350792100518628</v>
      </c>
      <c r="F136" s="21">
        <v>45.696721311475414</v>
      </c>
      <c r="G136" s="21">
        <v>1.8280626941578886E-3</v>
      </c>
    </row>
    <row r="137" spans="1:7" x14ac:dyDescent="0.25">
      <c r="A137" s="21">
        <v>113</v>
      </c>
      <c r="B137" s="21">
        <v>1.7360952533032013E-2</v>
      </c>
      <c r="C137" s="21">
        <v>6.1694664349324947E-3</v>
      </c>
      <c r="D137" s="21">
        <v>0.32102620774257268</v>
      </c>
      <c r="F137" s="21">
        <v>46.106557377049178</v>
      </c>
      <c r="G137" s="21">
        <v>1.8692061953895036E-3</v>
      </c>
    </row>
    <row r="138" spans="1:7" x14ac:dyDescent="0.25">
      <c r="A138" s="21">
        <v>114</v>
      </c>
      <c r="B138" s="21">
        <v>3.2326272929975625E-3</v>
      </c>
      <c r="C138" s="21">
        <v>-1.3664946805589046E-4</v>
      </c>
      <c r="D138" s="21">
        <v>-7.1105112545283393E-3</v>
      </c>
      <c r="F138" s="21">
        <v>46.516393442622949</v>
      </c>
      <c r="G138" s="21">
        <v>2.0787627303247183E-3</v>
      </c>
    </row>
    <row r="139" spans="1:7" x14ac:dyDescent="0.25">
      <c r="A139" s="21">
        <v>115</v>
      </c>
      <c r="B139" s="21">
        <v>-1.3946392964801622E-2</v>
      </c>
      <c r="C139" s="21">
        <v>-1.5063874643168034E-2</v>
      </c>
      <c r="D139" s="21">
        <v>-0.78384388692417728</v>
      </c>
      <c r="F139" s="21">
        <v>46.92622950819672</v>
      </c>
      <c r="G139" s="21">
        <v>2.4009616015893843E-3</v>
      </c>
    </row>
    <row r="140" spans="1:7" x14ac:dyDescent="0.25">
      <c r="A140" s="21">
        <v>116</v>
      </c>
      <c r="B140" s="21">
        <v>7.934987713487638E-3</v>
      </c>
      <c r="C140" s="21">
        <v>-1.1956160513839371E-3</v>
      </c>
      <c r="D140" s="21">
        <v>-6.2213497867280955E-2</v>
      </c>
      <c r="F140" s="21">
        <v>47.33606557377049</v>
      </c>
      <c r="G140" s="21">
        <v>2.4010335952773837E-3</v>
      </c>
    </row>
    <row r="141" spans="1:7" x14ac:dyDescent="0.25">
      <c r="A141" s="21">
        <v>117</v>
      </c>
      <c r="B141" s="21">
        <v>3.1185034786819698E-3</v>
      </c>
      <c r="C141" s="21">
        <v>1.2182272356691566E-3</v>
      </c>
      <c r="D141" s="21">
        <v>6.3390063591433718E-2</v>
      </c>
      <c r="F141" s="21">
        <v>47.745901639344261</v>
      </c>
      <c r="G141" s="21">
        <v>2.4120393495791407E-3</v>
      </c>
    </row>
    <row r="142" spans="1:7" x14ac:dyDescent="0.25">
      <c r="A142" s="21">
        <v>118</v>
      </c>
      <c r="B142" s="21">
        <v>4.892310639686431E-3</v>
      </c>
      <c r="C142" s="21">
        <v>6.0624544106847641E-3</v>
      </c>
      <c r="D142" s="21">
        <v>0.31545787137354903</v>
      </c>
      <c r="F142" s="21">
        <v>48.155737704918032</v>
      </c>
      <c r="G142" s="21">
        <v>2.553951034980901E-3</v>
      </c>
    </row>
    <row r="143" spans="1:7" x14ac:dyDescent="0.25">
      <c r="A143" s="21">
        <v>119</v>
      </c>
      <c r="B143" s="21">
        <v>5.9915118873352588E-3</v>
      </c>
      <c r="C143" s="21">
        <v>4.0743106160726905E-3</v>
      </c>
      <c r="D143" s="21">
        <v>0.21200544650623943</v>
      </c>
      <c r="F143" s="21">
        <v>48.565573770491802</v>
      </c>
      <c r="G143" s="21">
        <v>2.7663365188628206E-3</v>
      </c>
    </row>
    <row r="144" spans="1:7" x14ac:dyDescent="0.25">
      <c r="A144" s="21">
        <v>120</v>
      </c>
      <c r="B144" s="21">
        <v>-3.4420701036174534E-3</v>
      </c>
      <c r="C144" s="21">
        <v>2.0249226940800561E-2</v>
      </c>
      <c r="D144" s="21">
        <v>1.0536620310821203</v>
      </c>
      <c r="F144" s="21">
        <v>48.975409836065573</v>
      </c>
      <c r="G144" s="21">
        <v>2.9692557920038289E-3</v>
      </c>
    </row>
    <row r="145" spans="1:7" x14ac:dyDescent="0.25">
      <c r="A145" s="21">
        <v>121</v>
      </c>
      <c r="B145" s="21">
        <v>1.5027813651776899E-2</v>
      </c>
      <c r="C145" s="21">
        <v>2.6186360395780827E-3</v>
      </c>
      <c r="D145" s="21">
        <v>0.1362598866708932</v>
      </c>
      <c r="F145" s="21">
        <v>49.385245901639344</v>
      </c>
      <c r="G145" s="21">
        <v>3.095977824941672E-3</v>
      </c>
    </row>
    <row r="146" spans="1:7" x14ac:dyDescent="0.25">
      <c r="A146" s="21">
        <v>122</v>
      </c>
      <c r="B146" s="21">
        <v>1.6144468718584874E-2</v>
      </c>
      <c r="C146" s="21">
        <v>2.612047229054737E-2</v>
      </c>
      <c r="D146" s="21">
        <v>1.3591704002797</v>
      </c>
      <c r="F146" s="21">
        <v>49.795081967213115</v>
      </c>
      <c r="G146" s="21">
        <v>3.6628783002696239E-3</v>
      </c>
    </row>
    <row r="147" spans="1:7" x14ac:dyDescent="0.25">
      <c r="A147" s="21">
        <v>123</v>
      </c>
      <c r="B147" s="21">
        <v>6.5713508170581044E-3</v>
      </c>
      <c r="C147" s="21">
        <v>2.2263241284292825E-2</v>
      </c>
      <c r="D147" s="21">
        <v>1.1584606216651878</v>
      </c>
      <c r="F147" s="21">
        <v>50.204918032786885</v>
      </c>
      <c r="G147" s="21">
        <v>4.0000758178990823E-3</v>
      </c>
    </row>
    <row r="148" spans="1:7" x14ac:dyDescent="0.25">
      <c r="A148" s="21">
        <v>124</v>
      </c>
      <c r="B148" s="21">
        <v>6.4563130826014387E-3</v>
      </c>
      <c r="C148" s="21">
        <v>1.5823957309064166E-2</v>
      </c>
      <c r="D148" s="21">
        <v>0.82339454472853735</v>
      </c>
      <c r="F148" s="21">
        <v>50.614754098360656</v>
      </c>
      <c r="G148" s="21">
        <v>4.2016868536999766E-3</v>
      </c>
    </row>
    <row r="149" spans="1:7" x14ac:dyDescent="0.25">
      <c r="A149" s="21">
        <v>125</v>
      </c>
      <c r="B149" s="21">
        <v>1.3345896504232652E-2</v>
      </c>
      <c r="C149" s="21">
        <v>-2.122170101662782E-4</v>
      </c>
      <c r="D149" s="21">
        <v>-1.1042644078003273E-2</v>
      </c>
      <c r="F149" s="21">
        <v>51.024590163934427</v>
      </c>
      <c r="G149" s="21">
        <v>4.3003477622887074E-3</v>
      </c>
    </row>
    <row r="150" spans="1:7" x14ac:dyDescent="0.25">
      <c r="A150" s="21">
        <v>126</v>
      </c>
      <c r="B150" s="21">
        <v>-2.7424738501467391E-3</v>
      </c>
      <c r="C150" s="21">
        <v>-1.7193987096365618E-2</v>
      </c>
      <c r="D150" s="21">
        <v>-0.8946836054196603</v>
      </c>
      <c r="F150" s="21">
        <v>51.434426229508198</v>
      </c>
      <c r="G150" s="21">
        <v>4.3367307143511264E-3</v>
      </c>
    </row>
    <row r="151" spans="1:7" x14ac:dyDescent="0.25">
      <c r="A151" s="21">
        <v>127</v>
      </c>
      <c r="B151" s="21">
        <v>-7.3200524412540928E-3</v>
      </c>
      <c r="C151" s="21">
        <v>-2.1677678675558788E-4</v>
      </c>
      <c r="D151" s="21">
        <v>-1.1279910590765404E-2</v>
      </c>
      <c r="F151" s="21">
        <v>51.844262295081968</v>
      </c>
      <c r="G151" s="21">
        <v>4.3430205499867015E-3</v>
      </c>
    </row>
    <row r="152" spans="1:7" x14ac:dyDescent="0.25">
      <c r="A152" s="21">
        <v>128</v>
      </c>
      <c r="B152" s="21">
        <v>1.9912573697476272E-3</v>
      </c>
      <c r="C152" s="21">
        <v>-4.7460800485921353E-3</v>
      </c>
      <c r="D152" s="21">
        <v>-0.24696075352890534</v>
      </c>
      <c r="F152" s="21">
        <v>52.254098360655739</v>
      </c>
      <c r="G152" s="21">
        <v>4.6722091639015738E-3</v>
      </c>
    </row>
    <row r="153" spans="1:7" x14ac:dyDescent="0.25">
      <c r="A153" s="21">
        <v>129</v>
      </c>
      <c r="B153" s="21">
        <v>2.5874815205943953E-3</v>
      </c>
      <c r="C153" s="21">
        <v>1.7215145775585333E-2</v>
      </c>
      <c r="D153" s="21">
        <v>0.89578459050846582</v>
      </c>
      <c r="F153" s="21">
        <v>52.66393442622951</v>
      </c>
      <c r="G153" s="21">
        <v>5.0124765630221576E-3</v>
      </c>
    </row>
    <row r="154" spans="1:7" x14ac:dyDescent="0.25">
      <c r="A154" s="21">
        <v>130</v>
      </c>
      <c r="B154" s="21">
        <v>3.4907004366708525E-3</v>
      </c>
      <c r="C154" s="21">
        <v>-7.8952136658719703E-3</v>
      </c>
      <c r="D154" s="21">
        <v>-0.4108249115549239</v>
      </c>
      <c r="F154" s="21">
        <v>53.07377049180328</v>
      </c>
      <c r="G154" s="21">
        <v>5.5016337257140936E-3</v>
      </c>
    </row>
    <row r="155" spans="1:7" x14ac:dyDescent="0.25">
      <c r="A155" s="21">
        <v>131</v>
      </c>
      <c r="B155" s="21">
        <v>9.9214973851220259E-3</v>
      </c>
      <c r="C155" s="21">
        <v>4.7482121242694943E-2</v>
      </c>
      <c r="D155" s="21">
        <v>2.4707169540314058</v>
      </c>
      <c r="F155" s="21">
        <v>53.483606557377051</v>
      </c>
      <c r="G155" s="21">
        <v>5.511075561263153E-3</v>
      </c>
    </row>
    <row r="156" spans="1:7" x14ac:dyDescent="0.25">
      <c r="A156" s="21">
        <v>132</v>
      </c>
      <c r="B156" s="21">
        <v>-7.6351178970210914E-3</v>
      </c>
      <c r="C156" s="21">
        <v>-2.1314765272225915E-2</v>
      </c>
      <c r="D156" s="21">
        <v>-1.1091069764999282</v>
      </c>
      <c r="F156" s="21">
        <v>53.893442622950822</v>
      </c>
      <c r="G156" s="21">
        <v>5.743659823414001E-3</v>
      </c>
    </row>
    <row r="157" spans="1:7" x14ac:dyDescent="0.25">
      <c r="A157" s="21">
        <v>133</v>
      </c>
      <c r="B157" s="21">
        <v>6.9421962976744392E-3</v>
      </c>
      <c r="C157" s="21">
        <v>-6.9421962976744392E-3</v>
      </c>
      <c r="D157" s="21">
        <v>-0.36123495837956343</v>
      </c>
      <c r="F157" s="21">
        <v>54.303278688524593</v>
      </c>
      <c r="G157" s="21">
        <v>6.0606607861072529E-3</v>
      </c>
    </row>
    <row r="158" spans="1:7" x14ac:dyDescent="0.25">
      <c r="A158" s="21">
        <v>134</v>
      </c>
      <c r="B158" s="21">
        <v>7.8972147150562595E-4</v>
      </c>
      <c r="C158" s="21">
        <v>6.772438517925302E-3</v>
      </c>
      <c r="D158" s="21">
        <v>0.35240166674204104</v>
      </c>
      <c r="F158" s="21">
        <v>54.713114754098363</v>
      </c>
      <c r="G158" s="21">
        <v>6.122739744933897E-3</v>
      </c>
    </row>
    <row r="159" spans="1:7" x14ac:dyDescent="0.25">
      <c r="A159" s="21">
        <v>135</v>
      </c>
      <c r="B159" s="21">
        <v>6.2632698265093247E-3</v>
      </c>
      <c r="C159" s="21">
        <v>9.3366237843948187E-3</v>
      </c>
      <c r="D159" s="21">
        <v>0.48582822489351496</v>
      </c>
      <c r="F159" s="21">
        <v>55.122950819672134</v>
      </c>
      <c r="G159" s="21">
        <v>6.4244145949661621E-3</v>
      </c>
    </row>
    <row r="160" spans="1:7" x14ac:dyDescent="0.25">
      <c r="A160" s="21">
        <v>136</v>
      </c>
      <c r="B160" s="21">
        <v>-9.3697077092397066E-3</v>
      </c>
      <c r="C160" s="21">
        <v>9.6921323452749224E-3</v>
      </c>
      <c r="D160" s="21">
        <v>0.50432699886741172</v>
      </c>
      <c r="F160" s="21">
        <v>55.532786885245905</v>
      </c>
      <c r="G160" s="21">
        <v>6.4678628525478028E-3</v>
      </c>
    </row>
    <row r="161" spans="1:7" x14ac:dyDescent="0.25">
      <c r="A161" s="21">
        <v>137</v>
      </c>
      <c r="B161" s="21">
        <v>4.1926928731523348E-3</v>
      </c>
      <c r="C161" s="21">
        <v>2.7848081778790543E-2</v>
      </c>
      <c r="D161" s="21">
        <v>1.4490660060537284</v>
      </c>
      <c r="F161" s="21">
        <v>55.942622950819676</v>
      </c>
      <c r="G161" s="21">
        <v>6.6273880207381522E-3</v>
      </c>
    </row>
    <row r="162" spans="1:7" x14ac:dyDescent="0.25">
      <c r="A162" s="21">
        <v>138</v>
      </c>
      <c r="B162" s="21">
        <v>8.3568235076147777E-3</v>
      </c>
      <c r="C162" s="21">
        <v>-3.6846143437132039E-3</v>
      </c>
      <c r="D162" s="21">
        <v>-0.19172772592757945</v>
      </c>
      <c r="F162" s="21">
        <v>56.352459016393446</v>
      </c>
      <c r="G162" s="21">
        <v>6.7393716621037009E-3</v>
      </c>
    </row>
    <row r="163" spans="1:7" x14ac:dyDescent="0.25">
      <c r="A163" s="21">
        <v>139</v>
      </c>
      <c r="B163" s="21">
        <v>-1.7645179623593408E-3</v>
      </c>
      <c r="C163" s="21">
        <v>2.0542997751781301E-2</v>
      </c>
      <c r="D163" s="21">
        <v>1.0689483010358101</v>
      </c>
      <c r="F163" s="21">
        <v>56.762295081967217</v>
      </c>
      <c r="G163" s="21">
        <v>6.7549368374728563E-3</v>
      </c>
    </row>
    <row r="164" spans="1:7" x14ac:dyDescent="0.25">
      <c r="A164" s="21">
        <v>140</v>
      </c>
      <c r="B164" s="21">
        <v>-6.5999336376209201E-3</v>
      </c>
      <c r="C164" s="21">
        <v>8.4279963317788094E-3</v>
      </c>
      <c r="D164" s="21">
        <v>0.43854808674210233</v>
      </c>
      <c r="F164" s="21">
        <v>57.172131147540988</v>
      </c>
      <c r="G164" s="21">
        <v>6.7663637566075501E-3</v>
      </c>
    </row>
    <row r="165" spans="1:7" x14ac:dyDescent="0.25">
      <c r="A165" s="21">
        <v>141</v>
      </c>
      <c r="B165" s="21">
        <v>5.4684236831237304E-3</v>
      </c>
      <c r="C165" s="21">
        <v>3.6266456977293499E-2</v>
      </c>
      <c r="D165" s="21">
        <v>1.8871134602107753</v>
      </c>
      <c r="F165" s="21">
        <v>57.581967213114758</v>
      </c>
      <c r="G165" s="21">
        <v>7.1742037480004529E-3</v>
      </c>
    </row>
    <row r="166" spans="1:7" x14ac:dyDescent="0.25">
      <c r="A166" s="21">
        <v>142</v>
      </c>
      <c r="B166" s="21">
        <v>7.4229784672727112E-3</v>
      </c>
      <c r="C166" s="21">
        <v>-1.9466008437484427E-2</v>
      </c>
      <c r="D166" s="21">
        <v>-1.0129075073959657</v>
      </c>
      <c r="F166" s="21">
        <v>57.991803278688529</v>
      </c>
      <c r="G166" s="21">
        <v>7.3259304738860108E-3</v>
      </c>
    </row>
    <row r="167" spans="1:7" x14ac:dyDescent="0.25">
      <c r="A167" s="21">
        <v>143</v>
      </c>
      <c r="B167" s="21">
        <v>-1.9037500637991325E-2</v>
      </c>
      <c r="C167" s="21">
        <v>-1.7680467563203212E-2</v>
      </c>
      <c r="D167" s="21">
        <v>-0.91999746052476838</v>
      </c>
      <c r="F167" s="21">
        <v>58.4016393442623</v>
      </c>
      <c r="G167" s="21">
        <v>7.5621599894309284E-3</v>
      </c>
    </row>
    <row r="168" spans="1:7" x14ac:dyDescent="0.25">
      <c r="A168" s="21">
        <v>144</v>
      </c>
      <c r="B168" s="21">
        <v>2.0384749863218744E-2</v>
      </c>
      <c r="C168" s="21">
        <v>1.8399639737500247E-2</v>
      </c>
      <c r="D168" s="21">
        <v>0.95741935401645151</v>
      </c>
      <c r="F168" s="21">
        <v>58.811475409836071</v>
      </c>
      <c r="G168" s="21">
        <v>7.7973102700367872E-3</v>
      </c>
    </row>
    <row r="169" spans="1:7" x14ac:dyDescent="0.25">
      <c r="A169" s="21">
        <v>145</v>
      </c>
      <c r="B169" s="21">
        <v>8.0157331664966747E-3</v>
      </c>
      <c r="C169" s="21">
        <v>3.583322957333672E-2</v>
      </c>
      <c r="D169" s="21">
        <v>1.8645706111574234</v>
      </c>
      <c r="F169" s="21">
        <v>59.221311475409841</v>
      </c>
      <c r="G169" s="21">
        <v>7.9260387472221364E-3</v>
      </c>
    </row>
    <row r="170" spans="1:7" x14ac:dyDescent="0.25">
      <c r="A170" s="21">
        <v>146</v>
      </c>
      <c r="B170" s="21">
        <v>1.3837846190138199E-2</v>
      </c>
      <c r="C170" s="21">
        <v>-1.4402498943706517E-2</v>
      </c>
      <c r="D170" s="21">
        <v>-0.74942941446849809</v>
      </c>
      <c r="F170" s="21">
        <v>59.631147540983605</v>
      </c>
      <c r="G170" s="21">
        <v>7.9682093317157542E-3</v>
      </c>
    </row>
    <row r="171" spans="1:7" x14ac:dyDescent="0.25">
      <c r="A171" s="21">
        <v>147</v>
      </c>
      <c r="B171" s="21">
        <v>1.1902574843773311E-3</v>
      </c>
      <c r="C171" s="21">
        <v>5.5646793530955254E-3</v>
      </c>
      <c r="D171" s="21">
        <v>0.28955630586021586</v>
      </c>
      <c r="F171" s="21">
        <v>60.040983606557376</v>
      </c>
      <c r="G171" s="21">
        <v>8.0615560092251199E-3</v>
      </c>
    </row>
    <row r="172" spans="1:7" x14ac:dyDescent="0.25">
      <c r="A172" s="21">
        <v>148</v>
      </c>
      <c r="B172" s="21">
        <v>-1.3856328671509485E-2</v>
      </c>
      <c r="C172" s="21">
        <v>9.9214163430565456E-3</v>
      </c>
      <c r="D172" s="21">
        <v>0.51625771817356136</v>
      </c>
      <c r="F172" s="21">
        <v>60.450819672131146</v>
      </c>
      <c r="G172" s="21">
        <v>8.2531141324113429E-3</v>
      </c>
    </row>
    <row r="173" spans="1:7" x14ac:dyDescent="0.25">
      <c r="A173" s="21">
        <v>149</v>
      </c>
      <c r="B173" s="21">
        <v>1.5778707798080098E-2</v>
      </c>
      <c r="C173" s="21">
        <v>-1.6060301949542211E-2</v>
      </c>
      <c r="D173" s="21">
        <v>-0.8356926623134463</v>
      </c>
      <c r="F173" s="21">
        <v>60.860655737704917</v>
      </c>
      <c r="G173" s="21">
        <v>9.1743301930929701E-3</v>
      </c>
    </row>
    <row r="174" spans="1:7" x14ac:dyDescent="0.25">
      <c r="A174" s="21">
        <v>150</v>
      </c>
      <c r="B174" s="21">
        <v>-2.4240273048001668E-2</v>
      </c>
      <c r="C174" s="21">
        <v>-4.9129776378761467E-3</v>
      </c>
      <c r="D174" s="21">
        <v>-0.25564521607267632</v>
      </c>
      <c r="F174" s="21">
        <v>61.270491803278688</v>
      </c>
      <c r="G174" s="21">
        <v>9.5717885716685627E-3</v>
      </c>
    </row>
    <row r="175" spans="1:7" x14ac:dyDescent="0.25">
      <c r="A175" s="21">
        <v>151</v>
      </c>
      <c r="B175" s="21">
        <v>-7.547106480459264E-3</v>
      </c>
      <c r="C175" s="21">
        <v>2.3129857023418956E-3</v>
      </c>
      <c r="D175" s="21">
        <v>0.12035546937759364</v>
      </c>
      <c r="F175" s="21">
        <v>61.680327868852459</v>
      </c>
      <c r="G175" s="21">
        <v>9.7698381193623389E-3</v>
      </c>
    </row>
    <row r="176" spans="1:7" x14ac:dyDescent="0.25">
      <c r="A176" s="21">
        <v>152</v>
      </c>
      <c r="B176" s="21">
        <v>9.2993227561739469E-3</v>
      </c>
      <c r="C176" s="21">
        <v>3.7684464209918153E-2</v>
      </c>
      <c r="D176" s="21">
        <v>1.9608990118856364</v>
      </c>
      <c r="F176" s="21">
        <v>62.090163934426229</v>
      </c>
      <c r="G176" s="21">
        <v>1.0065822503407949E-2</v>
      </c>
    </row>
    <row r="177" spans="1:7" x14ac:dyDescent="0.25">
      <c r="A177" s="21">
        <v>153</v>
      </c>
      <c r="B177" s="21">
        <v>-8.9883628177351953E-5</v>
      </c>
      <c r="C177" s="21">
        <v>1.4797101008204494E-3</v>
      </c>
      <c r="D177" s="21">
        <v>7.699624063680742E-2</v>
      </c>
      <c r="F177" s="21">
        <v>62.5</v>
      </c>
      <c r="G177" s="21">
        <v>1.0131799341023937E-2</v>
      </c>
    </row>
    <row r="178" spans="1:7" x14ac:dyDescent="0.25">
      <c r="A178" s="21">
        <v>154</v>
      </c>
      <c r="B178" s="21">
        <v>6.8084835368588522E-4</v>
      </c>
      <c r="C178" s="21">
        <v>-1.9750411074036574E-2</v>
      </c>
      <c r="D178" s="21">
        <v>-1.0277063073971078</v>
      </c>
      <c r="F178" s="21">
        <v>62.909836065573771</v>
      </c>
      <c r="G178" s="21">
        <v>1.0153805966981512E-2</v>
      </c>
    </row>
    <row r="179" spans="1:7" x14ac:dyDescent="0.25">
      <c r="A179" s="21">
        <v>155</v>
      </c>
      <c r="B179" s="21">
        <v>1.9816057464229118E-2</v>
      </c>
      <c r="C179" s="21">
        <v>2.6382226713039927E-2</v>
      </c>
      <c r="D179" s="21">
        <v>1.3727907077242534</v>
      </c>
      <c r="F179" s="21">
        <v>63.319672131147541</v>
      </c>
      <c r="G179" s="21">
        <v>1.0302137901853281E-2</v>
      </c>
    </row>
    <row r="180" spans="1:7" x14ac:dyDescent="0.25">
      <c r="A180" s="21">
        <v>156</v>
      </c>
      <c r="B180" s="21">
        <v>-7.3638130886014373E-3</v>
      </c>
      <c r="C180" s="21">
        <v>1.0333068880605267E-2</v>
      </c>
      <c r="D180" s="21">
        <v>0.53767792597121</v>
      </c>
      <c r="F180" s="21">
        <v>63.729508196721312</v>
      </c>
      <c r="G180" s="21">
        <v>1.0396310739007019E-2</v>
      </c>
    </row>
    <row r="181" spans="1:7" x14ac:dyDescent="0.25">
      <c r="A181" s="21">
        <v>157</v>
      </c>
      <c r="B181" s="21">
        <v>-1.7581379309585105E-2</v>
      </c>
      <c r="C181" s="21">
        <v>-8.6352789015364806E-3</v>
      </c>
      <c r="D181" s="21">
        <v>-0.4493339687956398</v>
      </c>
      <c r="F181" s="21">
        <v>64.139344262295083</v>
      </c>
      <c r="G181" s="21">
        <v>1.0452752700150796E-2</v>
      </c>
    </row>
    <row r="182" spans="1:7" x14ac:dyDescent="0.25">
      <c r="A182" s="21">
        <v>158</v>
      </c>
      <c r="B182" s="21">
        <v>-8.1449081256582088E-3</v>
      </c>
      <c r="C182" s="21">
        <v>-2.5623073282834596E-2</v>
      </c>
      <c r="D182" s="21">
        <v>-1.3332884024011107</v>
      </c>
      <c r="F182" s="21">
        <v>64.549180327868854</v>
      </c>
      <c r="G182" s="21">
        <v>1.0954765050371195E-2</v>
      </c>
    </row>
    <row r="183" spans="1:7" x14ac:dyDescent="0.25">
      <c r="A183" s="21">
        <v>159</v>
      </c>
      <c r="B183" s="21">
        <v>1.0333356173085218E-2</v>
      </c>
      <c r="C183" s="21">
        <v>1.049834633047449E-3</v>
      </c>
      <c r="D183" s="21">
        <v>5.4627808508001967E-2</v>
      </c>
      <c r="F183" s="21">
        <v>64.959016393442624</v>
      </c>
      <c r="G183" s="21">
        <v>1.0970775428350966E-2</v>
      </c>
    </row>
    <row r="184" spans="1:7" x14ac:dyDescent="0.25">
      <c r="A184" s="21">
        <v>160</v>
      </c>
      <c r="B184" s="21">
        <v>1.0899258966202021E-2</v>
      </c>
      <c r="C184" s="21">
        <v>7.6042125983574859E-3</v>
      </c>
      <c r="D184" s="21">
        <v>0.39568276431440041</v>
      </c>
      <c r="F184" s="21">
        <v>65.368852459016395</v>
      </c>
      <c r="G184" s="21">
        <v>1.1023356291443843E-2</v>
      </c>
    </row>
    <row r="185" spans="1:7" x14ac:dyDescent="0.25">
      <c r="A185" s="21">
        <v>161</v>
      </c>
      <c r="B185" s="21">
        <v>2.2992468413911792E-2</v>
      </c>
      <c r="C185" s="21">
        <v>1.3017969109121241E-2</v>
      </c>
      <c r="D185" s="21">
        <v>0.67738584846630678</v>
      </c>
      <c r="F185" s="21">
        <v>65.778688524590166</v>
      </c>
      <c r="G185" s="21">
        <v>1.136361190630069E-2</v>
      </c>
    </row>
    <row r="186" spans="1:7" x14ac:dyDescent="0.25">
      <c r="A186" s="21">
        <v>162</v>
      </c>
      <c r="B186" s="21">
        <v>8.0321540924590158E-3</v>
      </c>
      <c r="C186" s="21">
        <v>3.7537420978569006E-2</v>
      </c>
      <c r="D186" s="21">
        <v>1.9532476644908359</v>
      </c>
      <c r="F186" s="21">
        <v>66.188524590163922</v>
      </c>
      <c r="G186" s="21">
        <v>1.1383190806132667E-2</v>
      </c>
    </row>
    <row r="187" spans="1:7" x14ac:dyDescent="0.25">
      <c r="A187" s="21">
        <v>163</v>
      </c>
      <c r="B187" s="21">
        <v>-1.5206745237224106E-3</v>
      </c>
      <c r="C187" s="21">
        <v>5.1212535011452377E-2</v>
      </c>
      <c r="D187" s="21">
        <v>2.6648278383558748</v>
      </c>
      <c r="F187" s="21">
        <v>66.598360655737693</v>
      </c>
      <c r="G187" s="21">
        <v>1.1950772800694707E-2</v>
      </c>
    </row>
    <row r="188" spans="1:7" x14ac:dyDescent="0.25">
      <c r="A188" s="21">
        <v>164</v>
      </c>
      <c r="B188" s="21">
        <v>-5.2969611419095893E-3</v>
      </c>
      <c r="C188" s="21">
        <v>-4.8499548357710295E-2</v>
      </c>
      <c r="D188" s="21">
        <v>-2.5236584477298667</v>
      </c>
      <c r="F188" s="21">
        <v>67.008196721311464</v>
      </c>
      <c r="G188" s="21">
        <v>1.2578782206860185E-2</v>
      </c>
    </row>
    <row r="189" spans="1:7" x14ac:dyDescent="0.25">
      <c r="A189" s="21">
        <v>165</v>
      </c>
      <c r="B189" s="21">
        <v>1.3633145222998102E-2</v>
      </c>
      <c r="C189" s="21">
        <v>-3.7041287534893358E-2</v>
      </c>
      <c r="D189" s="21">
        <v>-1.9274315198311236</v>
      </c>
      <c r="F189" s="21">
        <v>67.418032786885234</v>
      </c>
      <c r="G189" s="21">
        <v>1.2775211637825926E-2</v>
      </c>
    </row>
    <row r="190" spans="1:7" x14ac:dyDescent="0.25">
      <c r="A190" s="21">
        <v>166</v>
      </c>
      <c r="B190" s="21">
        <v>1.3911207779081365E-2</v>
      </c>
      <c r="C190" s="21">
        <v>1.7548571518450993E-3</v>
      </c>
      <c r="D190" s="21">
        <v>9.1313429212769248E-2</v>
      </c>
      <c r="F190" s="21">
        <v>67.827868852459005</v>
      </c>
      <c r="G190" s="21">
        <v>1.2957927787357592E-2</v>
      </c>
    </row>
    <row r="191" spans="1:7" x14ac:dyDescent="0.25">
      <c r="A191" s="21">
        <v>167</v>
      </c>
      <c r="B191" s="21">
        <v>8.5462220558638804E-3</v>
      </c>
      <c r="C191" s="21">
        <v>-3.1873161961075695E-2</v>
      </c>
      <c r="D191" s="21">
        <v>-1.6585097627232506</v>
      </c>
      <c r="F191" s="21">
        <v>68.237704918032776</v>
      </c>
      <c r="G191" s="21">
        <v>1.2987241609759261E-2</v>
      </c>
    </row>
    <row r="192" spans="1:7" x14ac:dyDescent="0.25">
      <c r="A192" s="21">
        <v>168</v>
      </c>
      <c r="B192" s="21">
        <v>4.872851793149652E-3</v>
      </c>
      <c r="C192" s="21">
        <v>-6.9499800779756316E-2</v>
      </c>
      <c r="D192" s="21">
        <v>-3.6163998489171765</v>
      </c>
      <c r="F192" s="21">
        <v>68.647540983606547</v>
      </c>
      <c r="G192" s="21">
        <v>1.3133679494066373E-2</v>
      </c>
    </row>
    <row r="193" spans="1:7" x14ac:dyDescent="0.25">
      <c r="A193" s="21">
        <v>169</v>
      </c>
      <c r="B193" s="21">
        <v>1.5764609324961569E-3</v>
      </c>
      <c r="C193" s="21">
        <v>5.1899028241113934E-3</v>
      </c>
      <c r="D193" s="21">
        <v>0.27005492934417413</v>
      </c>
      <c r="F193" s="21">
        <v>69.057377049180317</v>
      </c>
      <c r="G193" s="21">
        <v>1.3422939396365614E-2</v>
      </c>
    </row>
    <row r="194" spans="1:7" x14ac:dyDescent="0.25">
      <c r="A194" s="21">
        <v>170</v>
      </c>
      <c r="B194" s="21">
        <v>6.2690546843878299E-3</v>
      </c>
      <c r="C194" s="21">
        <v>1.8978506381956521E-2</v>
      </c>
      <c r="D194" s="21">
        <v>0.98754049425092294</v>
      </c>
      <c r="F194" s="21">
        <v>69.467213114754088</v>
      </c>
      <c r="G194" s="21">
        <v>1.3494924872356829E-2</v>
      </c>
    </row>
    <row r="195" spans="1:7" x14ac:dyDescent="0.25">
      <c r="A195" s="21">
        <v>171</v>
      </c>
      <c r="B195" s="21">
        <v>1.0155674992001599E-2</v>
      </c>
      <c r="C195" s="21">
        <v>2.2722548695943767E-2</v>
      </c>
      <c r="D195" s="21">
        <v>1.1823605355565214</v>
      </c>
      <c r="F195" s="21">
        <v>69.877049180327859</v>
      </c>
      <c r="G195" s="21">
        <v>1.3730146728953686E-2</v>
      </c>
    </row>
    <row r="196" spans="1:7" x14ac:dyDescent="0.25">
      <c r="A196" s="21">
        <v>172</v>
      </c>
      <c r="B196" s="21">
        <v>-4.0593558312023445E-3</v>
      </c>
      <c r="C196" s="21">
        <v>-1.7901954688236636E-3</v>
      </c>
      <c r="D196" s="21">
        <v>-9.3152247205748176E-2</v>
      </c>
      <c r="F196" s="21">
        <v>70.28688524590163</v>
      </c>
      <c r="G196" s="21">
        <v>1.4079349512859034E-2</v>
      </c>
    </row>
    <row r="197" spans="1:7" x14ac:dyDescent="0.25">
      <c r="A197" s="21">
        <v>173</v>
      </c>
      <c r="B197" s="21">
        <v>8.0591697522928996E-4</v>
      </c>
      <c r="C197" s="21">
        <v>-1.801987058023783E-2</v>
      </c>
      <c r="D197" s="21">
        <v>-0.93765818768880294</v>
      </c>
      <c r="F197" s="21">
        <v>70.6967213114754</v>
      </c>
      <c r="G197" s="21">
        <v>1.428590962599929E-2</v>
      </c>
    </row>
    <row r="198" spans="1:7" x14ac:dyDescent="0.25">
      <c r="A198" s="21">
        <v>174</v>
      </c>
      <c r="B198" s="21">
        <v>1.4058652387440898E-2</v>
      </c>
      <c r="C198" s="21">
        <v>1.6400527967588306E-2</v>
      </c>
      <c r="D198" s="21">
        <v>0.85339621407122301</v>
      </c>
      <c r="F198" s="21">
        <v>71.106557377049171</v>
      </c>
      <c r="G198" s="21">
        <v>1.4519152257371689E-2</v>
      </c>
    </row>
    <row r="199" spans="1:7" x14ac:dyDescent="0.25">
      <c r="A199" s="21">
        <v>175</v>
      </c>
      <c r="B199" s="21">
        <v>2.1203580165973699E-3</v>
      </c>
      <c r="C199" s="21">
        <v>2.0813288371026068E-3</v>
      </c>
      <c r="D199" s="21">
        <v>0.10830127867412889</v>
      </c>
      <c r="F199" s="21">
        <v>71.516393442622942</v>
      </c>
      <c r="G199" s="21">
        <v>1.4756619356555251E-2</v>
      </c>
    </row>
    <row r="200" spans="1:7" x14ac:dyDescent="0.25">
      <c r="A200" s="21">
        <v>176</v>
      </c>
      <c r="B200" s="21">
        <v>1.2298658115372559E-3</v>
      </c>
      <c r="C200" s="21">
        <v>2.3104703448800688E-2</v>
      </c>
      <c r="D200" s="21">
        <v>1.2022458355860044</v>
      </c>
      <c r="F200" s="21">
        <v>71.926229508196712</v>
      </c>
      <c r="G200" s="21">
        <v>1.5599893610904143E-2</v>
      </c>
    </row>
    <row r="201" spans="1:7" x14ac:dyDescent="0.25">
      <c r="A201" s="21">
        <v>177</v>
      </c>
      <c r="B201" s="21">
        <v>6.7513190714477769E-3</v>
      </c>
      <c r="C201" s="21">
        <v>-3.0038193121331783E-2</v>
      </c>
      <c r="D201" s="21">
        <v>-1.5630277475179564</v>
      </c>
      <c r="F201" s="21">
        <v>72.336065573770483</v>
      </c>
      <c r="G201" s="21">
        <v>1.5666064930926465E-2</v>
      </c>
    </row>
    <row r="202" spans="1:7" x14ac:dyDescent="0.25">
      <c r="A202" s="21">
        <v>178</v>
      </c>
      <c r="B202" s="21">
        <v>1.3492902028870626E-3</v>
      </c>
      <c r="C202" s="21">
        <v>-2.1445207093437446E-2</v>
      </c>
      <c r="D202" s="21">
        <v>-1.1158944748413517</v>
      </c>
      <c r="F202" s="21">
        <v>72.745901639344254</v>
      </c>
      <c r="G202" s="21">
        <v>1.5802165249246693E-2</v>
      </c>
    </row>
    <row r="203" spans="1:7" x14ac:dyDescent="0.25">
      <c r="A203" s="21">
        <v>179</v>
      </c>
      <c r="B203" s="21">
        <v>-3.4675771991271257E-3</v>
      </c>
      <c r="C203" s="21">
        <v>5.86853880071651E-3</v>
      </c>
      <c r="D203" s="21">
        <v>0.30536753478662543</v>
      </c>
      <c r="F203" s="21">
        <v>73.155737704918025</v>
      </c>
      <c r="G203" s="21">
        <v>1.5868173754431805E-2</v>
      </c>
    </row>
    <row r="204" spans="1:7" x14ac:dyDescent="0.25">
      <c r="A204" s="21">
        <v>180</v>
      </c>
      <c r="B204" s="21">
        <v>7.8150422827916871E-3</v>
      </c>
      <c r="C204" s="21">
        <v>-6.9922884536409644E-2</v>
      </c>
      <c r="D204" s="21">
        <v>-3.6384148765355873</v>
      </c>
      <c r="F204" s="21">
        <v>73.565573770491795</v>
      </c>
      <c r="G204" s="21">
        <v>1.5919456784999456E-2</v>
      </c>
    </row>
    <row r="205" spans="1:7" x14ac:dyDescent="0.25">
      <c r="A205" s="21">
        <v>181</v>
      </c>
      <c r="B205" s="21">
        <v>9.691353847627187E-3</v>
      </c>
      <c r="C205" s="21">
        <v>3.2665739397304046E-3</v>
      </c>
      <c r="D205" s="21">
        <v>0.16997512754826116</v>
      </c>
      <c r="F205" s="21">
        <v>73.975409836065566</v>
      </c>
      <c r="G205" s="21">
        <v>1.6030423426188233E-2</v>
      </c>
    </row>
    <row r="206" spans="1:7" x14ac:dyDescent="0.25">
      <c r="A206" s="21">
        <v>182</v>
      </c>
      <c r="B206" s="21">
        <v>8.4890227105668611E-4</v>
      </c>
      <c r="C206" s="21">
        <v>9.4532356307965946E-3</v>
      </c>
      <c r="D206" s="21">
        <v>0.49189608493020404</v>
      </c>
      <c r="F206" s="21">
        <v>74.385245901639337</v>
      </c>
      <c r="G206" s="21">
        <v>1.6188981522730829E-2</v>
      </c>
    </row>
    <row r="207" spans="1:7" x14ac:dyDescent="0.25">
      <c r="A207" s="21">
        <v>183</v>
      </c>
      <c r="B207" s="21">
        <v>8.9173663498613373E-5</v>
      </c>
      <c r="C207" s="21">
        <v>2.6771628553642073E-3</v>
      </c>
      <c r="D207" s="21">
        <v>0.13930531076408276</v>
      </c>
      <c r="F207" s="21">
        <v>74.795081967213108</v>
      </c>
      <c r="G207" s="21">
        <v>1.6807156837183108E-2</v>
      </c>
    </row>
    <row r="208" spans="1:7" x14ac:dyDescent="0.25">
      <c r="A208" s="21">
        <v>184</v>
      </c>
      <c r="B208" s="21">
        <v>-2.8822495710966577E-3</v>
      </c>
      <c r="C208" s="21">
        <v>1.1135363703508001E-2</v>
      </c>
      <c r="D208" s="21">
        <v>0.57942507983035596</v>
      </c>
      <c r="F208" s="21">
        <v>75.204918032786878</v>
      </c>
      <c r="G208" s="21">
        <v>1.7646449691354982E-2</v>
      </c>
    </row>
    <row r="209" spans="1:7" x14ac:dyDescent="0.25">
      <c r="A209" s="21">
        <v>185</v>
      </c>
      <c r="B209" s="21">
        <v>-2.254167625049508E-2</v>
      </c>
      <c r="C209" s="21">
        <v>-5.237887856580626E-3</v>
      </c>
      <c r="D209" s="21">
        <v>-0.27255181512262322</v>
      </c>
      <c r="F209" s="21">
        <v>75.614754098360649</v>
      </c>
      <c r="G209" s="21">
        <v>1.7950457940321358E-2</v>
      </c>
    </row>
    <row r="210" spans="1:7" x14ac:dyDescent="0.25">
      <c r="A210" s="21">
        <v>186</v>
      </c>
      <c r="B210" s="21">
        <v>6.9475827548335463E-3</v>
      </c>
      <c r="C210" s="21">
        <v>2.4660233277149054E-2</v>
      </c>
      <c r="D210" s="21">
        <v>1.2831873314336262</v>
      </c>
      <c r="F210" s="21">
        <v>76.02459016393442</v>
      </c>
      <c r="G210" s="21">
        <v>1.8018505502678212E-2</v>
      </c>
    </row>
    <row r="211" spans="1:7" x14ac:dyDescent="0.25">
      <c r="A211" s="21">
        <v>187</v>
      </c>
      <c r="B211" s="21">
        <v>1.1545269941050363E-2</v>
      </c>
      <c r="C211" s="21">
        <v>1.5381505695294145E-2</v>
      </c>
      <c r="D211" s="21">
        <v>0.80037171687523612</v>
      </c>
      <c r="F211" s="21">
        <v>76.43442622950819</v>
      </c>
      <c r="G211" s="21">
        <v>1.8081584736153525E-2</v>
      </c>
    </row>
    <row r="212" spans="1:7" x14ac:dyDescent="0.25">
      <c r="A212" s="21">
        <v>188</v>
      </c>
      <c r="B212" s="21">
        <v>-1.3934087883643972E-2</v>
      </c>
      <c r="C212" s="21">
        <v>8.3393216502843717E-3</v>
      </c>
      <c r="D212" s="21">
        <v>0.43393392812349701</v>
      </c>
      <c r="F212" s="21">
        <v>76.844262295081961</v>
      </c>
      <c r="G212" s="21">
        <v>1.8438125893828462E-2</v>
      </c>
    </row>
    <row r="213" spans="1:7" x14ac:dyDescent="0.25">
      <c r="A213" s="21">
        <v>189</v>
      </c>
      <c r="B213" s="21">
        <v>-2.2587959489840242E-3</v>
      </c>
      <c r="C213" s="21">
        <v>1.4209568749678731E-2</v>
      </c>
      <c r="D213" s="21">
        <v>0.73939035368406947</v>
      </c>
      <c r="F213" s="21">
        <v>77.254098360655732</v>
      </c>
      <c r="G213" s="21">
        <v>1.8503471564559507E-2</v>
      </c>
    </row>
    <row r="214" spans="1:7" x14ac:dyDescent="0.25">
      <c r="A214" s="21">
        <v>190</v>
      </c>
      <c r="B214" s="21">
        <v>1.3651878171552053E-2</v>
      </c>
      <c r="C214" s="21">
        <v>-1.5766096718069198E-2</v>
      </c>
      <c r="D214" s="21">
        <v>-0.82038378742873497</v>
      </c>
      <c r="F214" s="21">
        <v>77.663934426229503</v>
      </c>
      <c r="G214" s="21">
        <v>1.8710115990983427E-2</v>
      </c>
    </row>
    <row r="215" spans="1:7" x14ac:dyDescent="0.25">
      <c r="A215" s="21">
        <v>191</v>
      </c>
      <c r="B215" s="21">
        <v>7.6402277933162602E-3</v>
      </c>
      <c r="C215" s="21">
        <v>-1.0289182984667742E-2</v>
      </c>
      <c r="D215" s="21">
        <v>-0.53539433744782705</v>
      </c>
      <c r="F215" s="21">
        <v>78.073770491803273</v>
      </c>
      <c r="G215" s="21">
        <v>1.8778479789421959E-2</v>
      </c>
    </row>
    <row r="216" spans="1:7" x14ac:dyDescent="0.25">
      <c r="A216" s="21">
        <v>192</v>
      </c>
      <c r="B216" s="21">
        <v>1.9693590736903892E-2</v>
      </c>
      <c r="C216" s="21">
        <v>-1.1767551989681756E-2</v>
      </c>
      <c r="D216" s="21">
        <v>-0.61232079459436017</v>
      </c>
      <c r="F216" s="21">
        <v>78.483606557377044</v>
      </c>
      <c r="G216" s="21">
        <v>1.88327755037071E-2</v>
      </c>
    </row>
    <row r="217" spans="1:7" x14ac:dyDescent="0.25">
      <c r="A217" s="21">
        <v>193</v>
      </c>
      <c r="B217" s="21">
        <v>6.6879292854322425E-3</v>
      </c>
      <c r="C217" s="21">
        <v>-1.1768537241690896E-3</v>
      </c>
      <c r="D217" s="21">
        <v>-6.1237206186674109E-2</v>
      </c>
      <c r="F217" s="21">
        <v>78.893442622950815</v>
      </c>
      <c r="G217" s="21">
        <v>1.937733138892488E-2</v>
      </c>
    </row>
    <row r="218" spans="1:7" x14ac:dyDescent="0.25">
      <c r="A218" s="21">
        <v>194</v>
      </c>
      <c r="B218" s="21">
        <v>4.3768591494647751E-3</v>
      </c>
      <c r="C218" s="21">
        <v>2.705285345242216E-2</v>
      </c>
      <c r="D218" s="21">
        <v>1.4076865550759214</v>
      </c>
      <c r="F218" s="21">
        <v>79.303278688524586</v>
      </c>
      <c r="G218" s="21">
        <v>1.980262729617973E-2</v>
      </c>
    </row>
    <row r="219" spans="1:7" x14ac:dyDescent="0.25">
      <c r="A219" s="21">
        <v>195</v>
      </c>
      <c r="B219" s="21">
        <v>1.0458036279312709E-2</v>
      </c>
      <c r="C219" s="21">
        <v>2.4677009127616271E-2</v>
      </c>
      <c r="D219" s="21">
        <v>1.2840602574336208</v>
      </c>
      <c r="F219" s="21">
        <v>79.713114754098356</v>
      </c>
      <c r="G219" s="21">
        <v>2.0377857111494965E-2</v>
      </c>
    </row>
    <row r="220" spans="1:7" x14ac:dyDescent="0.25">
      <c r="A220" s="21">
        <v>196</v>
      </c>
      <c r="B220" s="21">
        <v>-5.0780842691748899E-4</v>
      </c>
      <c r="C220" s="21">
        <v>1.8945934320745952E-2</v>
      </c>
      <c r="D220" s="21">
        <v>0.98584561748984978</v>
      </c>
      <c r="F220" s="21">
        <v>80.122950819672127</v>
      </c>
      <c r="G220" s="21">
        <v>2.0605346590989015E-2</v>
      </c>
    </row>
    <row r="221" spans="1:7" x14ac:dyDescent="0.25">
      <c r="A221" s="21">
        <v>197</v>
      </c>
      <c r="B221" s="21">
        <v>4.6546748391905176E-4</v>
      </c>
      <c r="C221" s="21">
        <v>1.935566111358332E-3</v>
      </c>
      <c r="D221" s="21">
        <v>0.10071656197789207</v>
      </c>
      <c r="F221" s="21">
        <v>80.532786885245898</v>
      </c>
      <c r="G221" s="21">
        <v>2.0666683212272514E-2</v>
      </c>
    </row>
    <row r="222" spans="1:7" x14ac:dyDescent="0.25">
      <c r="A222" s="21">
        <v>198</v>
      </c>
      <c r="B222" s="21">
        <v>1.3374698520184632E-2</v>
      </c>
      <c r="C222" s="21">
        <v>-1.3374698520184632E-2</v>
      </c>
      <c r="D222" s="21">
        <v>-0.69594814898803337</v>
      </c>
      <c r="F222" s="21">
        <v>80.942622950819668</v>
      </c>
      <c r="G222" s="21">
        <v>2.113185474537968E-2</v>
      </c>
    </row>
    <row r="223" spans="1:7" x14ac:dyDescent="0.25">
      <c r="A223" s="21">
        <v>199</v>
      </c>
      <c r="B223" s="21">
        <v>1.3775620880692748E-2</v>
      </c>
      <c r="C223" s="21">
        <v>5.1028874530654154E-4</v>
      </c>
      <c r="D223" s="21">
        <v>2.6552711241270736E-2</v>
      </c>
      <c r="F223" s="21">
        <v>81.352459016393439</v>
      </c>
      <c r="G223" s="21">
        <v>2.1169635970371008E-2</v>
      </c>
    </row>
    <row r="224" spans="1:7" x14ac:dyDescent="0.25">
      <c r="A224" s="21">
        <v>200</v>
      </c>
      <c r="B224" s="21">
        <v>4.1243060910288168E-3</v>
      </c>
      <c r="C224" s="21">
        <v>-4.8844700276219594E-2</v>
      </c>
      <c r="D224" s="21">
        <v>-2.5416183171387883</v>
      </c>
      <c r="F224" s="21">
        <v>81.76229508196721</v>
      </c>
      <c r="G224" s="21">
        <v>2.1925409890050547E-2</v>
      </c>
    </row>
    <row r="225" spans="1:7" x14ac:dyDescent="0.25">
      <c r="A225" s="21">
        <v>201</v>
      </c>
      <c r="B225" s="21">
        <v>-1.6552934394610929E-3</v>
      </c>
      <c r="C225" s="21">
        <v>-1.6556510433712861E-2</v>
      </c>
      <c r="D225" s="21">
        <v>-0.86151271168125465</v>
      </c>
      <c r="F225" s="21">
        <v>82.172131147540981</v>
      </c>
      <c r="G225" s="21">
        <v>2.2075951699199826E-2</v>
      </c>
    </row>
    <row r="226" spans="1:7" x14ac:dyDescent="0.25">
      <c r="A226" s="21">
        <v>202</v>
      </c>
      <c r="B226" s="21">
        <v>5.853429154490393E-3</v>
      </c>
      <c r="C226" s="21">
        <v>-1.1407621600619457E-2</v>
      </c>
      <c r="D226" s="21">
        <v>-0.59359193220883311</v>
      </c>
      <c r="F226" s="21">
        <v>82.581967213114751</v>
      </c>
      <c r="G226" s="21">
        <v>2.2280270391665604E-2</v>
      </c>
    </row>
    <row r="227" spans="1:7" x14ac:dyDescent="0.25">
      <c r="A227" s="21">
        <v>203</v>
      </c>
      <c r="B227" s="21">
        <v>9.3882858690651876E-3</v>
      </c>
      <c r="C227" s="21">
        <v>3.1904963377949978E-3</v>
      </c>
      <c r="D227" s="21">
        <v>0.16601645392533873</v>
      </c>
      <c r="F227" s="21">
        <v>82.991803278688522</v>
      </c>
      <c r="G227" s="21">
        <v>2.2355759897483226E-2</v>
      </c>
    </row>
    <row r="228" spans="1:7" x14ac:dyDescent="0.25">
      <c r="A228" s="21">
        <v>204</v>
      </c>
      <c r="B228" s="21">
        <v>-2.2122634416572957E-3</v>
      </c>
      <c r="C228" s="21">
        <v>-1.0366518765202778E-2</v>
      </c>
      <c r="D228" s="21">
        <v>-0.53941847999075443</v>
      </c>
      <c r="F228" s="21">
        <v>83.401639344262293</v>
      </c>
      <c r="G228" s="21">
        <v>2.3530418967964508E-2</v>
      </c>
    </row>
    <row r="229" spans="1:7" x14ac:dyDescent="0.25">
      <c r="A229" s="21">
        <v>205</v>
      </c>
      <c r="B229" s="21">
        <v>9.6067460041535588E-3</v>
      </c>
      <c r="C229" s="21">
        <v>2.4733552446058397E-2</v>
      </c>
      <c r="D229" s="21">
        <v>1.2870024708785111</v>
      </c>
      <c r="F229" s="21">
        <v>83.811475409836063</v>
      </c>
      <c r="G229" s="21">
        <v>2.4204871629457773E-2</v>
      </c>
    </row>
    <row r="230" spans="1:7" x14ac:dyDescent="0.25">
      <c r="A230" s="21">
        <v>206</v>
      </c>
      <c r="B230" s="21">
        <v>-6.6590921483894814E-3</v>
      </c>
      <c r="C230" s="21">
        <v>1.4456402418426269E-2</v>
      </c>
      <c r="D230" s="21">
        <v>0.75223426449174302</v>
      </c>
      <c r="F230" s="21">
        <v>84.221311475409834</v>
      </c>
      <c r="G230" s="21">
        <v>2.4313526625403186E-2</v>
      </c>
    </row>
    <row r="231" spans="1:7" x14ac:dyDescent="0.25">
      <c r="A231" s="21">
        <v>207</v>
      </c>
      <c r="B231" s="21">
        <v>1.0614346452332567E-2</v>
      </c>
      <c r="C231" s="21">
        <v>1.3841439025973769E-2</v>
      </c>
      <c r="D231" s="21">
        <v>0.7202348415494747</v>
      </c>
      <c r="F231" s="21">
        <v>84.631147540983605</v>
      </c>
      <c r="G231" s="21">
        <v>2.4334569260337943E-2</v>
      </c>
    </row>
    <row r="232" spans="1:7" x14ac:dyDescent="0.25">
      <c r="A232" s="21">
        <v>208</v>
      </c>
      <c r="B232" s="21">
        <v>6.4293924203456575E-3</v>
      </c>
      <c r="C232" s="21">
        <v>1.9983198564471047E-2</v>
      </c>
      <c r="D232" s="21">
        <v>1.0398193298200762</v>
      </c>
      <c r="F232" s="21">
        <v>85.040983606557376</v>
      </c>
      <c r="G232" s="21">
        <v>2.4455785478306336E-2</v>
      </c>
    </row>
    <row r="233" spans="1:7" x14ac:dyDescent="0.25">
      <c r="A233" s="21">
        <v>209</v>
      </c>
      <c r="B233" s="21">
        <v>3.3577399273314839E-3</v>
      </c>
      <c r="C233" s="21">
        <v>-4.192351278399202E-2</v>
      </c>
      <c r="D233" s="21">
        <v>-2.1814765452143163</v>
      </c>
      <c r="F233" s="21">
        <v>85.450819672131146</v>
      </c>
      <c r="G233" s="21">
        <v>2.4785120079508675E-2</v>
      </c>
    </row>
    <row r="234" spans="1:7" x14ac:dyDescent="0.25">
      <c r="A234" s="21">
        <v>210</v>
      </c>
      <c r="B234" s="21">
        <v>-8.1188964151492418E-5</v>
      </c>
      <c r="C234" s="21">
        <v>-2.3191482421022779E-3</v>
      </c>
      <c r="D234" s="21">
        <v>-0.120676135158047</v>
      </c>
      <c r="F234" s="21">
        <v>85.860655737704917</v>
      </c>
      <c r="G234" s="21">
        <v>2.5247561066344352E-2</v>
      </c>
    </row>
    <row r="235" spans="1:7" x14ac:dyDescent="0.25">
      <c r="A235" s="21">
        <v>211</v>
      </c>
      <c r="B235" s="21">
        <v>1.2513660676325982E-2</v>
      </c>
      <c r="C235" s="21">
        <v>-6.0457978237781797E-3</v>
      </c>
      <c r="D235" s="21">
        <v>-0.31459115121469078</v>
      </c>
      <c r="F235" s="21">
        <v>86.270491803278688</v>
      </c>
      <c r="G235" s="21">
        <v>2.5853332422620359E-2</v>
      </c>
    </row>
    <row r="236" spans="1:7" x14ac:dyDescent="0.25">
      <c r="A236" s="21">
        <v>212</v>
      </c>
      <c r="B236" s="21">
        <v>-1.2641609102669026E-2</v>
      </c>
      <c r="C236" s="21">
        <v>5.6929529774076724E-3</v>
      </c>
      <c r="D236" s="21">
        <v>0.29623098277119814</v>
      </c>
      <c r="F236" s="21">
        <v>86.680327868852459</v>
      </c>
      <c r="G236" s="21">
        <v>2.5910308094895751E-2</v>
      </c>
    </row>
    <row r="237" spans="1:7" x14ac:dyDescent="0.25">
      <c r="A237" s="21">
        <v>213</v>
      </c>
      <c r="B237" s="21">
        <v>8.6977207915538354E-3</v>
      </c>
      <c r="C237" s="21">
        <v>8.7406778011472723E-4</v>
      </c>
      <c r="D237" s="21">
        <v>4.5481836674141823E-2</v>
      </c>
      <c r="F237" s="21">
        <v>87.090163934426229</v>
      </c>
      <c r="G237" s="21">
        <v>2.6412590984816704E-2</v>
      </c>
    </row>
    <row r="238" spans="1:7" x14ac:dyDescent="0.25">
      <c r="A238" s="21">
        <v>214</v>
      </c>
      <c r="B238" s="21">
        <v>-1.0104634869174383E-2</v>
      </c>
      <c r="C238" s="21">
        <v>-1.9380390626152398E-2</v>
      </c>
      <c r="D238" s="21">
        <v>-1.0084524120360958</v>
      </c>
      <c r="F238" s="21">
        <v>87.5</v>
      </c>
      <c r="G238" s="21">
        <v>2.6660411942671387E-2</v>
      </c>
    </row>
    <row r="239" spans="1:7" x14ac:dyDescent="0.25">
      <c r="A239" s="21">
        <v>215</v>
      </c>
      <c r="B239" s="21">
        <v>-2.7666451802221929E-3</v>
      </c>
      <c r="C239" s="21">
        <v>1.0828201189447313E-2</v>
      </c>
      <c r="D239" s="21">
        <v>0.56344197690086317</v>
      </c>
      <c r="F239" s="21">
        <v>87.909836065573771</v>
      </c>
      <c r="G239" s="21">
        <v>2.6826998685587179E-2</v>
      </c>
    </row>
    <row r="240" spans="1:7" x14ac:dyDescent="0.25">
      <c r="A240" s="21">
        <v>216</v>
      </c>
      <c r="B240" s="21">
        <v>6.8410574982536209E-3</v>
      </c>
      <c r="C240" s="21">
        <v>6.2022066717233919E-2</v>
      </c>
      <c r="D240" s="21">
        <v>3.2272983546604377</v>
      </c>
      <c r="F240" s="21">
        <v>88.319672131147541</v>
      </c>
      <c r="G240" s="21">
        <v>2.6926775636344508E-2</v>
      </c>
    </row>
    <row r="241" spans="1:7" x14ac:dyDescent="0.25">
      <c r="A241" s="21">
        <v>217</v>
      </c>
      <c r="B241" s="21">
        <v>4.9146297151888337E-4</v>
      </c>
      <c r="C241" s="21">
        <v>-1.6056002936945299E-2</v>
      </c>
      <c r="D241" s="21">
        <v>-0.83546896457141628</v>
      </c>
      <c r="F241" s="21">
        <v>88.729508196721312</v>
      </c>
      <c r="G241" s="21">
        <v>2.883459210135093E-2</v>
      </c>
    </row>
    <row r="242" spans="1:7" x14ac:dyDescent="0.25">
      <c r="A242" s="21">
        <v>218</v>
      </c>
      <c r="B242" s="21">
        <v>-4.6501749124918963E-4</v>
      </c>
      <c r="C242" s="21">
        <v>-7.6415239056366298E-3</v>
      </c>
      <c r="D242" s="21">
        <v>-0.39762424622504355</v>
      </c>
      <c r="F242" s="21">
        <v>89.139344262295083</v>
      </c>
      <c r="G242" s="21">
        <v>2.9261984549030798E-2</v>
      </c>
    </row>
    <row r="243" spans="1:7" x14ac:dyDescent="0.25">
      <c r="A243" s="21">
        <v>219</v>
      </c>
      <c r="B243" s="21">
        <v>1.5987242793904448E-2</v>
      </c>
      <c r="C243" s="21">
        <v>5.1823931764665605E-3</v>
      </c>
      <c r="D243" s="21">
        <v>0.26966416723689474</v>
      </c>
      <c r="F243" s="21">
        <v>89.549180327868854</v>
      </c>
      <c r="G243" s="21">
        <v>2.9298324874804861E-2</v>
      </c>
    </row>
    <row r="244" spans="1:7" x14ac:dyDescent="0.25">
      <c r="A244" s="21">
        <v>220</v>
      </c>
      <c r="B244" s="21">
        <v>1.2329291944114159E-2</v>
      </c>
      <c r="C244" s="21">
        <v>-1.5065249056697757E-2</v>
      </c>
      <c r="D244" s="21">
        <v>-0.78391540409149973</v>
      </c>
      <c r="F244" s="21">
        <v>89.959016393442624</v>
      </c>
      <c r="G244" s="21">
        <v>3.0459180355029203E-2</v>
      </c>
    </row>
    <row r="245" spans="1:7" x14ac:dyDescent="0.25">
      <c r="A245" s="21">
        <v>221</v>
      </c>
      <c r="B245" s="21">
        <v>6.9594169656578015E-4</v>
      </c>
      <c r="C245" s="21">
        <v>-2.4259055969065611E-2</v>
      </c>
      <c r="D245" s="21">
        <v>-1.2623121988423893</v>
      </c>
      <c r="F245" s="21">
        <v>90.368852459016395</v>
      </c>
      <c r="G245" s="21">
        <v>3.0681417994678332E-2</v>
      </c>
    </row>
    <row r="246" spans="1:7" x14ac:dyDescent="0.25">
      <c r="A246" s="21">
        <v>222</v>
      </c>
      <c r="B246" s="21">
        <v>-8.0786773871365236E-3</v>
      </c>
      <c r="C246" s="21">
        <v>1.7848515506498863E-2</v>
      </c>
      <c r="D246" s="21">
        <v>0.92874178137068153</v>
      </c>
      <c r="F246" s="21">
        <v>90.778688524590166</v>
      </c>
      <c r="G246" s="21">
        <v>3.0871663667087147E-2</v>
      </c>
    </row>
    <row r="247" spans="1:7" x14ac:dyDescent="0.25">
      <c r="A247" s="21">
        <v>223</v>
      </c>
      <c r="B247" s="21">
        <v>8.018411858081817E-3</v>
      </c>
      <c r="C247" s="21">
        <v>-2.6239028267331016E-2</v>
      </c>
      <c r="D247" s="21">
        <v>-1.3653394225174369</v>
      </c>
      <c r="F247" s="21">
        <v>91.188524590163937</v>
      </c>
      <c r="G247" s="21">
        <v>3.1429712601886935E-2</v>
      </c>
    </row>
    <row r="248" spans="1:7" x14ac:dyDescent="0.25">
      <c r="A248" s="21">
        <v>224</v>
      </c>
      <c r="B248" s="21">
        <v>7.4551298390025398E-3</v>
      </c>
      <c r="C248" s="21">
        <v>1.1922201549922341E-2</v>
      </c>
      <c r="D248" s="21">
        <v>0.62036793487410702</v>
      </c>
      <c r="F248" s="21">
        <v>91.598360655737707</v>
      </c>
      <c r="G248" s="21">
        <v>3.1607816031982601E-2</v>
      </c>
    </row>
    <row r="249" spans="1:7" x14ac:dyDescent="0.25">
      <c r="A249" s="21">
        <v>225</v>
      </c>
      <c r="B249" s="21">
        <v>2.3666463946092654E-3</v>
      </c>
      <c r="C249" s="21">
        <v>-2.8788366428454714E-4</v>
      </c>
      <c r="D249" s="21">
        <v>-1.4979934163028686E-2</v>
      </c>
      <c r="F249" s="21">
        <v>92.008196721311464</v>
      </c>
      <c r="G249" s="21">
        <v>3.2040774651942876E-2</v>
      </c>
    </row>
    <row r="250" spans="1:7" x14ac:dyDescent="0.25">
      <c r="A250" s="21">
        <v>226</v>
      </c>
      <c r="B250" s="21">
        <v>8.3255256584778663E-3</v>
      </c>
      <c r="C250" s="21">
        <v>-9.2489098529352238E-3</v>
      </c>
      <c r="D250" s="21">
        <v>-0.4812640585949145</v>
      </c>
      <c r="F250" s="21">
        <v>92.418032786885234</v>
      </c>
      <c r="G250" s="21">
        <v>3.2878223687945365E-2</v>
      </c>
    </row>
    <row r="251" spans="1:7" x14ac:dyDescent="0.25">
      <c r="A251" s="21">
        <v>227</v>
      </c>
      <c r="B251" s="21">
        <v>3.0406319226568925E-3</v>
      </c>
      <c r="C251" s="21">
        <v>4.9810407016174021E-2</v>
      </c>
      <c r="D251" s="21">
        <v>2.5918685577047547</v>
      </c>
      <c r="F251" s="21">
        <v>92.827868852459005</v>
      </c>
      <c r="G251" s="21">
        <v>3.3349304385851326E-2</v>
      </c>
    </row>
    <row r="252" spans="1:7" x14ac:dyDescent="0.25">
      <c r="A252" s="21">
        <v>228</v>
      </c>
      <c r="B252" s="21">
        <v>1.3373238778565168E-2</v>
      </c>
      <c r="C252" s="21">
        <v>-1.5566287879081459E-2</v>
      </c>
      <c r="D252" s="21">
        <v>-0.80998679855940792</v>
      </c>
      <c r="F252" s="21">
        <v>93.237704918032776</v>
      </c>
      <c r="G252" s="21">
        <v>3.4340298450211956E-2</v>
      </c>
    </row>
    <row r="253" spans="1:7" x14ac:dyDescent="0.25">
      <c r="A253" s="21">
        <v>229</v>
      </c>
      <c r="B253" s="21">
        <v>5.3192838487349028E-3</v>
      </c>
      <c r="C253" s="21">
        <v>-2.9072444991557621E-3</v>
      </c>
      <c r="D253" s="21">
        <v>-0.15127753532459914</v>
      </c>
      <c r="F253" s="21">
        <v>93.647540983606547</v>
      </c>
      <c r="G253" s="21">
        <v>3.513504540692898E-2</v>
      </c>
    </row>
    <row r="254" spans="1:7" x14ac:dyDescent="0.25">
      <c r="A254" s="21">
        <v>230</v>
      </c>
      <c r="B254" s="21">
        <v>6.7297704859700632E-3</v>
      </c>
      <c r="C254" s="21">
        <v>1.3648086625524903E-2</v>
      </c>
      <c r="D254" s="21">
        <v>0.71017381138930302</v>
      </c>
      <c r="F254" s="21">
        <v>94.057377049180317</v>
      </c>
      <c r="G254" s="21">
        <v>3.6010437523033033E-2</v>
      </c>
    </row>
    <row r="255" spans="1:7" x14ac:dyDescent="0.25">
      <c r="A255" s="21">
        <v>231</v>
      </c>
      <c r="B255" s="21">
        <v>1.6653954048520964E-3</v>
      </c>
      <c r="C255" s="21">
        <v>-1.3103914670170793E-2</v>
      </c>
      <c r="D255" s="21">
        <v>-0.68185799817763715</v>
      </c>
      <c r="F255" s="21">
        <v>94.467213114754088</v>
      </c>
      <c r="G255" s="21">
        <v>3.8784389600718991E-2</v>
      </c>
    </row>
    <row r="256" spans="1:7" x14ac:dyDescent="0.25">
      <c r="A256" s="21">
        <v>232</v>
      </c>
      <c r="B256" s="21">
        <v>4.5218369021566554E-4</v>
      </c>
      <c r="C256" s="21">
        <v>-9.8296595547713323E-3</v>
      </c>
      <c r="D256" s="21">
        <v>-0.51148318311635543</v>
      </c>
      <c r="F256" s="21">
        <v>94.877049180327859</v>
      </c>
      <c r="G256" s="21">
        <v>4.173488066041723E-2</v>
      </c>
    </row>
    <row r="257" spans="1:7" x14ac:dyDescent="0.25">
      <c r="A257" s="21">
        <v>233</v>
      </c>
      <c r="B257" s="21">
        <v>5.0861353430884573E-3</v>
      </c>
      <c r="C257" s="21">
        <v>1.0782038411343347E-2</v>
      </c>
      <c r="D257" s="21">
        <v>0.56103991154401678</v>
      </c>
      <c r="F257" s="21">
        <v>95.28688524590163</v>
      </c>
      <c r="G257" s="21">
        <v>4.2264941009132244E-2</v>
      </c>
    </row>
    <row r="258" spans="1:7" x14ac:dyDescent="0.25">
      <c r="A258" s="21">
        <v>234</v>
      </c>
      <c r="B258" s="21">
        <v>1.1911031036163625E-2</v>
      </c>
      <c r="C258" s="21">
        <v>1.5838938361932044E-3</v>
      </c>
      <c r="D258" s="21">
        <v>8.2417407901094059E-2</v>
      </c>
      <c r="F258" s="21">
        <v>95.6967213114754</v>
      </c>
      <c r="G258" s="21">
        <v>4.3122850892200505E-2</v>
      </c>
    </row>
    <row r="259" spans="1:7" x14ac:dyDescent="0.25">
      <c r="A259" s="21">
        <v>235</v>
      </c>
      <c r="B259" s="21">
        <v>6.0504534941442896E-3</v>
      </c>
      <c r="C259" s="21">
        <v>3.7660938863073604E-2</v>
      </c>
      <c r="D259" s="21">
        <v>1.9596748780058293</v>
      </c>
      <c r="F259" s="21">
        <v>96.106557377049171</v>
      </c>
      <c r="G259" s="21">
        <v>4.3711392357217896E-2</v>
      </c>
    </row>
    <row r="260" spans="1:7" x14ac:dyDescent="0.25">
      <c r="A260" s="21">
        <v>236</v>
      </c>
      <c r="B260" s="21">
        <v>-2.3080855422982632E-3</v>
      </c>
      <c r="C260" s="21">
        <v>1.24398848833222E-2</v>
      </c>
      <c r="D260" s="21">
        <v>0.64730542113578715</v>
      </c>
      <c r="F260" s="21">
        <v>96.516393442622942</v>
      </c>
      <c r="G260" s="21">
        <v>4.3848962739833394E-2</v>
      </c>
    </row>
    <row r="261" spans="1:7" x14ac:dyDescent="0.25">
      <c r="A261" s="21">
        <v>237</v>
      </c>
      <c r="B261" s="21">
        <v>8.3368202837228126E-3</v>
      </c>
      <c r="C261" s="21">
        <v>-7.3291829188686314E-3</v>
      </c>
      <c r="D261" s="21">
        <v>-0.38137168312866926</v>
      </c>
      <c r="F261" s="21">
        <v>96.926229508196712</v>
      </c>
      <c r="G261" s="21">
        <v>4.4453683113841132E-2</v>
      </c>
    </row>
    <row r="262" spans="1:7" x14ac:dyDescent="0.25">
      <c r="A262" s="21">
        <v>238</v>
      </c>
      <c r="B262" s="21">
        <v>1.5700198290066102E-2</v>
      </c>
      <c r="C262" s="21">
        <v>-9.2757836950999387E-3</v>
      </c>
      <c r="D262" s="21">
        <v>-0.48266243035503337</v>
      </c>
      <c r="F262" s="21">
        <v>97.336065573770483</v>
      </c>
      <c r="G262" s="21">
        <v>4.5569575071028025E-2</v>
      </c>
    </row>
    <row r="263" spans="1:7" x14ac:dyDescent="0.25">
      <c r="A263" s="21">
        <v>239</v>
      </c>
      <c r="B263" s="21">
        <v>8.9379993660691683E-3</v>
      </c>
      <c r="C263" s="21">
        <v>-1.2145057572708184E-2</v>
      </c>
      <c r="D263" s="21">
        <v>-0.63196417656243942</v>
      </c>
      <c r="F263" s="21">
        <v>97.745901639344254</v>
      </c>
      <c r="G263" s="21">
        <v>4.6198284177269046E-2</v>
      </c>
    </row>
    <row r="264" spans="1:7" x14ac:dyDescent="0.25">
      <c r="A264" s="21">
        <v>240</v>
      </c>
      <c r="B264" s="21">
        <v>2.7448268004306936E-3</v>
      </c>
      <c r="C264" s="21">
        <v>-1.9140315851285804E-2</v>
      </c>
      <c r="D264" s="21">
        <v>-0.99596019810432201</v>
      </c>
      <c r="F264" s="21">
        <v>98.155737704918025</v>
      </c>
      <c r="G264" s="21">
        <v>4.6983786966092102E-2</v>
      </c>
    </row>
    <row r="265" spans="1:7" x14ac:dyDescent="0.25">
      <c r="A265" s="21">
        <v>241</v>
      </c>
      <c r="B265" s="21">
        <v>2.438380904882677E-3</v>
      </c>
      <c r="C265" s="21">
        <v>1.0336830732943249E-2</v>
      </c>
      <c r="D265" s="21">
        <v>0.53787367275140363</v>
      </c>
      <c r="F265" s="21">
        <v>98.565573770491795</v>
      </c>
      <c r="G265" s="21">
        <v>4.9691860487729965E-2</v>
      </c>
    </row>
    <row r="266" spans="1:7" x14ac:dyDescent="0.25">
      <c r="A266" s="21">
        <v>242</v>
      </c>
      <c r="B266" s="21">
        <v>1.8618725400956531E-2</v>
      </c>
      <c r="C266" s="21">
        <v>-2.4297438782257021E-3</v>
      </c>
      <c r="D266" s="21">
        <v>-0.12643094362196058</v>
      </c>
      <c r="F266" s="21">
        <v>98.975409836065566</v>
      </c>
      <c r="G266" s="21">
        <v>5.2851038938830912E-2</v>
      </c>
    </row>
    <row r="267" spans="1:7" x14ac:dyDescent="0.25">
      <c r="A267" s="21">
        <v>243</v>
      </c>
      <c r="B267" s="21">
        <v>-2.1045911588503169E-3</v>
      </c>
      <c r="C267" s="21">
        <v>1.2557343859001112E-2</v>
      </c>
      <c r="D267" s="21">
        <v>0.65341736127278549</v>
      </c>
      <c r="F267" s="21">
        <v>99.385245901639337</v>
      </c>
      <c r="G267" s="21">
        <v>5.7403618627816969E-2</v>
      </c>
    </row>
    <row r="268" spans="1:7" ht="15.75" thickBot="1" x14ac:dyDescent="0.3">
      <c r="A268" s="22">
        <v>244</v>
      </c>
      <c r="B268" s="22">
        <v>-3.7678114412771435E-3</v>
      </c>
      <c r="C268" s="22">
        <v>2.1849396177430667E-2</v>
      </c>
      <c r="D268" s="22">
        <v>1.1369263242263477</v>
      </c>
      <c r="F268" s="22">
        <v>99.795081967213108</v>
      </c>
      <c r="G268" s="22">
        <v>6.8863124215487542E-2</v>
      </c>
    </row>
  </sheetData>
  <sortState ref="G25:G268">
    <sortCondition ref="G25"/>
  </sortState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4"/>
  <sheetViews>
    <sheetView tabSelected="1" topLeftCell="A18" workbookViewId="0">
      <selection activeCell="A47" sqref="A47"/>
    </sheetView>
  </sheetViews>
  <sheetFormatPr defaultRowHeight="15" x14ac:dyDescent="0.25"/>
  <cols>
    <col min="2" max="2" width="25.5703125" bestFit="1" customWidth="1"/>
    <col min="3" max="3" width="22.7109375" bestFit="1" customWidth="1"/>
    <col min="4" max="4" width="14.5703125" bestFit="1" customWidth="1"/>
    <col min="5" max="5" width="12" bestFit="1" customWidth="1"/>
    <col min="6" max="6" width="29.28515625" bestFit="1" customWidth="1"/>
    <col min="7" max="7" width="20" bestFit="1" customWidth="1"/>
    <col min="8" max="8" width="16.5703125" bestFit="1" customWidth="1"/>
    <col min="9" max="9" width="20" bestFit="1" customWidth="1"/>
    <col min="10" max="10" width="11.85546875" bestFit="1" customWidth="1"/>
    <col min="11" max="11" width="16.5703125" bestFit="1" customWidth="1"/>
    <col min="12" max="12" width="17.28515625" bestFit="1" customWidth="1"/>
    <col min="13" max="13" width="10.5703125" bestFit="1" customWidth="1"/>
    <col min="14" max="14" width="12" bestFit="1" customWidth="1"/>
  </cols>
  <sheetData>
    <row r="1" spans="2:13" x14ac:dyDescent="0.25">
      <c r="F1" s="46"/>
      <c r="G1" s="47"/>
    </row>
    <row r="2" spans="2:13" x14ac:dyDescent="0.25">
      <c r="B2" t="s">
        <v>71</v>
      </c>
      <c r="C2" s="34">
        <v>4.4999999999999998E-2</v>
      </c>
      <c r="F2" s="46"/>
      <c r="G2" s="47"/>
    </row>
    <row r="3" spans="2:13" x14ac:dyDescent="0.25">
      <c r="B3" t="s">
        <v>70</v>
      </c>
      <c r="C3" s="34">
        <f>(1+C2)^(1/252)-1</f>
        <v>1.7468543594945096E-4</v>
      </c>
      <c r="F3" s="46"/>
      <c r="G3" s="47"/>
    </row>
    <row r="5" spans="2:13" x14ac:dyDescent="0.25">
      <c r="B5" s="29"/>
      <c r="C5" s="29" t="s">
        <v>52</v>
      </c>
      <c r="D5" s="29" t="s">
        <v>53</v>
      </c>
      <c r="E5" s="29" t="s">
        <v>81</v>
      </c>
      <c r="F5" s="29" t="s">
        <v>82</v>
      </c>
      <c r="G5" s="29" t="s">
        <v>54</v>
      </c>
      <c r="H5" s="29" t="s">
        <v>83</v>
      </c>
      <c r="I5" s="29" t="s">
        <v>55</v>
      </c>
      <c r="J5" s="29" t="s">
        <v>56</v>
      </c>
      <c r="K5" s="29" t="s">
        <v>57</v>
      </c>
      <c r="L5" s="29" t="s">
        <v>58</v>
      </c>
      <c r="M5" s="29" t="s">
        <v>61</v>
      </c>
    </row>
    <row r="6" spans="2:13" x14ac:dyDescent="0.25">
      <c r="B6" s="3" t="s">
        <v>15</v>
      </c>
      <c r="C6" s="11">
        <v>0</v>
      </c>
      <c r="D6" s="11">
        <v>1</v>
      </c>
      <c r="E6" s="11">
        <v>9.5771957234862671E-4</v>
      </c>
      <c r="F6" s="32">
        <f>(1+E6)^252-1</f>
        <v>0.27281353929457475</v>
      </c>
      <c r="G6" s="11">
        <v>1.1272636660164835E-2</v>
      </c>
      <c r="H6" s="10">
        <f>G6*SQRT(252)</f>
        <v>0.1789475593367153</v>
      </c>
      <c r="I6" s="11">
        <f>G6</f>
        <v>1.1272636660164835E-2</v>
      </c>
      <c r="J6" s="11">
        <v>0</v>
      </c>
      <c r="K6" s="11">
        <f>J6^2</f>
        <v>0</v>
      </c>
      <c r="L6" s="11">
        <f>I6^2</f>
        <v>1.2707233727209222E-4</v>
      </c>
      <c r="M6" s="27">
        <v>1</v>
      </c>
    </row>
    <row r="7" spans="2:13" x14ac:dyDescent="0.25">
      <c r="B7" s="3" t="s">
        <v>49</v>
      </c>
      <c r="C7" s="11">
        <v>-2.9794313455648906E-4</v>
      </c>
      <c r="D7" s="11">
        <v>1.1772358280378683</v>
      </c>
      <c r="E7" s="11">
        <v>8.295186592254196E-4</v>
      </c>
      <c r="F7" s="32">
        <f>(1+E7)^252-1</f>
        <v>0.23238590333389353</v>
      </c>
      <c r="G7" s="11">
        <v>1.8007260871296508E-2</v>
      </c>
      <c r="H7" s="10">
        <f t="shared" ref="H7:H9" si="0">G7*SQRT(252)</f>
        <v>0.28585640435348902</v>
      </c>
      <c r="I7" s="11">
        <f>D7*$G$6</f>
        <v>1.3270551752799179E-2</v>
      </c>
      <c r="J7" s="27">
        <v>1.2196971200369394E-2</v>
      </c>
      <c r="K7" s="11">
        <f>J7^2</f>
        <v>1.4876610646264043E-4</v>
      </c>
      <c r="L7" s="11">
        <f>I7^2</f>
        <v>1.7610754382372135E-4</v>
      </c>
      <c r="M7" s="27">
        <v>0.73695560072394795</v>
      </c>
    </row>
    <row r="8" spans="2:13" x14ac:dyDescent="0.25">
      <c r="B8" s="3" t="s">
        <v>50</v>
      </c>
      <c r="C8" s="11">
        <v>1.8851549856913033E-3</v>
      </c>
      <c r="D8" s="11">
        <v>1.1530951016466713</v>
      </c>
      <c r="E8" s="11">
        <v>2.9894967333176496E-3</v>
      </c>
      <c r="F8" s="32">
        <f>(1+E8)^252-1</f>
        <v>1.1217247995729807</v>
      </c>
      <c r="G8" s="11">
        <v>2.5694055121835441E-2</v>
      </c>
      <c r="H8" s="10">
        <f t="shared" si="0"/>
        <v>0.40788048015097189</v>
      </c>
      <c r="I8" s="11">
        <f>D8*$G$6</f>
        <v>1.2998422115478763E-2</v>
      </c>
      <c r="J8" s="11">
        <v>2.2209352726116061E-2</v>
      </c>
      <c r="K8" s="11">
        <f>J8^2</f>
        <v>4.9325534851303891E-4</v>
      </c>
      <c r="L8" s="11">
        <f>I8^2</f>
        <v>1.689589774921674E-4</v>
      </c>
      <c r="M8" s="27">
        <v>0.50589220167245541</v>
      </c>
    </row>
    <row r="9" spans="2:13" x14ac:dyDescent="0.25">
      <c r="B9" s="3" t="s">
        <v>51</v>
      </c>
      <c r="C9" s="11">
        <v>2.8195450708761761E-3</v>
      </c>
      <c r="D9" s="11">
        <v>0.86020155978991952</v>
      </c>
      <c r="E9" s="11">
        <v>3.6433769408517995E-3</v>
      </c>
      <c r="F9" s="32">
        <f>(1+E9)^252-1</f>
        <v>1.5004294368742865</v>
      </c>
      <c r="G9" s="11">
        <v>2.152571626420656E-2</v>
      </c>
      <c r="H9" s="10">
        <f t="shared" si="0"/>
        <v>0.34171015216577333</v>
      </c>
      <c r="I9" s="11">
        <f>D9*$G$6</f>
        <v>9.6967396380188194E-3</v>
      </c>
      <c r="J9" s="11">
        <v>1.9257618151505319E-2</v>
      </c>
      <c r="K9" s="11">
        <f>J9^2</f>
        <v>3.7085585686918716E-4</v>
      </c>
      <c r="L9" s="11">
        <f>I9^2</f>
        <v>9.4026759607525342E-5</v>
      </c>
      <c r="M9" s="27">
        <v>0.45047233360326105</v>
      </c>
    </row>
    <row r="11" spans="2:13" x14ac:dyDescent="0.25">
      <c r="C11" s="51" t="s">
        <v>72</v>
      </c>
      <c r="D11" s="51"/>
      <c r="F11" s="53" t="s">
        <v>74</v>
      </c>
      <c r="G11" s="53"/>
    </row>
    <row r="12" spans="2:13" x14ac:dyDescent="0.25">
      <c r="C12" s="35" t="s">
        <v>68</v>
      </c>
      <c r="D12" s="35" t="s">
        <v>69</v>
      </c>
      <c r="F12" s="36" t="s">
        <v>73</v>
      </c>
      <c r="G12" s="36" t="s">
        <v>52</v>
      </c>
    </row>
    <row r="13" spans="2:13" x14ac:dyDescent="0.25">
      <c r="B13" s="3" t="s">
        <v>15</v>
      </c>
      <c r="C13" s="10">
        <f>$C$3+D6*($E$6-$C$3)</f>
        <v>9.5771957234862671E-4</v>
      </c>
      <c r="D13" s="26">
        <f>(C13-$C$3)/(G6^2)</f>
        <v>6.1621132750750673</v>
      </c>
      <c r="F13" s="11">
        <f>(E6-$C$3)/(G6^2)</f>
        <v>6.1621132750750673</v>
      </c>
      <c r="G13" s="11">
        <f>E6-C13</f>
        <v>0</v>
      </c>
    </row>
    <row r="14" spans="2:13" x14ac:dyDescent="0.25">
      <c r="B14" s="3" t="s">
        <v>49</v>
      </c>
      <c r="C14" s="10">
        <f>$C$3+D7*($E$6-$C$3)</f>
        <v>1.0965012758952517E-3</v>
      </c>
      <c r="D14" s="26">
        <f>(C14-$C$3)/(M7*G7*$G$6)</f>
        <v>6.1621132750750762</v>
      </c>
      <c r="F14" s="11">
        <f>(E7-$C$3)/(M7*G7*$G$6)</f>
        <v>4.3773998267878538</v>
      </c>
      <c r="G14" s="11">
        <f>E7-C14</f>
        <v>-2.6698261666983209E-4</v>
      </c>
    </row>
    <row r="15" spans="2:13" x14ac:dyDescent="0.25">
      <c r="B15" s="3" t="s">
        <v>50</v>
      </c>
      <c r="C15" s="10">
        <f>$C$3+D8*($E$6-$C$3)</f>
        <v>1.0775982630534719E-3</v>
      </c>
      <c r="D15" s="26">
        <f>(C15-$C$3)/(M8*G8*$G$6)</f>
        <v>6.1621132750750691</v>
      </c>
      <c r="F15" s="11">
        <f>(E8-$C$3)/(M8*G8*$G$6)</f>
        <v>19.210255455087896</v>
      </c>
      <c r="G15" s="11">
        <f>E8-C15</f>
        <v>1.9118984702641776E-3</v>
      </c>
    </row>
    <row r="16" spans="2:13" x14ac:dyDescent="0.25">
      <c r="B16" s="3" t="s">
        <v>51</v>
      </c>
      <c r="C16" s="10">
        <f>$C$3+D9*($E$6-$C$3)</f>
        <v>8.4825262144877457E-4</v>
      </c>
      <c r="D16" s="26">
        <f>(C16-$C$3)/(M9*G9*$G$6)</f>
        <v>6.1621132750750807</v>
      </c>
      <c r="F16" s="11">
        <f>(E9-$C$3)/(M9*G9*$G$6)</f>
        <v>31.733241211348151</v>
      </c>
      <c r="G16" s="11">
        <f>E9-C16</f>
        <v>2.7951243194030248E-3</v>
      </c>
    </row>
    <row r="19" spans="2:7" x14ac:dyDescent="0.25">
      <c r="B19" s="52" t="s">
        <v>75</v>
      </c>
      <c r="C19" s="52"/>
      <c r="D19" s="52"/>
      <c r="E19" s="52"/>
    </row>
    <row r="20" spans="2:7" x14ac:dyDescent="0.25">
      <c r="B20" s="2"/>
      <c r="C20" s="3" t="s">
        <v>2</v>
      </c>
      <c r="D20" s="3" t="s">
        <v>1</v>
      </c>
      <c r="E20" s="3" t="s">
        <v>0</v>
      </c>
    </row>
    <row r="21" spans="2:7" x14ac:dyDescent="0.25">
      <c r="B21" s="37" t="s">
        <v>2</v>
      </c>
      <c r="C21" s="38">
        <v>3.2426144408692663E-4</v>
      </c>
      <c r="D21" s="38">
        <v>1.3625346065841487E-4</v>
      </c>
      <c r="E21" s="38">
        <v>9.5831757875123713E-5</v>
      </c>
    </row>
    <row r="22" spans="2:7" x14ac:dyDescent="0.25">
      <c r="B22" s="37" t="s">
        <v>1</v>
      </c>
      <c r="C22" s="38">
        <v>1.3625346065841487E-4</v>
      </c>
      <c r="D22" s="38">
        <v>6.6018446429019979E-4</v>
      </c>
      <c r="E22" s="38">
        <v>2.0604477229609289E-4</v>
      </c>
    </row>
    <row r="23" spans="2:7" x14ac:dyDescent="0.25">
      <c r="B23" s="37" t="s">
        <v>0</v>
      </c>
      <c r="C23" s="38">
        <v>9.5831757875123713E-5</v>
      </c>
      <c r="D23" s="38">
        <v>2.0604477229609289E-4</v>
      </c>
      <c r="E23" s="38">
        <v>4.6335646068712701E-4</v>
      </c>
    </row>
    <row r="26" spans="2:7" x14ac:dyDescent="0.25">
      <c r="B26" s="7" t="s">
        <v>76</v>
      </c>
      <c r="C26" s="39"/>
      <c r="D26" s="39"/>
    </row>
    <row r="27" spans="2:7" x14ac:dyDescent="0.25">
      <c r="B27" s="3" t="str">
        <f>C20</f>
        <v>PETR4.SA</v>
      </c>
      <c r="C27" s="3" t="str">
        <f>D20</f>
        <v>MGLU3.SA</v>
      </c>
      <c r="D27" s="3" t="str">
        <f>E20</f>
        <v>EZTC3.SA</v>
      </c>
      <c r="F27" s="3" t="str">
        <f>B27</f>
        <v>PETR4.SA</v>
      </c>
      <c r="G27" s="40">
        <f>B28</f>
        <v>-0.77851188815314365</v>
      </c>
    </row>
    <row r="28" spans="2:7" x14ac:dyDescent="0.25">
      <c r="B28" s="41">
        <v>-0.77851188815314365</v>
      </c>
      <c r="C28" s="41">
        <v>0.77851188801474303</v>
      </c>
      <c r="D28" s="41">
        <v>1</v>
      </c>
      <c r="F28" s="3" t="str">
        <f>C27</f>
        <v>MGLU3.SA</v>
      </c>
      <c r="G28" s="40">
        <f>C28</f>
        <v>0.77851188801474303</v>
      </c>
    </row>
    <row r="29" spans="2:7" x14ac:dyDescent="0.25">
      <c r="F29" s="3" t="str">
        <f>D27</f>
        <v>EZTC3.SA</v>
      </c>
      <c r="G29" s="40">
        <f>D28</f>
        <v>1</v>
      </c>
    </row>
    <row r="30" spans="2:7" x14ac:dyDescent="0.25">
      <c r="D30" s="1"/>
    </row>
    <row r="31" spans="2:7" x14ac:dyDescent="0.25">
      <c r="D31" s="1"/>
    </row>
    <row r="33" spans="2:13" x14ac:dyDescent="0.25">
      <c r="B33" s="33" t="s">
        <v>9</v>
      </c>
      <c r="C33" s="18">
        <f>MMULT(MMULT(B28:D28,C21:E23),G27:G29)</f>
        <v>1.0664532667771522E-3</v>
      </c>
      <c r="E33" s="50" t="s">
        <v>66</v>
      </c>
      <c r="F33" s="50"/>
      <c r="G33" s="50"/>
      <c r="H33" s="50"/>
      <c r="I33" s="50"/>
      <c r="J33" s="50"/>
      <c r="K33" s="50"/>
      <c r="L33" s="50"/>
      <c r="M33" s="50"/>
    </row>
    <row r="34" spans="2:13" x14ac:dyDescent="0.25">
      <c r="B34" t="s">
        <v>64</v>
      </c>
      <c r="C34" s="11">
        <f>SQRT(C33)</f>
        <v>3.2656596068438487E-2</v>
      </c>
      <c r="E34" s="3" t="s">
        <v>52</v>
      </c>
      <c r="F34" s="3" t="s">
        <v>12</v>
      </c>
      <c r="G34" s="3" t="s">
        <v>3</v>
      </c>
      <c r="H34" s="3" t="s">
        <v>13</v>
      </c>
      <c r="I34" s="3" t="s">
        <v>14</v>
      </c>
      <c r="J34" s="3" t="s">
        <v>65</v>
      </c>
      <c r="K34" s="3" t="s">
        <v>49</v>
      </c>
      <c r="L34" s="3" t="s">
        <v>50</v>
      </c>
      <c r="M34" s="3" t="s">
        <v>51</v>
      </c>
    </row>
    <row r="35" spans="2:13" x14ac:dyDescent="0.25">
      <c r="B35" t="s">
        <v>78</v>
      </c>
      <c r="C35" s="10">
        <f>C34*SQRT(252)</f>
        <v>0.51840739117786727</v>
      </c>
      <c r="F35" s="49">
        <v>0.75179964857488768</v>
      </c>
      <c r="G35" s="49">
        <v>2.2705149058840365E-4</v>
      </c>
      <c r="H35" s="49">
        <v>1.5068227851622222E-2</v>
      </c>
      <c r="I35" s="49">
        <f>SQRT(G35*252)</f>
        <v>0.23920070156309683</v>
      </c>
      <c r="J35" s="49">
        <v>2.9548392941148887</v>
      </c>
      <c r="K35" s="49">
        <v>0.55126616591967215</v>
      </c>
      <c r="L35" s="49">
        <v>0.13097360168105115</v>
      </c>
      <c r="M35" s="49">
        <v>0.31776023587529706</v>
      </c>
    </row>
    <row r="37" spans="2:13" x14ac:dyDescent="0.25">
      <c r="B37" s="33" t="s">
        <v>4</v>
      </c>
      <c r="C37" s="28"/>
      <c r="E37" s="50" t="s">
        <v>67</v>
      </c>
      <c r="F37" s="50"/>
      <c r="G37" s="50"/>
      <c r="H37" s="50"/>
      <c r="I37" s="50"/>
      <c r="J37" s="50"/>
      <c r="K37" s="50"/>
      <c r="L37" s="50"/>
      <c r="M37" s="50"/>
    </row>
    <row r="38" spans="2:13" x14ac:dyDescent="0.25">
      <c r="B38" s="8" t="s">
        <v>10</v>
      </c>
      <c r="C38" s="43">
        <f>B28*F7+C28*F8+D28*F9</f>
        <v>2.1927903400381634</v>
      </c>
      <c r="E38" s="3" t="s">
        <v>52</v>
      </c>
      <c r="F38" s="3" t="s">
        <v>12</v>
      </c>
      <c r="G38" s="3" t="s">
        <v>3</v>
      </c>
      <c r="H38" s="3" t="s">
        <v>13</v>
      </c>
      <c r="I38" s="3" t="s">
        <v>14</v>
      </c>
      <c r="J38" s="3" t="s">
        <v>65</v>
      </c>
      <c r="K38" s="3" t="s">
        <v>49</v>
      </c>
      <c r="L38" s="3" t="s">
        <v>50</v>
      </c>
      <c r="M38" s="3" t="s">
        <v>51</v>
      </c>
    </row>
    <row r="39" spans="2:13" x14ac:dyDescent="0.25">
      <c r="C39" s="11"/>
      <c r="F39" s="32">
        <v>1.6555917276776411</v>
      </c>
      <c r="G39" s="32">
        <v>5.1738465944870503E-4</v>
      </c>
      <c r="H39" s="32">
        <v>2.0249190186785157E-2</v>
      </c>
      <c r="I39" s="32">
        <f>SQRT(G39*252)</f>
        <v>0.36108300178916436</v>
      </c>
      <c r="J39" s="32">
        <v>4.4604473755263125</v>
      </c>
      <c r="K39" s="32">
        <v>-0.2049211067826954</v>
      </c>
      <c r="L39" s="32">
        <v>0.27643333685928168</v>
      </c>
      <c r="M39" s="32">
        <v>0.92848776528134358</v>
      </c>
    </row>
    <row r="40" spans="2:13" x14ac:dyDescent="0.25">
      <c r="C40" s="10"/>
    </row>
    <row r="41" spans="2:13" x14ac:dyDescent="0.25">
      <c r="B41" s="9" t="s">
        <v>11</v>
      </c>
      <c r="C41" s="44">
        <f>SUM(B28:D28)</f>
        <v>0.99999999986159938</v>
      </c>
    </row>
    <row r="42" spans="2:13" x14ac:dyDescent="0.25">
      <c r="C42" s="10"/>
      <c r="E42" s="54" t="s">
        <v>79</v>
      </c>
      <c r="F42" s="54"/>
      <c r="G42" s="54"/>
      <c r="H42" s="54"/>
      <c r="I42" s="54"/>
      <c r="J42" s="54"/>
      <c r="K42" s="54"/>
      <c r="L42" s="54"/>
      <c r="M42" s="54"/>
    </row>
    <row r="43" spans="2:13" x14ac:dyDescent="0.25">
      <c r="B43" s="33" t="s">
        <v>63</v>
      </c>
      <c r="C43" s="45">
        <f>(C38-C2)/C35</f>
        <v>4.1430550115386948</v>
      </c>
      <c r="E43" s="3" t="s">
        <v>52</v>
      </c>
      <c r="F43" s="3" t="s">
        <v>12</v>
      </c>
      <c r="G43" s="3" t="s">
        <v>3</v>
      </c>
      <c r="H43" s="3" t="s">
        <v>13</v>
      </c>
      <c r="I43" s="3" t="s">
        <v>14</v>
      </c>
      <c r="J43" s="3" t="s">
        <v>65</v>
      </c>
      <c r="K43" s="3" t="s">
        <v>49</v>
      </c>
      <c r="L43" s="3" t="s">
        <v>50</v>
      </c>
      <c r="M43" s="3" t="s">
        <v>51</v>
      </c>
    </row>
    <row r="44" spans="2:13" x14ac:dyDescent="0.25">
      <c r="C44" s="10"/>
      <c r="E44" s="30">
        <v>9.9140910827449588E-4</v>
      </c>
      <c r="F44" s="32">
        <v>0.75179964857488768</v>
      </c>
      <c r="G44" s="30">
        <v>2.2705149058840365E-4</v>
      </c>
      <c r="H44" s="30">
        <v>1.5068227851622222E-2</v>
      </c>
      <c r="I44" s="30">
        <v>0.23920070156309683</v>
      </c>
      <c r="J44" s="30">
        <v>9.9140913356585603E-4</v>
      </c>
      <c r="K44" s="30">
        <v>0.55126614659451478</v>
      </c>
      <c r="L44" s="30">
        <v>0.13097362815044708</v>
      </c>
      <c r="M44" s="30">
        <v>0.31776022497241224</v>
      </c>
    </row>
    <row r="45" spans="2:13" x14ac:dyDescent="0.25">
      <c r="C45" s="10"/>
      <c r="E45" s="31">
        <f>E44+0.0005</f>
        <v>1.4914091082744959E-3</v>
      </c>
      <c r="F45" s="32">
        <v>0.95847755588335071</v>
      </c>
      <c r="G45" s="32">
        <v>2.4224461456337905E-4</v>
      </c>
      <c r="H45" s="31">
        <f>SQRT(G45)</f>
        <v>1.5564209410162119E-2</v>
      </c>
      <c r="I45" s="31">
        <f>SQRT(G45*252)</f>
        <v>0.24707416471572158</v>
      </c>
      <c r="J45" s="32">
        <v>3.6971795773725638</v>
      </c>
      <c r="K45" s="32">
        <v>0.37960376334269291</v>
      </c>
      <c r="L45" s="32">
        <v>0.16001330703746677</v>
      </c>
      <c r="M45" s="32">
        <v>0.46038292817250132</v>
      </c>
    </row>
    <row r="46" spans="2:13" x14ac:dyDescent="0.25">
      <c r="B46" s="42" t="s">
        <v>77</v>
      </c>
      <c r="C46" s="43">
        <f>B28*G14+C28*G15+D28*G16</f>
        <v>4.4914091481885864E-3</v>
      </c>
      <c r="E46" s="31">
        <f>E45+0.0005</f>
        <v>1.9914091082744957E-3</v>
      </c>
      <c r="F46" s="32">
        <v>1.1650776109466696</v>
      </c>
      <c r="G46" s="32">
        <v>2.8776268372012479E-4</v>
      </c>
      <c r="H46" s="31">
        <f>SQRT(G46)</f>
        <v>1.696356930955643E-2</v>
      </c>
      <c r="I46" s="31">
        <f>SQRT(G46*252)</f>
        <v>0.26928831444656381</v>
      </c>
      <c r="J46" s="32">
        <v>4.1593992418446808</v>
      </c>
      <c r="K46" s="32">
        <v>0.20620746995008907</v>
      </c>
      <c r="L46" s="32">
        <v>0.19506436654636863</v>
      </c>
      <c r="M46" s="32">
        <v>0.59872816556539865</v>
      </c>
    </row>
    <row r="47" spans="2:13" x14ac:dyDescent="0.25">
      <c r="E47" s="31">
        <f>E46+0.0005</f>
        <v>2.4914091082744957E-3</v>
      </c>
      <c r="F47" s="32">
        <v>1.3716849177624484</v>
      </c>
      <c r="G47" s="32">
        <v>3.6363077966056423E-4</v>
      </c>
      <c r="H47" s="31">
        <f t="shared" ref="H47" si="1">SQRT(G47)</f>
        <v>1.9069105371269105E-2</v>
      </c>
      <c r="I47" s="31">
        <f t="shared" ref="I47" si="2">SQRT(G47*252)</f>
        <v>0.30271266322118434</v>
      </c>
      <c r="J47" s="32">
        <v>4.3826541765551239</v>
      </c>
      <c r="K47" s="32">
        <v>3.2972544271886152E-2</v>
      </c>
      <c r="L47" s="32">
        <v>0.2295559288588562</v>
      </c>
      <c r="M47" s="32">
        <v>0.73747152501336144</v>
      </c>
    </row>
    <row r="48" spans="2:13" x14ac:dyDescent="0.25">
      <c r="E48" s="31">
        <f>E47+0.0005</f>
        <v>2.9914091082744957E-3</v>
      </c>
      <c r="F48" s="32">
        <v>1.5782965301292271</v>
      </c>
      <c r="G48" s="32">
        <v>4.6984781848765587E-4</v>
      </c>
      <c r="H48" s="31">
        <f t="shared" ref="H48" si="3">SQRT(G48)</f>
        <v>2.1675973299661908E-2</v>
      </c>
      <c r="I48" s="31">
        <f t="shared" ref="I48" si="4">SQRT(G48*252)</f>
        <v>0.34409540865708932</v>
      </c>
      <c r="J48" s="32">
        <v>4.4560214741407504</v>
      </c>
      <c r="K48" s="32">
        <v>-0.14016621941612278</v>
      </c>
      <c r="L48" s="32">
        <v>0.2637141649664142</v>
      </c>
      <c r="M48" s="32">
        <v>0.87645205598149989</v>
      </c>
    </row>
    <row r="49" spans="5:13" x14ac:dyDescent="0.25">
      <c r="E49" s="48">
        <v>3.1784615801770558E-3</v>
      </c>
      <c r="F49" s="32">
        <v>1.6555917276776411</v>
      </c>
      <c r="G49" s="48">
        <v>5.1738465944870503E-4</v>
      </c>
      <c r="H49" s="48">
        <v>2.0249190186785157E-2</v>
      </c>
      <c r="I49" s="48">
        <v>0.36108300178916436</v>
      </c>
      <c r="J49" s="48">
        <v>4.4604473755263125</v>
      </c>
      <c r="K49" s="48">
        <v>-0.2049211067826954</v>
      </c>
      <c r="L49" s="48">
        <v>0.27643333685928168</v>
      </c>
      <c r="M49" s="48">
        <v>0.92848776528134358</v>
      </c>
    </row>
    <row r="50" spans="5:13" x14ac:dyDescent="0.25">
      <c r="E50" s="31">
        <f>E48+0.0005</f>
        <v>3.4914091082744957E-3</v>
      </c>
      <c r="F50" s="32">
        <v>1.7846272205214693</v>
      </c>
      <c r="G50" s="32">
        <v>6.0649850037603295E-4</v>
      </c>
      <c r="H50" s="31">
        <f>SQRT(G50)</f>
        <v>2.4627190265558777E-2</v>
      </c>
      <c r="I50" s="31">
        <f>SQRT(G50*252)</f>
        <v>0.39094452559763554</v>
      </c>
      <c r="J50" s="32">
        <v>4.4498058077731288</v>
      </c>
      <c r="K50" s="32">
        <v>-0.31956071721306079</v>
      </c>
      <c r="L50" s="32">
        <v>0.3195607127280069</v>
      </c>
      <c r="M50" s="32">
        <v>1.0000000087645204</v>
      </c>
    </row>
    <row r="51" spans="5:13" x14ac:dyDescent="0.25">
      <c r="E51" s="31">
        <f t="shared" ref="E51:E52" si="5">E50+0.0005</f>
        <v>3.9914091082744957E-3</v>
      </c>
      <c r="F51" s="32">
        <v>1.9887087768628213</v>
      </c>
      <c r="G51" s="32">
        <v>7.9898585705793861E-4</v>
      </c>
      <c r="H51" s="31">
        <f>SQRT(G51)</f>
        <v>2.8266337878436579E-2</v>
      </c>
      <c r="I51" s="31">
        <f>SQRT(G51*252)</f>
        <v>0.4487142030052097</v>
      </c>
      <c r="J51" s="32">
        <v>4.3317300050791001</v>
      </c>
      <c r="K51" s="32">
        <v>-0.54903631303786671</v>
      </c>
      <c r="L51" s="32">
        <v>0.54903630533210901</v>
      </c>
      <c r="M51" s="32">
        <v>1</v>
      </c>
    </row>
    <row r="52" spans="5:13" x14ac:dyDescent="0.25">
      <c r="E52" s="31">
        <f t="shared" si="5"/>
        <v>4.4914091082744953E-3</v>
      </c>
      <c r="F52" s="32">
        <v>2.1927903400381634</v>
      </c>
      <c r="G52" s="32">
        <v>1.0664532667771522E-3</v>
      </c>
      <c r="H52" s="31">
        <f>SQRT(G52)</f>
        <v>3.2656596068438487E-2</v>
      </c>
      <c r="I52" s="31">
        <f>SQRT(G52*252)</f>
        <v>0.51840739117786738</v>
      </c>
      <c r="J52" s="32">
        <v>4.1430550115386948</v>
      </c>
      <c r="K52" s="32">
        <v>-0.77851188815314365</v>
      </c>
      <c r="L52" s="32">
        <v>0.77851188801474303</v>
      </c>
      <c r="M52" s="32">
        <v>1</v>
      </c>
    </row>
    <row r="55" spans="5:13" x14ac:dyDescent="0.25">
      <c r="F55" s="50" t="s">
        <v>80</v>
      </c>
      <c r="G55" s="50"/>
      <c r="H55" s="50"/>
      <c r="I55" s="50"/>
      <c r="J55" s="50"/>
      <c r="K55" s="50"/>
      <c r="L55" s="50"/>
    </row>
    <row r="56" spans="5:13" x14ac:dyDescent="0.25">
      <c r="F56" s="3" t="s">
        <v>12</v>
      </c>
      <c r="G56" s="3" t="s">
        <v>3</v>
      </c>
      <c r="H56" s="3" t="s">
        <v>2</v>
      </c>
      <c r="I56" s="3" t="s">
        <v>1</v>
      </c>
      <c r="J56" s="3" t="s">
        <v>0</v>
      </c>
      <c r="K56" s="3" t="s">
        <v>13</v>
      </c>
      <c r="L56" s="3" t="s">
        <v>14</v>
      </c>
    </row>
    <row r="57" spans="5:13" x14ac:dyDescent="0.25">
      <c r="F57" s="10">
        <v>0.75179964622822637</v>
      </c>
      <c r="G57" s="13">
        <v>2.2705149071674432E-4</v>
      </c>
      <c r="H57" s="11">
        <v>0.55126615113570643</v>
      </c>
      <c r="I57" s="11">
        <v>0.13097360727395421</v>
      </c>
      <c r="J57" s="11">
        <v>0.31776024159033928</v>
      </c>
      <c r="K57" s="11">
        <v>1.5068227855880873E-2</v>
      </c>
      <c r="L57" s="11">
        <v>0.23920070163070084</v>
      </c>
    </row>
    <row r="58" spans="5:13" x14ac:dyDescent="0.25">
      <c r="F58" s="11">
        <v>1.0517996462282264</v>
      </c>
      <c r="G58" s="13">
        <v>2.5904059847493366E-4</v>
      </c>
      <c r="H58" s="11">
        <v>0.30026131982207493</v>
      </c>
      <c r="I58" s="11">
        <v>0.1792567558064419</v>
      </c>
      <c r="J58" s="11">
        <v>0.52048192437148311</v>
      </c>
      <c r="K58" s="11">
        <v>1.6094738223249663E-2</v>
      </c>
      <c r="L58" s="11">
        <v>0.25549604853242508</v>
      </c>
    </row>
    <row r="59" spans="5:13" x14ac:dyDescent="0.25">
      <c r="F59" s="11">
        <v>1.3517996462282265</v>
      </c>
      <c r="G59" s="14">
        <v>3.5500791589668018E-4</v>
      </c>
      <c r="H59" s="12">
        <v>4.9256485697663027E-2</v>
      </c>
      <c r="I59" s="12">
        <v>0.22753991634321738</v>
      </c>
      <c r="J59" s="11">
        <v>0.72320359795911959</v>
      </c>
      <c r="K59" s="11">
        <v>1.8841653746332357E-2</v>
      </c>
      <c r="L59" s="11">
        <v>0.29910198061190335</v>
      </c>
    </row>
    <row r="60" spans="5:13" x14ac:dyDescent="0.25">
      <c r="F60" s="11">
        <v>1.6517996462282265</v>
      </c>
      <c r="G60" s="13">
        <v>5.1495344298198428E-4</v>
      </c>
      <c r="H60" s="12">
        <v>-0.20174834843399569</v>
      </c>
      <c r="I60" s="12">
        <v>0.27582307690425673</v>
      </c>
      <c r="J60" s="11">
        <v>0.92592527152973914</v>
      </c>
      <c r="K60" s="11">
        <v>2.269258563896993E-2</v>
      </c>
      <c r="L60" s="11">
        <v>0.3602336292345012</v>
      </c>
    </row>
    <row r="61" spans="5:13" x14ac:dyDescent="0.25">
      <c r="F61" s="15">
        <v>1.6555916163359834</v>
      </c>
      <c r="G61" s="16">
        <v>5.1738458777996616E-4</v>
      </c>
      <c r="H61" s="17">
        <v>-0.20492104444033044</v>
      </c>
      <c r="I61" s="17">
        <v>0.27643344051241803</v>
      </c>
      <c r="J61" s="15">
        <v>0.9284876039279123</v>
      </c>
      <c r="K61" s="15">
        <v>2.2746089505230698E-2</v>
      </c>
      <c r="L61" s="15">
        <v>0.3610829767803399</v>
      </c>
    </row>
    <row r="62" spans="5:13" x14ac:dyDescent="0.25">
      <c r="F62" s="11">
        <v>1.9517996462282265</v>
      </c>
      <c r="G62" s="13">
        <v>7.5861958150583067E-4</v>
      </c>
      <c r="H62" s="12">
        <v>-0.50753454196457937</v>
      </c>
      <c r="I62" s="12">
        <v>0.50753454196457926</v>
      </c>
      <c r="J62" s="11">
        <v>1</v>
      </c>
      <c r="K62" s="11">
        <v>2.7543049604316343E-2</v>
      </c>
      <c r="L62" s="11">
        <v>0.43723235760802215</v>
      </c>
    </row>
    <row r="63" spans="5:13" x14ac:dyDescent="0.25">
      <c r="F63" s="11">
        <v>2.2517996462282266</v>
      </c>
      <c r="G63" s="13">
        <v>1.1577663612770349E-3</v>
      </c>
      <c r="H63" s="12">
        <v>-0.84486489068610782</v>
      </c>
      <c r="I63" s="12">
        <v>0.84486489068610759</v>
      </c>
      <c r="J63" s="11">
        <v>1</v>
      </c>
      <c r="K63" s="11">
        <v>3.4025965985950125E-2</v>
      </c>
      <c r="L63" s="11">
        <v>0.54014546470540026</v>
      </c>
    </row>
    <row r="64" spans="5:13" x14ac:dyDescent="0.25">
      <c r="F64" s="11">
        <v>2.3897683331133734</v>
      </c>
      <c r="G64" s="13">
        <v>1.3957214765893621E-3</v>
      </c>
      <c r="H64" s="12">
        <v>-1.0000000000000002</v>
      </c>
      <c r="I64" s="12">
        <v>1</v>
      </c>
      <c r="J64" s="11">
        <v>1</v>
      </c>
      <c r="K64" s="11">
        <v>3.7359355944520271E-2</v>
      </c>
      <c r="L64" s="11">
        <v>0.59306138982445933</v>
      </c>
    </row>
  </sheetData>
  <mergeCells count="7">
    <mergeCell ref="C11:D11"/>
    <mergeCell ref="B19:E19"/>
    <mergeCell ref="F55:L55"/>
    <mergeCell ref="F11:G11"/>
    <mergeCell ref="E42:M42"/>
    <mergeCell ref="E33:M33"/>
    <mergeCell ref="E37:M3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Acoes</vt:lpstr>
      <vt:lpstr>IBOV</vt:lpstr>
      <vt:lpstr>PETR4</vt:lpstr>
      <vt:lpstr>MGLU3</vt:lpstr>
      <vt:lpstr>EZTC3</vt:lpstr>
      <vt:lpstr>FE CAPM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 Paula Cicogna</cp:lastModifiedBy>
  <dcterms:created xsi:type="dcterms:W3CDTF">2020-04-19T18:29:30Z</dcterms:created>
  <dcterms:modified xsi:type="dcterms:W3CDTF">2020-06-13T17:25:16Z</dcterms:modified>
</cp:coreProperties>
</file>