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u Drive\ESALQ\Ensino\Graduação\LEB1440 - Hidrologia e Drenagem\Aulas atualizadas\Aula 8\"/>
    </mc:Choice>
  </mc:AlternateContent>
  <xr:revisionPtr revIDLastSave="0" documentId="13_ncr:1_{E2D48345-0627-4E49-B4D1-A2CFA4B29F47}" xr6:coauthVersionLast="45" xr6:coauthVersionMax="45" xr10:uidLastSave="{00000000-0000-0000-0000-000000000000}"/>
  <bookViews>
    <workbookView xWindow="-120" yWindow="-120" windowWidth="21840" windowHeight="13290" xr2:uid="{08717ADA-7E19-466A-B322-EB22A897AA44}"/>
  </bookViews>
  <sheets>
    <sheet name="Q_poços" sheetId="1" r:id="rId1"/>
  </sheets>
  <calcPr calcId="191029" iterate="1" iterateCount="20000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D18" i="1" s="1"/>
  <c r="I17" i="1"/>
  <c r="K17" i="1" s="1"/>
</calcChain>
</file>

<file path=xl/sharedStrings.xml><?xml version="1.0" encoding="utf-8"?>
<sst xmlns="http://schemas.openxmlformats.org/spreadsheetml/2006/main" count="31" uniqueCount="15">
  <si>
    <t>LEB1440 - Hidrologia e Drenagem</t>
  </si>
  <si>
    <t>Aula 8 - Água subterrânea</t>
  </si>
  <si>
    <t>Estimativa de vazão de poços</t>
  </si>
  <si>
    <t>Poço tubular profundo</t>
  </si>
  <si>
    <t>Poço freático</t>
  </si>
  <si>
    <t xml:space="preserve">Ko = </t>
  </si>
  <si>
    <t xml:space="preserve">b = </t>
  </si>
  <si>
    <t xml:space="preserve">he = </t>
  </si>
  <si>
    <t xml:space="preserve">hp = </t>
  </si>
  <si>
    <t>re =</t>
  </si>
  <si>
    <t xml:space="preserve">rp = </t>
  </si>
  <si>
    <t xml:space="preserve">Q = </t>
  </si>
  <si>
    <t>m/dia</t>
  </si>
  <si>
    <t>m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</si>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</sst>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307731</xdr:colOff>
      <xdr:row>5</xdr:row>
      <xdr:rowOff>29307</xdr:rowOff>
    </xdr:from>
    <xdr:to>
      <xdr:col>15</xdr:col>
      <xdr:colOff>293077</xdr:colOff>
      <xdr:row>12</xdr:row>
      <xdr:rowOff>26941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7118F920-87C4-4BCB-99EF-67312BCB0F0F}"/>
            </a:ext>
          </a:extLst>
        </xdr:cNvPr>
        <xdr:cNvSpPr/>
      </xdr:nvSpPr>
      <xdr:spPr>
        <a:xfrm>
          <a:off x="6389077" y="981807"/>
          <a:ext cx="3026019" cy="133113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>
            <a:spcAft>
              <a:spcPts val="0"/>
            </a:spcAft>
          </a:pPr>
          <a:r>
            <a:rPr lang="pt-BR" sz="1200">
              <a:latin typeface="Times New Roman" panose="02020603050405020304" pitchFamily="18" charset="0"/>
              <a:ea typeface="Times New Roman" panose="02020603050405020304" pitchFamily="18" charset="0"/>
            </a:rPr>
            <a:t>Q – vazão do poço, m</a:t>
          </a:r>
          <a:r>
            <a:rPr lang="pt-BR" sz="1200" baseline="30000">
              <a:latin typeface="Times New Roman" panose="02020603050405020304" pitchFamily="18" charset="0"/>
              <a:ea typeface="Times New Roman" panose="02020603050405020304" pitchFamily="18" charset="0"/>
            </a:rPr>
            <a:t>3</a:t>
          </a:r>
          <a:r>
            <a:rPr lang="pt-BR" sz="1200">
              <a:latin typeface="Times New Roman" panose="02020603050405020304" pitchFamily="18" charset="0"/>
              <a:ea typeface="Times New Roman" panose="02020603050405020304" pitchFamily="18" charset="0"/>
            </a:rPr>
            <a:t>/h</a:t>
          </a:r>
        </a:p>
        <a:p>
          <a:pPr algn="just">
            <a:spcAft>
              <a:spcPts val="0"/>
            </a:spcAft>
          </a:pPr>
          <a:r>
            <a:rPr lang="pt-BR" sz="1200">
              <a:latin typeface="Times New Roman" panose="02020603050405020304" pitchFamily="18" charset="0"/>
              <a:ea typeface="Times New Roman" panose="02020603050405020304" pitchFamily="18" charset="0"/>
            </a:rPr>
            <a:t>Ko – permeabilidade do meio poroso, m/dia</a:t>
          </a:r>
        </a:p>
        <a:p>
          <a:pPr algn="just">
            <a:spcAft>
              <a:spcPts val="0"/>
            </a:spcAft>
          </a:pPr>
          <a:r>
            <a:rPr lang="pt-BR" sz="1200">
              <a:latin typeface="Times New Roman" panose="02020603050405020304" pitchFamily="18" charset="0"/>
              <a:ea typeface="Times New Roman" panose="02020603050405020304" pitchFamily="18" charset="0"/>
            </a:rPr>
            <a:t>b – espessura do aquífero confinado, m</a:t>
          </a:r>
        </a:p>
        <a:p>
          <a:pPr algn="just">
            <a:spcAft>
              <a:spcPts val="0"/>
            </a:spcAft>
          </a:pPr>
          <a:r>
            <a:rPr lang="pt-BR" sz="1200">
              <a:latin typeface="Times New Roman" panose="02020603050405020304" pitchFamily="18" charset="0"/>
              <a:ea typeface="Times New Roman" panose="02020603050405020304" pitchFamily="18" charset="0"/>
            </a:rPr>
            <a:t>he – nível estático do poço, m</a:t>
          </a:r>
        </a:p>
        <a:p>
          <a:pPr algn="just">
            <a:spcAft>
              <a:spcPts val="0"/>
            </a:spcAft>
          </a:pPr>
          <a:r>
            <a:rPr lang="pt-BR" sz="1200">
              <a:latin typeface="Times New Roman" panose="02020603050405020304" pitchFamily="18" charset="0"/>
              <a:ea typeface="Times New Roman" panose="02020603050405020304" pitchFamily="18" charset="0"/>
            </a:rPr>
            <a:t>hp – nível dinâmico do poço, m</a:t>
          </a:r>
        </a:p>
        <a:p>
          <a:pPr algn="just">
            <a:spcAft>
              <a:spcPts val="0"/>
            </a:spcAft>
          </a:pPr>
          <a:r>
            <a:rPr lang="pt-BR" sz="1200">
              <a:latin typeface="Times New Roman" panose="02020603050405020304" pitchFamily="18" charset="0"/>
              <a:ea typeface="Times New Roman" panose="02020603050405020304" pitchFamily="18" charset="0"/>
            </a:rPr>
            <a:t>re – raio de influência, m</a:t>
          </a:r>
        </a:p>
        <a:p>
          <a:pPr algn="just">
            <a:spcAft>
              <a:spcPts val="0"/>
            </a:spcAft>
          </a:pPr>
          <a:r>
            <a:rPr lang="pt-BR" sz="1200">
              <a:latin typeface="Times New Roman" panose="02020603050405020304" pitchFamily="18" charset="0"/>
              <a:ea typeface="Times New Roman" panose="02020603050405020304" pitchFamily="18" charset="0"/>
            </a:rPr>
            <a:t>rp – raio do poço, m</a:t>
          </a:r>
          <a:endParaRPr lang="pt-B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542190</xdr:colOff>
      <xdr:row>6</xdr:row>
      <xdr:rowOff>122335</xdr:rowOff>
    </xdr:from>
    <xdr:to>
      <xdr:col>10</xdr:col>
      <xdr:colOff>197827</xdr:colOff>
      <xdr:row>9</xdr:row>
      <xdr:rowOff>154496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10BCD98-8A9F-4889-BBBC-36D4CBA64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8" y="1265335"/>
          <a:ext cx="2088175" cy="603661"/>
        </a:xfrm>
        <a:prstGeom prst="rect">
          <a:avLst/>
        </a:prstGeom>
      </xdr:spPr>
    </xdr:pic>
    <xdr:clientData/>
  </xdr:twoCellAnchor>
  <xdr:twoCellAnchor editAs="oneCell">
    <xdr:from>
      <xdr:col>0</xdr:col>
      <xdr:colOff>87932</xdr:colOff>
      <xdr:row>6</xdr:row>
      <xdr:rowOff>161192</xdr:rowOff>
    </xdr:from>
    <xdr:to>
      <xdr:col>3</xdr:col>
      <xdr:colOff>373681</xdr:colOff>
      <xdr:row>9</xdr:row>
      <xdr:rowOff>127919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83E1836E-46F5-4FF1-A6F8-D1B910541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932" y="1304192"/>
          <a:ext cx="2110153" cy="538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EBA7F-A024-42F1-86ED-22993D3D9C78}">
  <dimension ref="A1:K18"/>
  <sheetViews>
    <sheetView showGridLines="0" tabSelected="1" zoomScale="175" zoomScaleNormal="175" workbookViewId="0">
      <selection activeCell="I13" sqref="I13"/>
    </sheetView>
  </sheetViews>
  <sheetFormatPr defaultRowHeight="15" x14ac:dyDescent="0.25"/>
  <sheetData>
    <row r="1" spans="1:10" x14ac:dyDescent="0.25">
      <c r="A1" s="1" t="s">
        <v>0</v>
      </c>
    </row>
    <row r="2" spans="1:10" x14ac:dyDescent="0.25">
      <c r="A2" t="s">
        <v>1</v>
      </c>
    </row>
    <row r="4" spans="1:10" x14ac:dyDescent="0.25">
      <c r="A4" t="s">
        <v>2</v>
      </c>
    </row>
    <row r="6" spans="1:10" x14ac:dyDescent="0.25">
      <c r="A6" s="1" t="s">
        <v>3</v>
      </c>
      <c r="H6" s="1" t="s">
        <v>4</v>
      </c>
    </row>
    <row r="12" spans="1:10" x14ac:dyDescent="0.25">
      <c r="A12" s="2" t="s">
        <v>5</v>
      </c>
      <c r="B12" s="3">
        <v>7.9</v>
      </c>
      <c r="C12" t="s">
        <v>12</v>
      </c>
      <c r="H12" s="2" t="s">
        <v>5</v>
      </c>
      <c r="I12" s="3">
        <v>23</v>
      </c>
      <c r="J12" t="s">
        <v>12</v>
      </c>
    </row>
    <row r="13" spans="1:10" x14ac:dyDescent="0.25">
      <c r="A13" s="6" t="s">
        <v>6</v>
      </c>
      <c r="B13" s="7">
        <v>30</v>
      </c>
      <c r="C13" s="1" t="s">
        <v>13</v>
      </c>
      <c r="H13" s="6" t="s">
        <v>7</v>
      </c>
      <c r="I13" s="7">
        <v>2</v>
      </c>
      <c r="J13" s="1" t="s">
        <v>13</v>
      </c>
    </row>
    <row r="14" spans="1:10" x14ac:dyDescent="0.25">
      <c r="A14" s="6" t="s">
        <v>7</v>
      </c>
      <c r="B14" s="7">
        <v>50</v>
      </c>
      <c r="C14" s="1" t="s">
        <v>13</v>
      </c>
      <c r="H14" s="2" t="s">
        <v>8</v>
      </c>
      <c r="I14" s="3">
        <v>0.5</v>
      </c>
      <c r="J14" t="s">
        <v>13</v>
      </c>
    </row>
    <row r="15" spans="1:10" x14ac:dyDescent="0.25">
      <c r="A15" s="2" t="s">
        <v>8</v>
      </c>
      <c r="B15" s="3">
        <v>35</v>
      </c>
      <c r="C15" t="s">
        <v>13</v>
      </c>
      <c r="H15" s="2" t="s">
        <v>9</v>
      </c>
      <c r="I15" s="3">
        <v>50</v>
      </c>
      <c r="J15" t="s">
        <v>13</v>
      </c>
    </row>
    <row r="16" spans="1:10" x14ac:dyDescent="0.25">
      <c r="A16" s="2" t="s">
        <v>9</v>
      </c>
      <c r="B16" s="3">
        <v>300</v>
      </c>
      <c r="C16" t="s">
        <v>13</v>
      </c>
      <c r="H16" s="2" t="s">
        <v>10</v>
      </c>
      <c r="I16" s="3">
        <v>2</v>
      </c>
      <c r="J16" t="s">
        <v>13</v>
      </c>
    </row>
    <row r="17" spans="1:11" ht="17.25" x14ac:dyDescent="0.25">
      <c r="A17" s="2" t="s">
        <v>10</v>
      </c>
      <c r="B17" s="3">
        <v>0.1</v>
      </c>
      <c r="C17" t="s">
        <v>13</v>
      </c>
      <c r="H17" s="2" t="s">
        <v>11</v>
      </c>
      <c r="I17" s="4">
        <f>PI()*I12*(I13^2-I14^2)/(LN(I15/I16)*24)</f>
        <v>3.5074663370403858</v>
      </c>
      <c r="J17" t="s">
        <v>14</v>
      </c>
      <c r="K17" s="5" t="str">
        <f>ROUND(-(3.51-I17)/3.51*100,0)&amp; "%"</f>
        <v>0%</v>
      </c>
    </row>
    <row r="18" spans="1:11" ht="17.25" x14ac:dyDescent="0.25">
      <c r="A18" s="2" t="s">
        <v>11</v>
      </c>
      <c r="B18" s="4">
        <f>2*PI()*B12*B13*(B14-B15)/(LN(B16/B17)*24)</f>
        <v>116.24457855100979</v>
      </c>
      <c r="C18" t="s">
        <v>14</v>
      </c>
      <c r="D18" s="5" t="str">
        <f>ROUND(-(116.24-B18)/116.24*100,0)&amp; "%"</f>
        <v>0%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Q_poços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</dc:creator>
  <cp:lastModifiedBy>---</cp:lastModifiedBy>
  <dcterms:created xsi:type="dcterms:W3CDTF">2020-05-22T12:02:28Z</dcterms:created>
  <dcterms:modified xsi:type="dcterms:W3CDTF">2020-05-27T15:43:04Z</dcterms:modified>
</cp:coreProperties>
</file>