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1"/>
  </bookViews>
  <sheets>
    <sheet name="1" sheetId="1" r:id="rId1"/>
    <sheet name="2" sheetId="2" r:id="rId2"/>
    <sheet name="3" sheetId="3" r:id="rId3"/>
    <sheet name="4" sheetId="4" r:id="rId4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27" i="2"/>
  <c r="L27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C24" i="1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B28" i="3"/>
  <c r="AC28" s="1"/>
  <c r="Y28"/>
  <c r="V28"/>
  <c r="W28" s="1"/>
  <c r="X28" s="1"/>
  <c r="Z28" s="1"/>
  <c r="AB27"/>
  <c r="AC27" s="1"/>
  <c r="Y27"/>
  <c r="W27"/>
  <c r="X27" s="1"/>
  <c r="Z27" s="1"/>
  <c r="V27"/>
  <c r="AD27" s="1"/>
  <c r="AE27" s="1"/>
  <c r="AC26"/>
  <c r="AB26"/>
  <c r="Y26"/>
  <c r="X26"/>
  <c r="Z26" s="1"/>
  <c r="W26"/>
  <c r="V26"/>
  <c r="AD26" s="1"/>
  <c r="AE26" s="1"/>
  <c r="AD25"/>
  <c r="AE25" s="1"/>
  <c r="AC25"/>
  <c r="AB25"/>
  <c r="Y25"/>
  <c r="X25"/>
  <c r="Z25" s="1"/>
  <c r="W25"/>
  <c r="V25"/>
  <c r="AC24"/>
  <c r="AB24"/>
  <c r="Y24"/>
  <c r="V24"/>
  <c r="W24" s="1"/>
  <c r="X24" s="1"/>
  <c r="Z24" s="1"/>
  <c r="AB23"/>
  <c r="AC23" s="1"/>
  <c r="Y23"/>
  <c r="W23"/>
  <c r="X23" s="1"/>
  <c r="Z23" s="1"/>
  <c r="V23"/>
  <c r="AD23" s="1"/>
  <c r="AB22"/>
  <c r="V22"/>
  <c r="W22" s="1"/>
  <c r="AE23" l="1"/>
  <c r="AD28"/>
  <c r="AE28" s="1"/>
  <c r="AD24"/>
  <c r="AE24" s="1"/>
</calcChain>
</file>

<file path=xl/sharedStrings.xml><?xml version="1.0" encoding="utf-8"?>
<sst xmlns="http://schemas.openxmlformats.org/spreadsheetml/2006/main" count="66" uniqueCount="56">
  <si>
    <t>D = 1 h-1</t>
  </si>
  <si>
    <t>Ensaio 1</t>
  </si>
  <si>
    <t>Ensaio 2</t>
  </si>
  <si>
    <t>t (h)</t>
  </si>
  <si>
    <t>biomassa (g/L)</t>
  </si>
  <si>
    <t>Batelada ideal, V cte</t>
  </si>
  <si>
    <t>V</t>
  </si>
  <si>
    <t>5 L</t>
  </si>
  <si>
    <t>mu_max</t>
  </si>
  <si>
    <t>Dia -1</t>
  </si>
  <si>
    <t>t_max</t>
  </si>
  <si>
    <t>max</t>
  </si>
  <si>
    <t>qp inst, t &gt;= 1.2 dias</t>
  </si>
  <si>
    <t>mu inst</t>
  </si>
  <si>
    <t>qs inst, t &gt;= 1.2 dias</t>
  </si>
  <si>
    <t>Y_{P/S} global</t>
  </si>
  <si>
    <t>Y_{B/S} global</t>
  </si>
  <si>
    <t>Y_{P/S} inst</t>
  </si>
  <si>
    <t>Y_{B/S} inst</t>
  </si>
  <si>
    <t>t (dias)</t>
  </si>
  <si>
    <t>[S] (g/L)</t>
  </si>
  <si>
    <t>[B] (g/L)</t>
  </si>
  <si>
    <t>[P] (g/L)</t>
  </si>
  <si>
    <t>sem corrigir amostragem</t>
  </si>
  <si>
    <t>corrigindo amostragem</t>
  </si>
  <si>
    <t>concentração</t>
  </si>
  <si>
    <t>massa</t>
  </si>
  <si>
    <t>mu</t>
  </si>
  <si>
    <t>qS</t>
  </si>
  <si>
    <t>Y_{B/S}</t>
  </si>
  <si>
    <t>V (L)</t>
  </si>
  <si>
    <t>mB real (g)</t>
  </si>
  <si>
    <t>Ln ( mB real )</t>
  </si>
  <si>
    <t>delta (ln (mB real) )</t>
  </si>
  <si>
    <t>delta t</t>
  </si>
  <si>
    <t>mu real</t>
  </si>
  <si>
    <t>mS real (g)</t>
  </si>
  <si>
    <t>delta mS real (g)</t>
  </si>
  <si>
    <t>delta mB real</t>
  </si>
  <si>
    <t>Y real</t>
  </si>
  <si>
    <t>Y</t>
  </si>
  <si>
    <t>Concentração, 0 - 12h</t>
  </si>
  <si>
    <t>massa, até 12h</t>
  </si>
  <si>
    <t>Concentração, 6 – 12h</t>
  </si>
  <si>
    <t>V(0)</t>
  </si>
  <si>
    <t>L</t>
  </si>
  <si>
    <t>[S]_feed</t>
  </si>
  <si>
    <t>g/L</t>
  </si>
  <si>
    <t>[B] g/L</t>
  </si>
  <si>
    <t>t(h)</t>
  </si>
  <si>
    <t>F (L/h)</t>
  </si>
  <si>
    <t>LNB</t>
  </si>
  <si>
    <t>dP/dt</t>
  </si>
  <si>
    <t>qP</t>
  </si>
  <si>
    <t>dS/dt</t>
  </si>
  <si>
    <t>dB/dt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</si>
</sst>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'1'!$A$4:$A$24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'1'!$C$4:$C$24</c:f>
              <c:numCache>
                <c:formatCode>General</c:formatCode>
                <c:ptCount val="21"/>
                <c:pt idx="0">
                  <c:v>1.1052568313867783</c:v>
                </c:pt>
                <c:pt idx="1">
                  <c:v>1.3001916620664788</c:v>
                </c:pt>
                <c:pt idx="2">
                  <c:v>1.4011829736136412</c:v>
                </c:pt>
                <c:pt idx="3">
                  <c:v>1.4492691602812791</c:v>
                </c:pt>
                <c:pt idx="4">
                  <c:v>1.3506671834767394</c:v>
                </c:pt>
                <c:pt idx="5">
                  <c:v>1.3001916620664788</c:v>
                </c:pt>
                <c:pt idx="6">
                  <c:v>1.0508216248317612</c:v>
                </c:pt>
                <c:pt idx="7">
                  <c:v>1.000631880307906</c:v>
                </c:pt>
                <c:pt idx="8">
                  <c:v>0.90016134994427144</c:v>
                </c:pt>
                <c:pt idx="9">
                  <c:v>0.75141608868392118</c:v>
                </c:pt>
                <c:pt idx="10">
                  <c:v>0.50077528791248915</c:v>
                </c:pt>
                <c:pt idx="11">
                  <c:v>0.39877611995736778</c:v>
                </c:pt>
                <c:pt idx="12">
                  <c:v>0.24686007793152581</c:v>
                </c:pt>
                <c:pt idx="13">
                  <c:v>0.14842000511827322</c:v>
                </c:pt>
                <c:pt idx="14">
                  <c:v>0</c:v>
                </c:pt>
                <c:pt idx="15">
                  <c:v>-0.10536051565782628</c:v>
                </c:pt>
                <c:pt idx="16">
                  <c:v>-0.24846135929849961</c:v>
                </c:pt>
                <c:pt idx="17">
                  <c:v>-0.40047756659712525</c:v>
                </c:pt>
                <c:pt idx="18">
                  <c:v>-0.54472717544167215</c:v>
                </c:pt>
                <c:pt idx="19">
                  <c:v>-0.79850769621777162</c:v>
                </c:pt>
                <c:pt idx="20">
                  <c:v>-0.89159811928378363</c:v>
                </c:pt>
              </c:numCache>
            </c:numRef>
          </c:yVal>
        </c:ser>
        <c:axId val="85784448"/>
        <c:axId val="85782912"/>
      </c:scatterChart>
      <c:valAx>
        <c:axId val="85784448"/>
        <c:scaling>
          <c:orientation val="minMax"/>
        </c:scaling>
        <c:axPos val="b"/>
        <c:numFmt formatCode="General" sourceLinked="1"/>
        <c:tickLblPos val="nextTo"/>
        <c:crossAx val="85782912"/>
        <c:crosses val="autoZero"/>
        <c:crossBetween val="midCat"/>
      </c:valAx>
      <c:valAx>
        <c:axId val="85782912"/>
        <c:scaling>
          <c:orientation val="minMax"/>
        </c:scaling>
        <c:axPos val="l"/>
        <c:majorGridlines/>
        <c:numFmt formatCode="General" sourceLinked="1"/>
        <c:tickLblPos val="nextTo"/>
        <c:crossAx val="857844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2026487314085738"/>
          <c:y val="2.8252405949256341E-2"/>
          <c:w val="0.74552690288713908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'2'!$A$26:$A$85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'2'!$B$26:$B$85</c:f>
              <c:numCache>
                <c:formatCode>General</c:formatCode>
                <c:ptCount val="60"/>
                <c:pt idx="0">
                  <c:v>17.615941559557601</c:v>
                </c:pt>
                <c:pt idx="1">
                  <c:v>17.397830512740001</c:v>
                </c:pt>
                <c:pt idx="2">
                  <c:v>17.162978701990198</c:v>
                </c:pt>
                <c:pt idx="3">
                  <c:v>16.910694698329301</c:v>
                </c:pt>
                <c:pt idx="4">
                  <c:v>16.6403677026785</c:v>
                </c:pt>
                <c:pt idx="5">
                  <c:v>16.3514895238729</c:v>
                </c:pt>
                <c:pt idx="6">
                  <c:v>16.043677771171598</c:v>
                </c:pt>
                <c:pt idx="7">
                  <c:v>15.7166996608512</c:v>
                </c:pt>
                <c:pt idx="8">
                  <c:v>15.3704956699804</c:v>
                </c:pt>
                <c:pt idx="9">
                  <c:v>15.005202111902401</c:v>
                </c:pt>
                <c:pt idx="10">
                  <c:v>14.621171572600099</c:v>
                </c:pt>
                <c:pt idx="11">
                  <c:v>14.2189900525001</c:v>
                </c:pt>
                <c:pt idx="12">
                  <c:v>13.799489622552301</c:v>
                </c:pt>
                <c:pt idx="13">
                  <c:v>13.363755443363299</c:v>
                </c:pt>
                <c:pt idx="14">
                  <c:v>12.9131261245159</c:v>
                </c:pt>
                <c:pt idx="15">
                  <c:v>12.4491866240371</c:v>
                </c:pt>
                <c:pt idx="16">
                  <c:v>11.973753202249</c:v>
                </c:pt>
                <c:pt idx="17">
                  <c:v>11.488850336233201</c:v>
                </c:pt>
                <c:pt idx="18">
                  <c:v>10.9966799462496</c:v>
                </c:pt>
                <c:pt idx="19">
                  <c:v>10.4995837495788</c:v>
                </c:pt>
                <c:pt idx="20">
                  <c:v>10</c:v>
                </c:pt>
                <c:pt idx="21">
                  <c:v>9.5004162504211997</c:v>
                </c:pt>
                <c:pt idx="22">
                  <c:v>9.0033200537504392</c:v>
                </c:pt>
                <c:pt idx="23">
                  <c:v>8.5111496637668207</c:v>
                </c:pt>
                <c:pt idx="24">
                  <c:v>8.0262467977509608</c:v>
                </c:pt>
                <c:pt idx="25">
                  <c:v>7.5508133759629104</c:v>
                </c:pt>
                <c:pt idx="26">
                  <c:v>7.0868738754840903</c:v>
                </c:pt>
                <c:pt idx="27">
                  <c:v>6.6362445566366803</c:v>
                </c:pt>
                <c:pt idx="28">
                  <c:v>6.2005103774477499</c:v>
                </c:pt>
                <c:pt idx="29">
                  <c:v>5.7810099474999204</c:v>
                </c:pt>
                <c:pt idx="30">
                  <c:v>5.3788284273998999</c:v>
                </c:pt>
                <c:pt idx="31">
                  <c:v>4.9947978880976498</c:v>
                </c:pt>
                <c:pt idx="32">
                  <c:v>4.6295043300196497</c:v>
                </c:pt>
                <c:pt idx="33">
                  <c:v>4.2833003391488296</c:v>
                </c:pt>
                <c:pt idx="34">
                  <c:v>3.9563222288283599</c:v>
                </c:pt>
                <c:pt idx="35">
                  <c:v>3.6485104761271301</c:v>
                </c:pt>
                <c:pt idx="36">
                  <c:v>3.35963229732151</c:v>
                </c:pt>
                <c:pt idx="37">
                  <c:v>3.0893053016706902</c:v>
                </c:pt>
                <c:pt idx="38">
                  <c:v>2.83702129800976</c:v>
                </c:pt>
                <c:pt idx="39">
                  <c:v>2.6021694872599599</c:v>
                </c:pt>
                <c:pt idx="40">
                  <c:v>2.3840584404423502</c:v>
                </c:pt>
                <c:pt idx="41">
                  <c:v>2.1819364239122598</c:v>
                </c:pt>
                <c:pt idx="42">
                  <c:v>1.9950097823937001</c:v>
                </c:pt>
                <c:pt idx="43">
                  <c:v>1.8224592202971199</c:v>
                </c:pt>
                <c:pt idx="44">
                  <c:v>1.6634539298784501</c:v>
                </c:pt>
                <c:pt idx="45">
                  <c:v>1.5171636004248701</c:v>
                </c:pt>
                <c:pt idx="46">
                  <c:v>1.3827684068669399</c:v>
                </c:pt>
                <c:pt idx="47">
                  <c:v>1.25946712113993</c:v>
                </c:pt>
                <c:pt idx="48">
                  <c:v>1.14648351797738</c:v>
                </c:pt>
                <c:pt idx="49">
                  <c:v>1.04307126156835</c:v>
                </c:pt>
                <c:pt idx="50">
                  <c:v>0.94851746355133504</c:v>
                </c:pt>
                <c:pt idx="51">
                  <c:v>0.86214509882172297</c:v>
                </c:pt>
                <c:pt idx="52">
                  <c:v>0.78331445593528704</c:v>
                </c:pt>
                <c:pt idx="53">
                  <c:v>0.711423785452724</c:v>
                </c:pt>
                <c:pt idx="54">
                  <c:v>0.64590929396900998</c:v>
                </c:pt>
                <c:pt idx="55">
                  <c:v>0.58624461502712599</c:v>
                </c:pt>
                <c:pt idx="56">
                  <c:v>0.53193987153731703</c:v>
                </c:pt>
                <c:pt idx="57">
                  <c:v>0.48254042835338401</c:v>
                </c:pt>
                <c:pt idx="58">
                  <c:v>0.43762541872261002</c:v>
                </c:pt>
                <c:pt idx="59">
                  <c:v>0.39680611468155003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'2'!$A$26:$A$85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'2'!$C$26:$C$85</c:f>
              <c:numCache>
                <c:formatCode>General</c:formatCode>
                <c:ptCount val="60"/>
                <c:pt idx="0">
                  <c:v>4.0157105545709101E-2</c:v>
                </c:pt>
                <c:pt idx="1">
                  <c:v>5.1464912482271898E-2</c:v>
                </c:pt>
                <c:pt idx="2">
                  <c:v>6.5921655783559102E-2</c:v>
                </c:pt>
                <c:pt idx="3">
                  <c:v>8.4381762259472803E-2</c:v>
                </c:pt>
                <c:pt idx="4">
                  <c:v>0.107917259772549</c:v>
                </c:pt>
                <c:pt idx="5">
                  <c:v>0.13786421946015401</c:v>
                </c:pt>
                <c:pt idx="6">
                  <c:v>0.175873384508138</c:v>
                </c:pt>
                <c:pt idx="7">
                  <c:v>0.22396132406477701</c:v>
                </c:pt>
                <c:pt idx="8">
                  <c:v>0.28455523906540098</c:v>
                </c:pt>
                <c:pt idx="9">
                  <c:v>0.36051990104404602</c:v>
                </c:pt>
                <c:pt idx="10">
                  <c:v>0.45514908012746103</c:v>
                </c:pt>
                <c:pt idx="11">
                  <c:v>0.57209678939465702</c:v>
                </c:pt>
                <c:pt idx="12">
                  <c:v>0.715217532132706</c:v>
                </c:pt>
                <c:pt idx="13">
                  <c:v>0.88828318819013696</c:v>
                </c:pt>
                <c:pt idx="14">
                  <c:v>1.0945531428381401</c:v>
                </c:pt>
                <c:pt idx="15">
                  <c:v>1.33620083295185</c:v>
                </c:pt>
                <c:pt idx="16">
                  <c:v>1.61364852821997</c:v>
                </c:pt>
                <c:pt idx="17">
                  <c:v>1.9249278049476399</c:v>
                </c:pt>
                <c:pt idx="18">
                  <c:v>2.26524401278887</c:v>
                </c:pt>
                <c:pt idx="19">
                  <c:v>2.62694099468521</c:v>
                </c:pt>
                <c:pt idx="20">
                  <c:v>3</c:v>
                </c:pt>
                <c:pt idx="21">
                  <c:v>3.37305900531479</c:v>
                </c:pt>
                <c:pt idx="22">
                  <c:v>3.73475598721113</c:v>
                </c:pt>
                <c:pt idx="23">
                  <c:v>4.0750721950523596</c:v>
                </c:pt>
                <c:pt idx="24">
                  <c:v>4.3863514717800296</c:v>
                </c:pt>
                <c:pt idx="25">
                  <c:v>4.6637991670481496</c:v>
                </c:pt>
                <c:pt idx="26">
                  <c:v>4.9054468571618601</c:v>
                </c:pt>
                <c:pt idx="27">
                  <c:v>5.1117168118098597</c:v>
                </c:pt>
                <c:pt idx="28">
                  <c:v>5.2847824678672897</c:v>
                </c:pt>
                <c:pt idx="29">
                  <c:v>5.42790321060534</c:v>
                </c:pt>
                <c:pt idx="30">
                  <c:v>5.5448509198725402</c:v>
                </c:pt>
                <c:pt idx="31">
                  <c:v>5.6394800989559499</c:v>
                </c:pt>
                <c:pt idx="32">
                  <c:v>5.7154447609346004</c:v>
                </c:pt>
                <c:pt idx="33">
                  <c:v>5.7760386759352196</c:v>
                </c:pt>
                <c:pt idx="34">
                  <c:v>5.8241266154918598</c:v>
                </c:pt>
                <c:pt idx="35">
                  <c:v>5.86213578053985</c:v>
                </c:pt>
                <c:pt idx="36">
                  <c:v>5.8920827402274503</c:v>
                </c:pt>
                <c:pt idx="37">
                  <c:v>5.9156182377405298</c:v>
                </c:pt>
                <c:pt idx="38">
                  <c:v>5.9340783442164398</c:v>
                </c:pt>
                <c:pt idx="39">
                  <c:v>5.9485350875177296</c:v>
                </c:pt>
                <c:pt idx="40">
                  <c:v>5.9598428944542903</c:v>
                </c:pt>
                <c:pt idx="41">
                  <c:v>5.9686792458386497</c:v>
                </c:pt>
                <c:pt idx="42">
                  <c:v>5.9755791737046202</c:v>
                </c:pt>
                <c:pt idx="43">
                  <c:v>5.9809639029450903</c:v>
                </c:pt>
                <c:pt idx="44">
                  <c:v>5.9851642610601896</c:v>
                </c:pt>
                <c:pt idx="45">
                  <c:v>5.9884395920200397</c:v>
                </c:pt>
                <c:pt idx="46">
                  <c:v>5.9909929064595797</c:v>
                </c:pt>
                <c:pt idx="47">
                  <c:v>5.9929829384096696</c:v>
                </c:pt>
                <c:pt idx="48">
                  <c:v>5.9945336928335999</c:v>
                </c:pt>
                <c:pt idx="49">
                  <c:v>5.9957419776054</c:v>
                </c:pt>
                <c:pt idx="50">
                  <c:v>5.9966833281784604</c:v>
                </c:pt>
                <c:pt idx="51">
                  <c:v>5.9974166575120504</c:v>
                </c:pt>
                <c:pt idx="52">
                  <c:v>5.9979878992172004</c:v>
                </c:pt>
                <c:pt idx="53">
                  <c:v>5.9984328580854296</c:v>
                </c:pt>
                <c:pt idx="54">
                  <c:v>5.9987794381316704</c:v>
                </c:pt>
                <c:pt idx="55">
                  <c:v>5.9990493826853903</c:v>
                </c:pt>
                <c:pt idx="56">
                  <c:v>5.9992596325440797</c:v>
                </c:pt>
                <c:pt idx="57">
                  <c:v>5.9994233855069998</c:v>
                </c:pt>
                <c:pt idx="58">
                  <c:v>5.9995509226349402</c:v>
                </c:pt>
                <c:pt idx="59">
                  <c:v>5.9996502524060302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'2'!$A$26:$A$85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'2'!$D$26:$D$85</c:f>
              <c:numCache>
                <c:formatCode>General</c:formatCode>
                <c:ptCount val="60"/>
                <c:pt idx="0">
                  <c:v>0</c:v>
                </c:pt>
                <c:pt idx="1">
                  <c:v>0.125000000000001</c:v>
                </c:pt>
                <c:pt idx="2">
                  <c:v>0.25513609970378698</c:v>
                </c:pt>
                <c:pt idx="3">
                  <c:v>0.39060052312235699</c:v>
                </c:pt>
                <c:pt idx="4">
                  <c:v>0.53159059882895598</c:v>
                </c:pt>
                <c:pt idx="5">
                  <c:v>0.67830862600881303</c:v>
                </c:pt>
                <c:pt idx="6">
                  <c:v>0.83096169277037701</c:v>
                </c:pt>
                <c:pt idx="7">
                  <c:v>0.98976143920981696</c:v>
                </c:pt>
                <c:pt idx="8">
                  <c:v>1.1549237566100901</c:v>
                </c:pt>
                <c:pt idx="9">
                  <c:v>1.32666841287135</c:v>
                </c:pt>
                <c:pt idx="10">
                  <c:v>1.5052185927808199</c:v>
                </c:pt>
                <c:pt idx="11">
                  <c:v>1.6908003400030001</c:v>
                </c:pt>
                <c:pt idx="12">
                  <c:v>1.88364188566237</c:v>
                </c:pt>
                <c:pt idx="13">
                  <c:v>2.08397284605191</c:v>
                </c:pt>
                <c:pt idx="14">
                  <c:v>2.2920232692729701</c:v>
                </c:pt>
                <c:pt idx="15">
                  <c:v>2.5080225074246201</c:v>
                </c:pt>
                <c:pt idx="16">
                  <c:v>2.73219788723183</c:v>
                </c:pt>
                <c:pt idx="17">
                  <c:v>2.9647731476332702</c:v>
                </c:pt>
                <c:pt idx="18">
                  <c:v>3.2059666077250202</c:v>
                </c:pt>
                <c:pt idx="19">
                  <c:v>3.45598902244063</c:v>
                </c:pt>
                <c:pt idx="20">
                  <c:v>3.7150410762804</c:v>
                </c:pt>
                <c:pt idx="21">
                  <c:v>3.9833104570997899</c:v>
                </c:pt>
                <c:pt idx="22">
                  <c:v>4.2609684422162797</c:v>
                </c:pt>
                <c:pt idx="23">
                  <c:v>4.5481659176584897</c:v>
                </c:pt>
                <c:pt idx="24">
                  <c:v>4.8450287380015897</c:v>
                </c:pt>
                <c:pt idx="25">
                  <c:v>5.15165231864012</c:v>
                </c:pt>
                <c:pt idx="26">
                  <c:v>5.4680953342842598</c:v>
                </c:pt>
                <c:pt idx="27">
                  <c:v>5.79437237672576</c:v>
                </c:pt>
                <c:pt idx="28">
                  <c:v>6.1304454014260399</c:v>
                </c:pt>
                <c:pt idx="29">
                  <c:v>6.4762137664042099</c:v>
                </c:pt>
                <c:pt idx="30">
                  <c:v>6.83150263887104</c:v>
                </c:pt>
                <c:pt idx="31">
                  <c:v>7.1960495164800804</c:v>
                </c:pt>
                <c:pt idx="32">
                  <c:v>7.5694885836842198</c:v>
                </c:pt>
                <c:pt idx="33">
                  <c:v>7.9513326044051702</c:v>
                </c:pt>
                <c:pt idx="34">
                  <c:v>8.3409520484596307</c:v>
                </c:pt>
                <c:pt idx="35">
                  <c:v>8.7375511749110206</c:v>
                </c:pt>
                <c:pt idx="36">
                  <c:v>9.1401408733342802</c:v>
                </c:pt>
                <c:pt idx="37">
                  <c:v>9.5475082296139</c:v>
                </c:pt>
                <c:pt idx="38">
                  <c:v>9.9581830913471308</c:v>
                </c:pt>
                <c:pt idx="39">
                  <c:v>10.370402441225099</c:v>
                </c:pt>
                <c:pt idx="40">
                  <c:v>10.782074261887299</c:v>
                </c:pt>
                <c:pt idx="41">
                  <c:v>11.1907439482278</c:v>
                </c:pt>
                <c:pt idx="42">
                  <c:v>11.5935683753685</c:v>
                </c:pt>
                <c:pt idx="43">
                  <c:v>11.9873056214279</c:v>
                </c:pt>
                <c:pt idx="44">
                  <c:v>12.368332078243601</c:v>
                </c:pt>
                <c:pt idx="45">
                  <c:v>12.7327028378485</c:v>
                </c:pt>
                <c:pt idx="46">
                  <c:v>13.076274506019001</c:v>
                </c:pt>
                <c:pt idx="47">
                  <c:v>13.394909188492401</c:v>
                </c:pt>
                <c:pt idx="48">
                  <c:v>13.684769826943199</c:v>
                </c:pt>
                <c:pt idx="49">
                  <c:v>13.942695299827401</c:v>
                </c:pt>
                <c:pt idx="50">
                  <c:v>14.1666072965439</c:v>
                </c:pt>
                <c:pt idx="51">
                  <c:v>14.355859048386501</c:v>
                </c:pt>
                <c:pt idx="52">
                  <c:v>14.5114126695702</c:v>
                </c:pt>
                <c:pt idx="53">
                  <c:v>14.6357568012049</c:v>
                </c:pt>
                <c:pt idx="54">
                  <c:v>14.732557384363901</c:v>
                </c:pt>
                <c:pt idx="55">
                  <c:v>14.806135316596899</c:v>
                </c:pt>
                <c:pt idx="56">
                  <c:v>14.860923195992999</c:v>
                </c:pt>
                <c:pt idx="57">
                  <c:v>14.9010350861427</c:v>
                </c:pt>
                <c:pt idx="58">
                  <c:v>14.930011659714401</c:v>
                </c:pt>
                <c:pt idx="59">
                  <c:v>14.9507304723275</c:v>
                </c:pt>
              </c:numCache>
            </c:numRef>
          </c:yVal>
        </c:ser>
        <c:axId val="85696512"/>
        <c:axId val="104057088"/>
      </c:scatterChart>
      <c:valAx>
        <c:axId val="85696512"/>
        <c:scaling>
          <c:orientation val="minMax"/>
        </c:scaling>
        <c:axPos val="b"/>
        <c:numFmt formatCode="General" sourceLinked="1"/>
        <c:tickLblPos val="nextTo"/>
        <c:crossAx val="104057088"/>
        <c:crosses val="autoZero"/>
        <c:crossBetween val="midCat"/>
      </c:valAx>
      <c:valAx>
        <c:axId val="104057088"/>
        <c:scaling>
          <c:orientation val="minMax"/>
        </c:scaling>
        <c:axPos val="l"/>
        <c:majorGridlines/>
        <c:numFmt formatCode="General" sourceLinked="1"/>
        <c:tickLblPos val="nextTo"/>
        <c:crossAx val="856965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2026487314085738"/>
          <c:y val="2.8252405949256338E-2"/>
          <c:w val="0.74552690288713908"/>
          <c:h val="0.8326195683872849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xVal>
            <c:numRef>
              <c:f>'2'!$A$26:$A$85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'2'!$C$26:$C$85</c:f>
              <c:numCache>
                <c:formatCode>General</c:formatCode>
                <c:ptCount val="60"/>
                <c:pt idx="0">
                  <c:v>4.0157105545709101E-2</c:v>
                </c:pt>
                <c:pt idx="1">
                  <c:v>5.1464912482271898E-2</c:v>
                </c:pt>
                <c:pt idx="2">
                  <c:v>6.5921655783559102E-2</c:v>
                </c:pt>
                <c:pt idx="3">
                  <c:v>8.4381762259472803E-2</c:v>
                </c:pt>
                <c:pt idx="4">
                  <c:v>0.107917259772549</c:v>
                </c:pt>
                <c:pt idx="5">
                  <c:v>0.13786421946015401</c:v>
                </c:pt>
                <c:pt idx="6">
                  <c:v>0.175873384508138</c:v>
                </c:pt>
                <c:pt idx="7">
                  <c:v>0.22396132406477701</c:v>
                </c:pt>
                <c:pt idx="8">
                  <c:v>0.28455523906540098</c:v>
                </c:pt>
                <c:pt idx="9">
                  <c:v>0.36051990104404602</c:v>
                </c:pt>
                <c:pt idx="10">
                  <c:v>0.45514908012746103</c:v>
                </c:pt>
                <c:pt idx="11">
                  <c:v>0.57209678939465702</c:v>
                </c:pt>
                <c:pt idx="12">
                  <c:v>0.715217532132706</c:v>
                </c:pt>
                <c:pt idx="13">
                  <c:v>0.88828318819013696</c:v>
                </c:pt>
                <c:pt idx="14">
                  <c:v>1.0945531428381401</c:v>
                </c:pt>
                <c:pt idx="15">
                  <c:v>1.33620083295185</c:v>
                </c:pt>
                <c:pt idx="16">
                  <c:v>1.61364852821997</c:v>
                </c:pt>
                <c:pt idx="17">
                  <c:v>1.9249278049476399</c:v>
                </c:pt>
                <c:pt idx="18">
                  <c:v>2.26524401278887</c:v>
                </c:pt>
                <c:pt idx="19">
                  <c:v>2.62694099468521</c:v>
                </c:pt>
                <c:pt idx="20">
                  <c:v>3</c:v>
                </c:pt>
                <c:pt idx="21">
                  <c:v>3.37305900531479</c:v>
                </c:pt>
                <c:pt idx="22">
                  <c:v>3.73475598721113</c:v>
                </c:pt>
                <c:pt idx="23">
                  <c:v>4.0750721950523596</c:v>
                </c:pt>
                <c:pt idx="24">
                  <c:v>4.3863514717800296</c:v>
                </c:pt>
                <c:pt idx="25">
                  <c:v>4.6637991670481496</c:v>
                </c:pt>
                <c:pt idx="26">
                  <c:v>4.9054468571618601</c:v>
                </c:pt>
                <c:pt idx="27">
                  <c:v>5.1117168118098597</c:v>
                </c:pt>
                <c:pt idx="28">
                  <c:v>5.2847824678672897</c:v>
                </c:pt>
                <c:pt idx="29">
                  <c:v>5.42790321060534</c:v>
                </c:pt>
                <c:pt idx="30">
                  <c:v>5.5448509198725402</c:v>
                </c:pt>
                <c:pt idx="31">
                  <c:v>5.6394800989559499</c:v>
                </c:pt>
                <c:pt idx="32">
                  <c:v>5.7154447609346004</c:v>
                </c:pt>
                <c:pt idx="33">
                  <c:v>5.7760386759352196</c:v>
                </c:pt>
                <c:pt idx="34">
                  <c:v>5.8241266154918598</c:v>
                </c:pt>
                <c:pt idx="35">
                  <c:v>5.86213578053985</c:v>
                </c:pt>
                <c:pt idx="36">
                  <c:v>5.8920827402274503</c:v>
                </c:pt>
                <c:pt idx="37">
                  <c:v>5.9156182377405298</c:v>
                </c:pt>
                <c:pt idx="38">
                  <c:v>5.9340783442164398</c:v>
                </c:pt>
                <c:pt idx="39">
                  <c:v>5.9485350875177296</c:v>
                </c:pt>
                <c:pt idx="40">
                  <c:v>5.9598428944542903</c:v>
                </c:pt>
                <c:pt idx="41">
                  <c:v>5.9686792458386497</c:v>
                </c:pt>
                <c:pt idx="42">
                  <c:v>5.9755791737046202</c:v>
                </c:pt>
                <c:pt idx="43">
                  <c:v>5.9809639029450903</c:v>
                </c:pt>
                <c:pt idx="44">
                  <c:v>5.9851642610601896</c:v>
                </c:pt>
                <c:pt idx="45">
                  <c:v>5.9884395920200397</c:v>
                </c:pt>
                <c:pt idx="46">
                  <c:v>5.9909929064595797</c:v>
                </c:pt>
                <c:pt idx="47">
                  <c:v>5.9929829384096696</c:v>
                </c:pt>
                <c:pt idx="48">
                  <c:v>5.9945336928335999</c:v>
                </c:pt>
                <c:pt idx="49">
                  <c:v>5.9957419776054</c:v>
                </c:pt>
                <c:pt idx="50">
                  <c:v>5.9966833281784604</c:v>
                </c:pt>
                <c:pt idx="51">
                  <c:v>5.9974166575120504</c:v>
                </c:pt>
                <c:pt idx="52">
                  <c:v>5.9979878992172004</c:v>
                </c:pt>
                <c:pt idx="53">
                  <c:v>5.9984328580854296</c:v>
                </c:pt>
                <c:pt idx="54">
                  <c:v>5.9987794381316704</c:v>
                </c:pt>
                <c:pt idx="55">
                  <c:v>5.9990493826853903</c:v>
                </c:pt>
                <c:pt idx="56">
                  <c:v>5.9992596325440797</c:v>
                </c:pt>
                <c:pt idx="57">
                  <c:v>5.9994233855069998</c:v>
                </c:pt>
                <c:pt idx="58">
                  <c:v>5.9995509226349402</c:v>
                </c:pt>
                <c:pt idx="59">
                  <c:v>5.9996502524060302</c:v>
                </c:pt>
              </c:numCache>
            </c:numRef>
          </c:yVal>
        </c:ser>
        <c:axId val="141850112"/>
        <c:axId val="141854976"/>
      </c:scatterChart>
      <c:valAx>
        <c:axId val="141850112"/>
        <c:scaling>
          <c:orientation val="minMax"/>
        </c:scaling>
        <c:axPos val="b"/>
        <c:numFmt formatCode="General" sourceLinked="1"/>
        <c:tickLblPos val="nextTo"/>
        <c:crossAx val="141854976"/>
        <c:crosses val="autoZero"/>
        <c:crossBetween val="midCat"/>
      </c:valAx>
      <c:valAx>
        <c:axId val="141854976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141850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'2'!$A$26:$A$85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'2'!$E$26</c:f>
              <c:numCache>
                <c:formatCode>General</c:formatCode>
                <c:ptCount val="1"/>
                <c:pt idx="0">
                  <c:v>-3.2149558792610637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736854768153981"/>
                  <c:y val="0.46673667363458182"/>
                </c:manualLayout>
              </c:layout>
              <c:numFmt formatCode="General" sourceLinked="0"/>
            </c:trendlineLbl>
          </c:trendline>
          <c:xVal>
            <c:numRef>
              <c:f>'2'!$A$26:$A$39</c:f>
              <c:numCache>
                <c:formatCode>General</c:formatCode>
                <c:ptCount val="1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</c:numCache>
            </c:numRef>
          </c:xVal>
          <c:yVal>
            <c:numRef>
              <c:f>'2'!$E$26:$E$39</c:f>
              <c:numCache>
                <c:formatCode>General</c:formatCode>
                <c:ptCount val="14"/>
                <c:pt idx="0">
                  <c:v>-3.2149558792610637</c:v>
                </c:pt>
                <c:pt idx="1">
                  <c:v>-2.9668550145341208</c:v>
                </c:pt>
                <c:pt idx="2">
                  <c:v>-2.7192882756205385</c:v>
                </c:pt>
                <c:pt idx="3">
                  <c:v>-2.4724039877034505</c:v>
                </c:pt>
                <c:pt idx="4">
                  <c:v>-2.226390458689758</c:v>
                </c:pt>
                <c:pt idx="5">
                  <c:v>-1.9814859951443677</c:v>
                </c:pt>
                <c:pt idx="6">
                  <c:v>-1.7379909490445651</c:v>
                </c:pt>
                <c:pt idx="7">
                  <c:v>-1.4962819024597271</c:v>
                </c:pt>
                <c:pt idx="8">
                  <c:v>-1.256827882345686</c:v>
                </c:pt>
                <c:pt idx="9">
                  <c:v>-1.0202081197751429</c:v>
                </c:pt>
                <c:pt idx="10">
                  <c:v>-0.78713026506449524</c:v>
                </c:pt>
                <c:pt idx="11">
                  <c:v>-0.55844708968869206</c:v>
                </c:pt>
                <c:pt idx="12">
                  <c:v>-0.33516854181491657</c:v>
                </c:pt>
                <c:pt idx="13">
                  <c:v>-0.11846468121003206</c:v>
                </c:pt>
              </c:numCache>
            </c:numRef>
          </c:yVal>
        </c:ser>
        <c:axId val="83505536"/>
        <c:axId val="83496960"/>
      </c:scatterChart>
      <c:valAx>
        <c:axId val="83505536"/>
        <c:scaling>
          <c:orientation val="minMax"/>
        </c:scaling>
        <c:axPos val="b"/>
        <c:numFmt formatCode="General" sourceLinked="1"/>
        <c:tickLblPos val="nextTo"/>
        <c:crossAx val="83496960"/>
        <c:crosses val="autoZero"/>
        <c:crossBetween val="midCat"/>
      </c:valAx>
      <c:valAx>
        <c:axId val="83496960"/>
        <c:scaling>
          <c:orientation val="minMax"/>
        </c:scaling>
        <c:axPos val="l"/>
        <c:majorGridlines/>
        <c:numFmt formatCode="General" sourceLinked="1"/>
        <c:tickLblPos val="nextTo"/>
        <c:crossAx val="83505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6</xdr:row>
      <xdr:rowOff>142875</xdr:rowOff>
    </xdr:from>
    <xdr:to>
      <xdr:col>11</xdr:col>
      <xdr:colOff>209550</xdr:colOff>
      <xdr:row>23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76200</xdr:rowOff>
    </xdr:from>
    <xdr:to>
      <xdr:col>9</xdr:col>
      <xdr:colOff>285750</xdr:colOff>
      <xdr:row>19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752475</xdr:colOff>
      <xdr:row>0</xdr:row>
      <xdr:rowOff>76200</xdr:rowOff>
    </xdr:from>
    <xdr:to>
      <xdr:col>15</xdr:col>
      <xdr:colOff>695325</xdr:colOff>
      <xdr:row>19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212911</xdr:colOff>
      <xdr:row>41</xdr:row>
      <xdr:rowOff>89648</xdr:rowOff>
    </xdr:from>
    <xdr:to>
      <xdr:col>18</xdr:col>
      <xdr:colOff>145676</xdr:colOff>
      <xdr:row>59</xdr:row>
      <xdr:rowOff>11206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zoomScaleNormal="100" workbookViewId="0">
      <selection activeCell="C4" activeCellId="1" sqref="A4:A24 C4:C24"/>
    </sheetView>
  </sheetViews>
  <sheetFormatPr defaultColWidth="11.5703125" defaultRowHeight="12.75"/>
  <sheetData>
    <row r="1" spans="1:4">
      <c r="B1" t="s">
        <v>0</v>
      </c>
      <c r="D1" t="s">
        <v>0</v>
      </c>
    </row>
    <row r="2" spans="1:4">
      <c r="B2" t="s">
        <v>1</v>
      </c>
      <c r="D2" t="s">
        <v>2</v>
      </c>
    </row>
    <row r="3" spans="1:4">
      <c r="A3" t="s">
        <v>3</v>
      </c>
      <c r="B3" t="s">
        <v>4</v>
      </c>
      <c r="D3" t="s">
        <v>4</v>
      </c>
    </row>
    <row r="4" spans="1:4">
      <c r="A4">
        <v>0</v>
      </c>
      <c r="B4">
        <v>3.02</v>
      </c>
      <c r="C4">
        <f>LN(B4)</f>
        <v>1.1052568313867783</v>
      </c>
      <c r="D4">
        <v>2.23</v>
      </c>
    </row>
    <row r="5" spans="1:4">
      <c r="A5">
        <v>0.25</v>
      </c>
      <c r="B5">
        <v>3.67</v>
      </c>
      <c r="C5">
        <f t="shared" ref="C5:C24" si="0">LN(B5)</f>
        <v>1.3001916620664788</v>
      </c>
      <c r="D5">
        <v>2.59</v>
      </c>
    </row>
    <row r="6" spans="1:4">
      <c r="A6">
        <v>0.5</v>
      </c>
      <c r="B6">
        <v>4.0599999999999996</v>
      </c>
      <c r="C6">
        <f t="shared" si="0"/>
        <v>1.4011829736136412</v>
      </c>
      <c r="D6">
        <v>2.46</v>
      </c>
    </row>
    <row r="7" spans="1:4">
      <c r="A7">
        <v>0.75</v>
      </c>
      <c r="B7">
        <v>4.26</v>
      </c>
      <c r="C7">
        <f t="shared" si="0"/>
        <v>1.4492691602812791</v>
      </c>
      <c r="D7">
        <v>2.72</v>
      </c>
    </row>
    <row r="8" spans="1:4">
      <c r="A8">
        <v>1</v>
      </c>
      <c r="B8">
        <v>3.86</v>
      </c>
      <c r="C8">
        <f t="shared" si="0"/>
        <v>1.3506671834767394</v>
      </c>
      <c r="D8">
        <v>3</v>
      </c>
    </row>
    <row r="9" spans="1:4">
      <c r="A9">
        <v>1.25</v>
      </c>
      <c r="B9">
        <v>3.67</v>
      </c>
      <c r="C9">
        <f t="shared" si="0"/>
        <v>1.3001916620664788</v>
      </c>
      <c r="D9">
        <v>2.46</v>
      </c>
    </row>
    <row r="10" spans="1:4">
      <c r="A10">
        <v>1.5</v>
      </c>
      <c r="B10">
        <v>2.86</v>
      </c>
      <c r="C10">
        <f t="shared" si="0"/>
        <v>1.0508216248317612</v>
      </c>
      <c r="D10">
        <v>2.34</v>
      </c>
    </row>
    <row r="11" spans="1:4">
      <c r="A11">
        <v>1.75</v>
      </c>
      <c r="B11">
        <v>2.72</v>
      </c>
      <c r="C11">
        <f t="shared" si="0"/>
        <v>1.000631880307906</v>
      </c>
      <c r="D11">
        <v>1.92</v>
      </c>
    </row>
    <row r="12" spans="1:4">
      <c r="A12">
        <v>2</v>
      </c>
      <c r="B12">
        <v>2.46</v>
      </c>
      <c r="C12">
        <f t="shared" si="0"/>
        <v>0.90016134994427144</v>
      </c>
      <c r="D12">
        <v>1.49</v>
      </c>
    </row>
    <row r="13" spans="1:4">
      <c r="A13">
        <v>2.25</v>
      </c>
      <c r="B13">
        <v>2.12</v>
      </c>
      <c r="C13">
        <f t="shared" si="0"/>
        <v>0.75141608868392118</v>
      </c>
      <c r="D13">
        <v>1.28</v>
      </c>
    </row>
    <row r="14" spans="1:4">
      <c r="A14">
        <v>2.5</v>
      </c>
      <c r="B14">
        <v>1.65</v>
      </c>
      <c r="C14">
        <f t="shared" si="0"/>
        <v>0.50077528791248915</v>
      </c>
      <c r="D14">
        <v>1.1599999999999999</v>
      </c>
    </row>
    <row r="15" spans="1:4">
      <c r="A15">
        <v>2.75</v>
      </c>
      <c r="B15">
        <v>1.49</v>
      </c>
      <c r="C15">
        <f t="shared" si="0"/>
        <v>0.39877611995736778</v>
      </c>
      <c r="D15">
        <v>0.95</v>
      </c>
    </row>
    <row r="16" spans="1:4">
      <c r="A16">
        <v>3</v>
      </c>
      <c r="B16">
        <v>1.28</v>
      </c>
      <c r="C16">
        <f t="shared" si="0"/>
        <v>0.24686007793152581</v>
      </c>
      <c r="D16">
        <v>0.74</v>
      </c>
    </row>
    <row r="17" spans="1:4">
      <c r="A17">
        <v>3.25</v>
      </c>
      <c r="B17">
        <v>1.1599999999999999</v>
      </c>
      <c r="C17">
        <f t="shared" si="0"/>
        <v>0.14842000511827322</v>
      </c>
      <c r="D17">
        <v>0.61</v>
      </c>
    </row>
    <row r="18" spans="1:4">
      <c r="A18">
        <v>3.5</v>
      </c>
      <c r="B18">
        <v>1</v>
      </c>
      <c r="C18">
        <f t="shared" si="0"/>
        <v>0</v>
      </c>
      <c r="D18">
        <v>0.57999999999999996</v>
      </c>
    </row>
    <row r="19" spans="1:4">
      <c r="A19">
        <v>3.75</v>
      </c>
      <c r="B19">
        <v>0.9</v>
      </c>
      <c r="C19">
        <f t="shared" si="0"/>
        <v>-0.10536051565782628</v>
      </c>
      <c r="D19">
        <v>0.45</v>
      </c>
    </row>
    <row r="20" spans="1:4">
      <c r="A20">
        <v>4</v>
      </c>
      <c r="B20">
        <v>0.78</v>
      </c>
      <c r="C20">
        <f t="shared" si="0"/>
        <v>-0.24846135929849961</v>
      </c>
      <c r="D20">
        <v>0.37</v>
      </c>
    </row>
    <row r="21" spans="1:4">
      <c r="A21">
        <v>4.25</v>
      </c>
      <c r="B21">
        <v>0.67</v>
      </c>
      <c r="C21">
        <f t="shared" si="0"/>
        <v>-0.40047756659712525</v>
      </c>
      <c r="D21">
        <v>0.3</v>
      </c>
    </row>
    <row r="22" spans="1:4">
      <c r="A22">
        <v>4.5</v>
      </c>
      <c r="B22">
        <v>0.57999999999999996</v>
      </c>
      <c r="C22">
        <f t="shared" si="0"/>
        <v>-0.54472717544167215</v>
      </c>
      <c r="D22">
        <v>0.26</v>
      </c>
    </row>
    <row r="23" spans="1:4">
      <c r="A23">
        <v>4.75</v>
      </c>
      <c r="B23">
        <v>0.45</v>
      </c>
      <c r="C23">
        <f t="shared" si="0"/>
        <v>-0.79850769621777162</v>
      </c>
      <c r="D23">
        <v>0.23</v>
      </c>
    </row>
    <row r="24" spans="1:4">
      <c r="A24">
        <v>5</v>
      </c>
      <c r="B24">
        <v>0.41</v>
      </c>
      <c r="C24">
        <f t="shared" si="0"/>
        <v>-0.89159811928378363</v>
      </c>
      <c r="D24">
        <v>0.2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5"/>
  <sheetViews>
    <sheetView tabSelected="1" topLeftCell="A21" zoomScale="85" zoomScaleNormal="85" workbookViewId="0">
      <selection activeCell="Q37" sqref="Q37"/>
    </sheetView>
  </sheetViews>
  <sheetFormatPr defaultColWidth="11.5703125" defaultRowHeight="12.75"/>
  <sheetData>
    <row r="1" spans="1:3">
      <c r="A1" t="s">
        <v>5</v>
      </c>
    </row>
    <row r="2" spans="1:3">
      <c r="A2" t="s">
        <v>6</v>
      </c>
      <c r="B2" t="s">
        <v>7</v>
      </c>
    </row>
    <row r="3" spans="1:3">
      <c r="A3" t="s">
        <v>8</v>
      </c>
      <c r="B3">
        <v>5</v>
      </c>
      <c r="C3" t="s">
        <v>9</v>
      </c>
    </row>
    <row r="5" spans="1:3">
      <c r="B5" t="s">
        <v>10</v>
      </c>
      <c r="C5" t="s">
        <v>11</v>
      </c>
    </row>
    <row r="6" spans="1:3">
      <c r="A6" t="s">
        <v>12</v>
      </c>
    </row>
    <row r="7" spans="1:3">
      <c r="A7" t="s">
        <v>13</v>
      </c>
    </row>
    <row r="8" spans="1:3">
      <c r="A8" t="s">
        <v>14</v>
      </c>
    </row>
    <row r="9" spans="1:3">
      <c r="A9" t="s">
        <v>15</v>
      </c>
    </row>
    <row r="10" spans="1:3">
      <c r="A10" t="s">
        <v>16</v>
      </c>
    </row>
    <row r="11" spans="1:3">
      <c r="A11" t="s">
        <v>17</v>
      </c>
    </row>
    <row r="12" spans="1:3">
      <c r="A12" t="s">
        <v>18</v>
      </c>
    </row>
    <row r="25" spans="1:13">
      <c r="A25" t="s">
        <v>19</v>
      </c>
      <c r="B25" t="s">
        <v>20</v>
      </c>
      <c r="C25" t="s">
        <v>21</v>
      </c>
      <c r="D25" t="s">
        <v>22</v>
      </c>
      <c r="E25" t="s">
        <v>51</v>
      </c>
      <c r="F25" t="s">
        <v>52</v>
      </c>
      <c r="G25" t="s">
        <v>53</v>
      </c>
      <c r="H25" t="s">
        <v>54</v>
      </c>
      <c r="J25" t="s">
        <v>55</v>
      </c>
    </row>
    <row r="26" spans="1:13">
      <c r="A26">
        <v>0</v>
      </c>
      <c r="B26">
        <v>17.615941559557601</v>
      </c>
      <c r="C26">
        <v>4.0157105545709101E-2</v>
      </c>
      <c r="D26">
        <v>0</v>
      </c>
      <c r="E26">
        <f>LN(C26)</f>
        <v>-3.2149558792610637</v>
      </c>
    </row>
    <row r="27" spans="1:13">
      <c r="A27">
        <v>0.05</v>
      </c>
      <c r="B27">
        <v>17.397830512740001</v>
      </c>
      <c r="C27">
        <v>5.1464912482271898E-2</v>
      </c>
      <c r="D27">
        <v>0.125000000000001</v>
      </c>
      <c r="E27">
        <f t="shared" ref="E27:E85" si="0">LN(C27)</f>
        <v>-2.9668550145341208</v>
      </c>
      <c r="F27">
        <f>(D27-D26)/(A27-A26)</f>
        <v>2.50000000000002</v>
      </c>
      <c r="H27">
        <f>(B26-B27)/(A27-A26)</f>
        <v>4.362220936352017</v>
      </c>
      <c r="J27">
        <f>(C27-C26)/(A27-A26)</f>
        <v>0.22615613873125592</v>
      </c>
      <c r="K27">
        <f>J27/C27</f>
        <v>4.3943752709024784</v>
      </c>
      <c r="L27">
        <f>J27/C26</f>
        <v>5.6317838563795926</v>
      </c>
      <c r="M27">
        <f>AVERAGE(K27:L27)</f>
        <v>5.0130795636410355</v>
      </c>
    </row>
    <row r="28" spans="1:13">
      <c r="A28">
        <v>0.1</v>
      </c>
      <c r="B28">
        <v>17.162978701990198</v>
      </c>
      <c r="C28">
        <v>6.5921655783559102E-2</v>
      </c>
      <c r="D28">
        <v>0.25513609970378698</v>
      </c>
      <c r="E28">
        <f t="shared" si="0"/>
        <v>-2.7192882756205385</v>
      </c>
      <c r="F28">
        <f t="shared" ref="F28:F85" si="1">(D28-D27)/(A28-A27)</f>
        <v>2.6027219940757194</v>
      </c>
      <c r="H28">
        <f t="shared" ref="H28:H85" si="2">(B27-B28)/(A28-A27)</f>
        <v>4.6970362149960465</v>
      </c>
      <c r="J28">
        <f t="shared" ref="J28:J85" si="3">(C28-C27)/(A28-A27)</f>
        <v>0.28913486602574406</v>
      </c>
      <c r="K28">
        <f t="shared" ref="K28:K48" si="4">J28/C28</f>
        <v>4.3860376774373204</v>
      </c>
    </row>
    <row r="29" spans="1:13">
      <c r="A29">
        <v>0.15</v>
      </c>
      <c r="B29">
        <v>16.910694698329301</v>
      </c>
      <c r="C29">
        <v>8.4381762259472803E-2</v>
      </c>
      <c r="D29">
        <v>0.39060052312235699</v>
      </c>
      <c r="E29">
        <f t="shared" si="0"/>
        <v>-2.4724039877034505</v>
      </c>
      <c r="F29">
        <f t="shared" si="1"/>
        <v>2.7092884683714007</v>
      </c>
      <c r="H29">
        <f t="shared" si="2"/>
        <v>5.0456800732179383</v>
      </c>
      <c r="J29">
        <f t="shared" si="3"/>
        <v>0.36920212951827408</v>
      </c>
      <c r="K29">
        <f t="shared" si="4"/>
        <v>4.3753782764453577</v>
      </c>
    </row>
    <row r="30" spans="1:13">
      <c r="A30">
        <v>0.2</v>
      </c>
      <c r="B30">
        <v>16.6403677026785</v>
      </c>
      <c r="C30">
        <v>0.107917259772549</v>
      </c>
      <c r="D30">
        <v>0.53159059882895598</v>
      </c>
      <c r="E30">
        <f t="shared" si="0"/>
        <v>-2.226390458689758</v>
      </c>
      <c r="F30">
        <f t="shared" si="1"/>
        <v>2.8198015141319788</v>
      </c>
      <c r="H30">
        <f t="shared" si="2"/>
        <v>5.4065399130160312</v>
      </c>
      <c r="J30">
        <f t="shared" si="3"/>
        <v>0.47070995026152374</v>
      </c>
      <c r="K30">
        <f t="shared" si="4"/>
        <v>4.3617670727890241</v>
      </c>
    </row>
    <row r="31" spans="1:13">
      <c r="A31">
        <v>0.25</v>
      </c>
      <c r="B31">
        <v>16.3514895238729</v>
      </c>
      <c r="C31">
        <v>0.13786421946015401</v>
      </c>
      <c r="D31">
        <v>0.67830862600881303</v>
      </c>
      <c r="E31">
        <f t="shared" si="0"/>
        <v>-1.9814859951443677</v>
      </c>
      <c r="F31">
        <f t="shared" si="1"/>
        <v>2.9343605435971414</v>
      </c>
      <c r="H31">
        <f t="shared" si="2"/>
        <v>5.7775635761120023</v>
      </c>
      <c r="J31">
        <f t="shared" si="3"/>
        <v>0.59893919375210036</v>
      </c>
      <c r="K31">
        <f t="shared" si="4"/>
        <v>4.3444136273894314</v>
      </c>
    </row>
    <row r="32" spans="1:13">
      <c r="A32">
        <v>0.3</v>
      </c>
      <c r="B32">
        <v>16.043677771171598</v>
      </c>
      <c r="C32">
        <v>0.175873384508138</v>
      </c>
      <c r="D32">
        <v>0.83096169277037701</v>
      </c>
      <c r="E32">
        <f t="shared" si="0"/>
        <v>-1.7379909490445651</v>
      </c>
      <c r="F32">
        <f t="shared" si="1"/>
        <v>3.0530613352312805</v>
      </c>
      <c r="H32">
        <f t="shared" si="2"/>
        <v>6.1562350540260287</v>
      </c>
      <c r="J32">
        <f t="shared" si="3"/>
        <v>0.76018330095968001</v>
      </c>
      <c r="K32">
        <f t="shared" si="4"/>
        <v>4.322332813948349</v>
      </c>
    </row>
    <row r="33" spans="1:11">
      <c r="A33">
        <v>0.35</v>
      </c>
      <c r="B33">
        <v>15.7166996608512</v>
      </c>
      <c r="C33">
        <v>0.22396132406477701</v>
      </c>
      <c r="D33">
        <v>0.98976143920981696</v>
      </c>
      <c r="E33">
        <f t="shared" si="0"/>
        <v>-1.4962819024597271</v>
      </c>
      <c r="F33">
        <f t="shared" si="1"/>
        <v>3.1759949287887999</v>
      </c>
      <c r="H33">
        <f t="shared" si="2"/>
        <v>6.5395622064079735</v>
      </c>
      <c r="J33">
        <f t="shared" si="3"/>
        <v>0.9617587911327804</v>
      </c>
      <c r="K33">
        <f t="shared" si="4"/>
        <v>4.2943074887993076</v>
      </c>
    </row>
    <row r="34" spans="1:11">
      <c r="A34">
        <v>0.4</v>
      </c>
      <c r="B34">
        <v>15.3704956699804</v>
      </c>
      <c r="C34">
        <v>0.28455523906540098</v>
      </c>
      <c r="D34">
        <v>1.1549237566100901</v>
      </c>
      <c r="E34">
        <f t="shared" si="0"/>
        <v>-1.256827882345686</v>
      </c>
      <c r="F34">
        <f t="shared" si="1"/>
        <v>3.3032463480054588</v>
      </c>
      <c r="H34">
        <f t="shared" si="2"/>
        <v>6.9240798174159872</v>
      </c>
      <c r="J34">
        <f t="shared" si="3"/>
        <v>1.2118783000124784</v>
      </c>
      <c r="K34">
        <f t="shared" si="4"/>
        <v>4.2588507735538315</v>
      </c>
    </row>
    <row r="35" spans="1:11">
      <c r="A35">
        <v>0.45</v>
      </c>
      <c r="B35">
        <v>15.005202111902401</v>
      </c>
      <c r="C35">
        <v>0.36051990104404602</v>
      </c>
      <c r="D35">
        <v>1.32666841287135</v>
      </c>
      <c r="E35">
        <f t="shared" si="0"/>
        <v>-1.0202081197751429</v>
      </c>
      <c r="F35">
        <f t="shared" si="1"/>
        <v>3.4348931252251989</v>
      </c>
      <c r="H35">
        <f t="shared" si="2"/>
        <v>7.3058711615599865</v>
      </c>
      <c r="J35">
        <f t="shared" si="3"/>
        <v>1.5192932395729013</v>
      </c>
      <c r="K35">
        <f t="shared" si="4"/>
        <v>4.2141730183912474</v>
      </c>
    </row>
    <row r="36" spans="1:11">
      <c r="A36">
        <v>0.5</v>
      </c>
      <c r="B36">
        <v>14.621171572600099</v>
      </c>
      <c r="C36">
        <v>0.45514908012746103</v>
      </c>
      <c r="D36">
        <v>1.5052185927808199</v>
      </c>
      <c r="E36">
        <f t="shared" si="0"/>
        <v>-0.78713026506449524</v>
      </c>
      <c r="F36">
        <f t="shared" si="1"/>
        <v>3.5710035981894004</v>
      </c>
      <c r="H36">
        <f t="shared" si="2"/>
        <v>7.6806107860460333</v>
      </c>
      <c r="J36">
        <f t="shared" si="3"/>
        <v>1.8925835816683005</v>
      </c>
      <c r="K36">
        <f t="shared" si="4"/>
        <v>4.158161939244823</v>
      </c>
    </row>
    <row r="37" spans="1:11">
      <c r="A37">
        <v>0.55000000000000004</v>
      </c>
      <c r="B37">
        <v>14.2189900525001</v>
      </c>
      <c r="C37">
        <v>0.57209678939465702</v>
      </c>
      <c r="D37">
        <v>1.6908003400030001</v>
      </c>
      <c r="E37">
        <f t="shared" si="0"/>
        <v>-0.55844708968869206</v>
      </c>
      <c r="F37">
        <f t="shared" si="1"/>
        <v>3.7116349444435994</v>
      </c>
      <c r="H37">
        <f t="shared" si="2"/>
        <v>8.0436304019999767</v>
      </c>
      <c r="J37">
        <f t="shared" si="3"/>
        <v>2.3389541853439177</v>
      </c>
      <c r="K37">
        <f t="shared" si="4"/>
        <v>4.0883889382053606</v>
      </c>
    </row>
    <row r="38" spans="1:11">
      <c r="A38">
        <v>0.6</v>
      </c>
      <c r="B38">
        <v>13.799489622552301</v>
      </c>
      <c r="C38">
        <v>0.715217532132706</v>
      </c>
      <c r="D38">
        <v>1.88364188566237</v>
      </c>
      <c r="E38">
        <f t="shared" si="0"/>
        <v>-0.33516854181491657</v>
      </c>
      <c r="F38">
        <f t="shared" si="1"/>
        <v>3.8568309131874043</v>
      </c>
      <c r="H38">
        <f t="shared" si="2"/>
        <v>8.3900085989559976</v>
      </c>
      <c r="J38">
        <f t="shared" si="3"/>
        <v>2.8624148547609836</v>
      </c>
      <c r="K38">
        <f t="shared" si="4"/>
        <v>4.0021597991670497</v>
      </c>
    </row>
    <row r="39" spans="1:11">
      <c r="A39">
        <v>0.65</v>
      </c>
      <c r="B39">
        <v>13.363755443363299</v>
      </c>
      <c r="C39">
        <v>0.88828318819013696</v>
      </c>
      <c r="D39">
        <v>2.08397284605191</v>
      </c>
      <c r="E39">
        <f t="shared" si="0"/>
        <v>-0.11846468121003206</v>
      </c>
      <c r="F39">
        <f t="shared" si="1"/>
        <v>4.0066192077907967</v>
      </c>
      <c r="H39">
        <f t="shared" si="2"/>
        <v>8.7146835837800225</v>
      </c>
      <c r="J39">
        <f t="shared" si="3"/>
        <v>3.4613131211486161</v>
      </c>
      <c r="K39">
        <f t="shared" si="4"/>
        <v>3.8966324784340309</v>
      </c>
    </row>
    <row r="40" spans="1:11">
      <c r="A40">
        <v>0.7</v>
      </c>
      <c r="B40">
        <v>12.9131261245159</v>
      </c>
      <c r="C40">
        <v>1.0945531428381401</v>
      </c>
      <c r="D40">
        <v>2.2920232692729701</v>
      </c>
      <c r="E40">
        <f t="shared" si="0"/>
        <v>9.0346191245304464E-2</v>
      </c>
      <c r="F40">
        <f t="shared" si="1"/>
        <v>4.1610084644212062</v>
      </c>
      <c r="H40">
        <f t="shared" si="2"/>
        <v>9.0125863769479988</v>
      </c>
      <c r="J40">
        <f t="shared" si="3"/>
        <v>4.1253990929600679</v>
      </c>
      <c r="K40">
        <f t="shared" si="4"/>
        <v>3.7690258531102878</v>
      </c>
    </row>
    <row r="41" spans="1:11">
      <c r="A41">
        <v>0.75</v>
      </c>
      <c r="B41">
        <v>12.4491866240371</v>
      </c>
      <c r="C41">
        <v>1.33620083295185</v>
      </c>
      <c r="D41">
        <v>2.5080225074246201</v>
      </c>
      <c r="E41">
        <f t="shared" si="0"/>
        <v>0.28983038788267979</v>
      </c>
      <c r="F41">
        <f t="shared" si="1"/>
        <v>4.3199847630329966</v>
      </c>
      <c r="H41">
        <f t="shared" si="2"/>
        <v>9.2787900095759834</v>
      </c>
      <c r="J41">
        <f t="shared" si="3"/>
        <v>4.8329538022741936</v>
      </c>
      <c r="K41">
        <f t="shared" si="4"/>
        <v>3.6169366782967343</v>
      </c>
    </row>
    <row r="42" spans="1:11">
      <c r="A42">
        <v>0.8</v>
      </c>
      <c r="B42">
        <v>11.973753202249</v>
      </c>
      <c r="C42">
        <v>1.61364852821997</v>
      </c>
      <c r="D42">
        <v>2.73219788723183</v>
      </c>
      <c r="E42">
        <f t="shared" si="0"/>
        <v>0.4784977817098317</v>
      </c>
      <c r="F42">
        <f t="shared" si="1"/>
        <v>4.4835075961441948</v>
      </c>
      <c r="H42">
        <f t="shared" si="2"/>
        <v>9.5086684357619955</v>
      </c>
      <c r="J42">
        <f t="shared" si="3"/>
        <v>5.548953905362394</v>
      </c>
      <c r="K42">
        <f t="shared" si="4"/>
        <v>3.4387624122109752</v>
      </c>
    </row>
    <row r="43" spans="1:11">
      <c r="A43">
        <v>0.85</v>
      </c>
      <c r="B43">
        <v>11.488850336233201</v>
      </c>
      <c r="C43">
        <v>1.9249278049476399</v>
      </c>
      <c r="D43">
        <v>2.9647731476332702</v>
      </c>
      <c r="E43">
        <f t="shared" si="0"/>
        <v>0.65488846311315385</v>
      </c>
      <c r="F43">
        <f t="shared" si="1"/>
        <v>4.6515052080288095</v>
      </c>
      <c r="H43">
        <f t="shared" si="2"/>
        <v>9.6980573203160017</v>
      </c>
      <c r="J43">
        <f t="shared" si="3"/>
        <v>6.2255855345534075</v>
      </c>
      <c r="K43">
        <f t="shared" si="4"/>
        <v>3.2341917024377702</v>
      </c>
    </row>
    <row r="44" spans="1:11">
      <c r="A44">
        <v>0.9</v>
      </c>
      <c r="B44">
        <v>10.9966799462496</v>
      </c>
      <c r="C44">
        <v>2.26524401278887</v>
      </c>
      <c r="D44">
        <v>3.2059666077250202</v>
      </c>
      <c r="E44">
        <f t="shared" si="0"/>
        <v>0.81768248504794716</v>
      </c>
      <c r="F44">
        <f t="shared" si="1"/>
        <v>4.823869201834996</v>
      </c>
      <c r="H44">
        <f t="shared" si="2"/>
        <v>9.843407799672006</v>
      </c>
      <c r="J44">
        <f t="shared" si="3"/>
        <v>6.8063241568245951</v>
      </c>
      <c r="K44">
        <f t="shared" si="4"/>
        <v>3.0046759282435733</v>
      </c>
    </row>
    <row r="45" spans="1:11">
      <c r="A45">
        <v>0.95</v>
      </c>
      <c r="B45">
        <v>10.4995837495788</v>
      </c>
      <c r="C45">
        <v>2.62694099468521</v>
      </c>
      <c r="D45">
        <v>3.45598902244063</v>
      </c>
      <c r="E45">
        <f t="shared" si="0"/>
        <v>0.96582004934921095</v>
      </c>
      <c r="F45">
        <f t="shared" si="1"/>
        <v>5.0004482943122035</v>
      </c>
      <c r="H45">
        <f t="shared" si="2"/>
        <v>9.941923933416005</v>
      </c>
      <c r="J45">
        <f t="shared" si="3"/>
        <v>7.2339396379268104</v>
      </c>
      <c r="K45">
        <f t="shared" si="4"/>
        <v>2.7537503326349602</v>
      </c>
    </row>
    <row r="46" spans="1:11">
      <c r="A46">
        <v>1</v>
      </c>
      <c r="B46">
        <v>10</v>
      </c>
      <c r="C46">
        <v>3</v>
      </c>
      <c r="D46">
        <v>3.7150410762804</v>
      </c>
      <c r="E46">
        <f t="shared" si="0"/>
        <v>1.0986122886681098</v>
      </c>
      <c r="F46">
        <f t="shared" si="1"/>
        <v>5.1810410767953963</v>
      </c>
      <c r="H46">
        <f t="shared" si="2"/>
        <v>9.9916749915759961</v>
      </c>
      <c r="J46">
        <f t="shared" si="3"/>
        <v>7.4611801062957932</v>
      </c>
      <c r="K46">
        <f t="shared" si="4"/>
        <v>2.4870600354319312</v>
      </c>
    </row>
    <row r="47" spans="1:11">
      <c r="A47">
        <v>1.05</v>
      </c>
      <c r="B47">
        <v>9.5004162504211997</v>
      </c>
      <c r="C47">
        <v>3.37305900531479</v>
      </c>
      <c r="D47">
        <v>3.9833104570997899</v>
      </c>
      <c r="E47">
        <f t="shared" si="0"/>
        <v>1.2158200493492117</v>
      </c>
      <c r="F47">
        <f t="shared" si="1"/>
        <v>5.3653876163877934</v>
      </c>
      <c r="H47">
        <f t="shared" si="2"/>
        <v>9.9916749915759961</v>
      </c>
      <c r="J47">
        <f t="shared" si="3"/>
        <v>7.4611801062957932</v>
      </c>
      <c r="K47">
        <f t="shared" si="4"/>
        <v>2.2119921692859568</v>
      </c>
    </row>
    <row r="48" spans="1:11">
      <c r="A48">
        <v>1.1000000000000001</v>
      </c>
      <c r="B48">
        <v>9.0033200537504392</v>
      </c>
      <c r="C48">
        <v>3.73475598721113</v>
      </c>
      <c r="D48">
        <v>4.2609684422162797</v>
      </c>
      <c r="E48">
        <f t="shared" si="0"/>
        <v>1.3176824850479489</v>
      </c>
      <c r="F48">
        <f t="shared" si="1"/>
        <v>5.5531597023297898</v>
      </c>
      <c r="H48">
        <f t="shared" si="2"/>
        <v>9.9419239334152021</v>
      </c>
      <c r="J48">
        <f t="shared" si="3"/>
        <v>7.2339396379267944</v>
      </c>
      <c r="K48">
        <f t="shared" si="4"/>
        <v>1.9369243031399823</v>
      </c>
    </row>
    <row r="49" spans="1:11">
      <c r="A49">
        <v>1.1499999999999999</v>
      </c>
      <c r="B49">
        <v>8.5111496637668207</v>
      </c>
      <c r="C49">
        <v>4.0750721950523596</v>
      </c>
      <c r="D49">
        <v>4.5481659176584897</v>
      </c>
      <c r="E49">
        <f t="shared" si="0"/>
        <v>1.4048884631131555</v>
      </c>
      <c r="F49">
        <f t="shared" si="1"/>
        <v>5.7439495088442198</v>
      </c>
      <c r="H49">
        <f t="shared" si="2"/>
        <v>9.8434077996724056</v>
      </c>
      <c r="J49">
        <f t="shared" si="3"/>
        <v>6.8063241568246164</v>
      </c>
      <c r="K49">
        <f t="shared" ref="K28:K85" si="5">J49/C49</f>
        <v>1.6702340059369583</v>
      </c>
    </row>
    <row r="50" spans="1:11">
      <c r="A50">
        <v>1.2</v>
      </c>
      <c r="B50">
        <v>8.0262467977509608</v>
      </c>
      <c r="C50">
        <v>4.3863514717800296</v>
      </c>
      <c r="D50">
        <v>4.8450287380015897</v>
      </c>
      <c r="E50">
        <f t="shared" si="0"/>
        <v>1.4784977817098321</v>
      </c>
      <c r="F50">
        <f t="shared" si="1"/>
        <v>5.9372564068619962</v>
      </c>
      <c r="H50">
        <f t="shared" si="2"/>
        <v>9.6980573203171883</v>
      </c>
      <c r="J50">
        <f t="shared" si="3"/>
        <v>6.2255855345533941</v>
      </c>
      <c r="K50">
        <f t="shared" si="5"/>
        <v>1.4193084103283184</v>
      </c>
    </row>
    <row r="51" spans="1:11">
      <c r="A51">
        <v>1.25</v>
      </c>
      <c r="B51">
        <v>7.5508133759629104</v>
      </c>
      <c r="C51">
        <v>4.6637991670481496</v>
      </c>
      <c r="D51">
        <v>5.15165231864012</v>
      </c>
      <c r="E51">
        <f t="shared" si="0"/>
        <v>1.5398303878826827</v>
      </c>
      <c r="F51">
        <f t="shared" si="1"/>
        <v>6.1324716127705994</v>
      </c>
      <c r="G51">
        <f t="shared" ref="G28:G85" si="6">F51/C51</f>
        <v>1.3149090244063864</v>
      </c>
      <c r="H51">
        <f t="shared" si="2"/>
        <v>9.5086684357610007</v>
      </c>
      <c r="I51">
        <f t="shared" ref="I28:I85" si="7">H51/C51</f>
        <v>2.0388245923932669</v>
      </c>
      <c r="J51">
        <f t="shared" si="3"/>
        <v>5.548953905362394</v>
      </c>
      <c r="K51">
        <f t="shared" si="5"/>
        <v>1.1897926361341336</v>
      </c>
    </row>
    <row r="52" spans="1:11">
      <c r="A52">
        <v>1.3</v>
      </c>
      <c r="B52">
        <v>7.0868738754840903</v>
      </c>
      <c r="C52">
        <v>4.9054468571618601</v>
      </c>
      <c r="D52">
        <v>5.4680953342842598</v>
      </c>
      <c r="E52">
        <f t="shared" si="0"/>
        <v>1.5903461912453023</v>
      </c>
      <c r="F52">
        <f t="shared" si="1"/>
        <v>6.3288603128827905</v>
      </c>
      <c r="G52">
        <f t="shared" si="6"/>
        <v>1.2901699880088953</v>
      </c>
      <c r="H52">
        <f t="shared" si="2"/>
        <v>9.278790009576392</v>
      </c>
      <c r="I52">
        <f t="shared" si="7"/>
        <v>1.891527985066138</v>
      </c>
      <c r="J52">
        <f t="shared" si="3"/>
        <v>4.8329538022742069</v>
      </c>
      <c r="K52">
        <f t="shared" si="5"/>
        <v>0.98522192636093597</v>
      </c>
    </row>
    <row r="53" spans="1:11">
      <c r="A53">
        <v>1.35</v>
      </c>
      <c r="B53">
        <v>6.6362445566366803</v>
      </c>
      <c r="C53">
        <v>5.1117168118098597</v>
      </c>
      <c r="D53">
        <v>5.79437237672576</v>
      </c>
      <c r="E53">
        <f t="shared" si="0"/>
        <v>1.631535318789967</v>
      </c>
      <c r="F53">
        <f t="shared" si="1"/>
        <v>6.5255408488299986</v>
      </c>
      <c r="G53">
        <f t="shared" si="6"/>
        <v>1.2765849692130262</v>
      </c>
      <c r="H53">
        <f t="shared" si="2"/>
        <v>9.0125863769481906</v>
      </c>
      <c r="I53">
        <f t="shared" si="7"/>
        <v>1.7631231753930408</v>
      </c>
      <c r="J53">
        <f t="shared" si="3"/>
        <v>4.125399092959988</v>
      </c>
      <c r="K53">
        <f t="shared" si="5"/>
        <v>0.80704766027508967</v>
      </c>
    </row>
    <row r="54" spans="1:11">
      <c r="A54">
        <v>1.4</v>
      </c>
      <c r="B54">
        <v>6.2005103774477499</v>
      </c>
      <c r="C54">
        <v>5.2847824678672897</v>
      </c>
      <c r="D54">
        <v>6.1304454014260399</v>
      </c>
      <c r="E54">
        <f t="shared" si="0"/>
        <v>1.6648314581850816</v>
      </c>
      <c r="F54">
        <f t="shared" si="1"/>
        <v>6.7214604940056217</v>
      </c>
      <c r="G54">
        <f t="shared" si="6"/>
        <v>1.2718518756209305</v>
      </c>
      <c r="H54">
        <f t="shared" si="2"/>
        <v>8.7146835837786387</v>
      </c>
      <c r="I54">
        <f t="shared" si="7"/>
        <v>1.6490146258177982</v>
      </c>
      <c r="J54">
        <f t="shared" si="3"/>
        <v>3.4613131211486117</v>
      </c>
      <c r="K54">
        <f t="shared" si="5"/>
        <v>0.65495848546164448</v>
      </c>
    </row>
    <row r="55" spans="1:11">
      <c r="A55">
        <v>1.45</v>
      </c>
      <c r="B55">
        <v>5.7810099474999204</v>
      </c>
      <c r="C55">
        <v>5.42790321060534</v>
      </c>
      <c r="D55">
        <v>6.4762137664042099</v>
      </c>
      <c r="E55">
        <f t="shared" si="0"/>
        <v>1.6915529103113072</v>
      </c>
      <c r="F55">
        <f t="shared" si="1"/>
        <v>6.9153672995633935</v>
      </c>
      <c r="G55">
        <f t="shared" si="6"/>
        <v>1.2740402750829756</v>
      </c>
      <c r="H55">
        <f t="shared" si="2"/>
        <v>8.3900085989565838</v>
      </c>
      <c r="I55">
        <f t="shared" si="7"/>
        <v>1.5457181665589979</v>
      </c>
      <c r="J55">
        <f t="shared" si="3"/>
        <v>2.8624148547610035</v>
      </c>
      <c r="K55">
        <f t="shared" si="5"/>
        <v>0.52735186013786273</v>
      </c>
    </row>
    <row r="56" spans="1:11">
      <c r="A56">
        <v>1.5</v>
      </c>
      <c r="B56">
        <v>5.3788284273998999</v>
      </c>
      <c r="C56">
        <v>5.5448509198725402</v>
      </c>
      <c r="D56">
        <v>6.83150263887104</v>
      </c>
      <c r="E56">
        <f t="shared" si="0"/>
        <v>1.7128697349355055</v>
      </c>
      <c r="F56">
        <f t="shared" si="1"/>
        <v>7.1057774493365971</v>
      </c>
      <c r="G56">
        <f t="shared" si="6"/>
        <v>1.28150919691452</v>
      </c>
      <c r="H56">
        <f t="shared" si="2"/>
        <v>8.043630402000403</v>
      </c>
      <c r="I56">
        <f t="shared" si="7"/>
        <v>1.450648632079959</v>
      </c>
      <c r="J56">
        <f t="shared" si="3"/>
        <v>2.3389541853440021</v>
      </c>
      <c r="K56">
        <f t="shared" si="5"/>
        <v>0.42182453940488768</v>
      </c>
    </row>
    <row r="57" spans="1:11">
      <c r="A57">
        <v>1.55</v>
      </c>
      <c r="B57">
        <v>4.9947978880976498</v>
      </c>
      <c r="C57">
        <v>5.6394800989559499</v>
      </c>
      <c r="D57">
        <v>7.1960495164800804</v>
      </c>
      <c r="E57">
        <f t="shared" si="0"/>
        <v>1.7297918802248555</v>
      </c>
      <c r="F57">
        <f t="shared" si="1"/>
        <v>7.2909375521808011</v>
      </c>
      <c r="G57">
        <f t="shared" si="6"/>
        <v>1.2928385993472322</v>
      </c>
      <c r="H57">
        <f t="shared" si="2"/>
        <v>7.6806107860449941</v>
      </c>
      <c r="I57">
        <f t="shared" si="7"/>
        <v>1.3619359677263376</v>
      </c>
      <c r="J57">
        <f t="shared" si="3"/>
        <v>1.8925835816681928</v>
      </c>
      <c r="K57">
        <f t="shared" si="5"/>
        <v>0.33559540036652868</v>
      </c>
    </row>
    <row r="58" spans="1:11">
      <c r="A58">
        <v>1.6</v>
      </c>
      <c r="B58">
        <v>4.6295043300196497</v>
      </c>
      <c r="C58">
        <v>5.7154447609346004</v>
      </c>
      <c r="D58">
        <v>7.5694885836842198</v>
      </c>
      <c r="E58">
        <f t="shared" si="0"/>
        <v>1.7431721176543131</v>
      </c>
      <c r="F58">
        <f t="shared" si="1"/>
        <v>7.4687813440827826</v>
      </c>
      <c r="G58">
        <f t="shared" si="6"/>
        <v>1.3067716785808763</v>
      </c>
      <c r="H58">
        <f t="shared" si="2"/>
        <v>7.3058711615599963</v>
      </c>
      <c r="I58">
        <f t="shared" si="7"/>
        <v>1.2782681780945646</v>
      </c>
      <c r="J58">
        <f t="shared" si="3"/>
        <v>1.5192932395730083</v>
      </c>
      <c r="K58">
        <f t="shared" si="5"/>
        <v>0.26582239932707713</v>
      </c>
    </row>
    <row r="59" spans="1:11">
      <c r="A59">
        <v>1.65</v>
      </c>
      <c r="B59">
        <v>4.2833003391488296</v>
      </c>
      <c r="C59">
        <v>5.7760386759352196</v>
      </c>
      <c r="D59">
        <v>7.9513326044051702</v>
      </c>
      <c r="E59">
        <f t="shared" si="0"/>
        <v>1.7537180975402713</v>
      </c>
      <c r="F59">
        <f t="shared" si="1"/>
        <v>7.6368804144190348</v>
      </c>
      <c r="G59">
        <f t="shared" si="6"/>
        <v>1.3221657337989552</v>
      </c>
      <c r="H59">
        <f t="shared" si="2"/>
        <v>6.9240798174164269</v>
      </c>
      <c r="I59">
        <f t="shared" si="7"/>
        <v>1.1987592545500614</v>
      </c>
      <c r="J59">
        <f t="shared" si="3"/>
        <v>1.2118783000123876</v>
      </c>
      <c r="K59">
        <f t="shared" si="5"/>
        <v>0.20981132018063711</v>
      </c>
    </row>
    <row r="60" spans="1:11">
      <c r="A60">
        <v>1.7</v>
      </c>
      <c r="B60">
        <v>3.9563222288283599</v>
      </c>
      <c r="C60">
        <v>5.8241266154918598</v>
      </c>
      <c r="D60">
        <v>8.3409520484596307</v>
      </c>
      <c r="E60">
        <f t="shared" si="0"/>
        <v>1.762009050955434</v>
      </c>
      <c r="F60">
        <f t="shared" si="1"/>
        <v>7.7923888810892024</v>
      </c>
      <c r="G60">
        <f t="shared" si="6"/>
        <v>1.3379497726512113</v>
      </c>
      <c r="H60">
        <f t="shared" si="2"/>
        <v>6.5395622064093866</v>
      </c>
      <c r="I60">
        <f t="shared" si="7"/>
        <v>1.1228399789617394</v>
      </c>
      <c r="J60">
        <f t="shared" si="3"/>
        <v>0.96175879113280427</v>
      </c>
      <c r="K60">
        <f t="shared" si="5"/>
        <v>0.16513356501807125</v>
      </c>
    </row>
    <row r="61" spans="1:11">
      <c r="A61">
        <v>1.75</v>
      </c>
      <c r="B61">
        <v>3.6485104761271301</v>
      </c>
      <c r="C61">
        <v>5.86213578053985</v>
      </c>
      <c r="D61">
        <v>8.7375511749110206</v>
      </c>
      <c r="E61">
        <f t="shared" si="0"/>
        <v>1.7685140048556307</v>
      </c>
      <c r="F61">
        <f t="shared" si="1"/>
        <v>7.9319825290277919</v>
      </c>
      <c r="G61">
        <f t="shared" si="6"/>
        <v>1.3530874797132946</v>
      </c>
      <c r="H61">
        <f t="shared" si="2"/>
        <v>6.1562350540245916</v>
      </c>
      <c r="I61">
        <f t="shared" si="7"/>
        <v>1.0501693042424987</v>
      </c>
      <c r="J61">
        <f t="shared" si="3"/>
        <v>0.7601833009598018</v>
      </c>
      <c r="K61">
        <f t="shared" si="5"/>
        <v>0.129676849772626</v>
      </c>
    </row>
    <row r="62" spans="1:11">
      <c r="A62">
        <v>1.8</v>
      </c>
      <c r="B62">
        <v>3.35963229732151</v>
      </c>
      <c r="C62">
        <v>5.8920827402274503</v>
      </c>
      <c r="D62">
        <v>9.1401408733342802</v>
      </c>
      <c r="E62">
        <f t="shared" si="0"/>
        <v>1.7736095413102453</v>
      </c>
      <c r="F62">
        <f t="shared" si="1"/>
        <v>8.0517939684651836</v>
      </c>
      <c r="G62">
        <f t="shared" si="6"/>
        <v>1.3665446198663467</v>
      </c>
      <c r="H62">
        <f t="shared" si="2"/>
        <v>5.7775635761123958</v>
      </c>
      <c r="I62">
        <f t="shared" si="7"/>
        <v>0.98056389070486238</v>
      </c>
      <c r="J62">
        <f t="shared" si="3"/>
        <v>0.59893919375200555</v>
      </c>
      <c r="K62">
        <f t="shared" si="5"/>
        <v>0.10165152462351282</v>
      </c>
    </row>
    <row r="63" spans="1:11">
      <c r="A63">
        <v>1.85</v>
      </c>
      <c r="B63">
        <v>3.0893053016706902</v>
      </c>
      <c r="C63">
        <v>5.9156182377405298</v>
      </c>
      <c r="D63">
        <v>9.5475082296139</v>
      </c>
      <c r="E63">
        <f t="shared" si="0"/>
        <v>1.7775960122965504</v>
      </c>
      <c r="F63">
        <f t="shared" si="1"/>
        <v>8.1473471255923897</v>
      </c>
      <c r="G63">
        <f t="shared" si="6"/>
        <v>1.377260465121608</v>
      </c>
      <c r="H63">
        <f t="shared" si="2"/>
        <v>5.4065399130163927</v>
      </c>
      <c r="I63">
        <f t="shared" si="7"/>
        <v>0.91394334382899944</v>
      </c>
      <c r="J63">
        <f t="shared" si="3"/>
        <v>0.47070995026158924</v>
      </c>
      <c r="K63">
        <f t="shared" si="5"/>
        <v>7.9570711182568962E-2</v>
      </c>
    </row>
    <row r="64" spans="1:11">
      <c r="A64">
        <v>1.9</v>
      </c>
      <c r="B64">
        <v>2.83702129800976</v>
      </c>
      <c r="C64">
        <v>5.9340783442164398</v>
      </c>
      <c r="D64">
        <v>9.9581830913471308</v>
      </c>
      <c r="E64">
        <f t="shared" si="0"/>
        <v>1.780711724379461</v>
      </c>
      <c r="F64">
        <f t="shared" si="1"/>
        <v>8.2134972346646435</v>
      </c>
      <c r="G64">
        <f t="shared" si="6"/>
        <v>1.3841234911685663</v>
      </c>
      <c r="H64">
        <f t="shared" si="2"/>
        <v>5.0456800732186213</v>
      </c>
      <c r="I64">
        <f t="shared" si="7"/>
        <v>0.85028875261418102</v>
      </c>
      <c r="J64">
        <f t="shared" si="3"/>
        <v>0.36920212951820153</v>
      </c>
      <c r="K64">
        <f t="shared" si="5"/>
        <v>6.2217265782821829E-2</v>
      </c>
    </row>
    <row r="65" spans="1:11">
      <c r="A65">
        <v>1.95</v>
      </c>
      <c r="B65">
        <v>2.6021694872599599</v>
      </c>
      <c r="C65">
        <v>5.9485350875177296</v>
      </c>
      <c r="D65">
        <v>10.370402441225099</v>
      </c>
      <c r="E65">
        <f t="shared" si="0"/>
        <v>1.7831449854658796</v>
      </c>
      <c r="F65">
        <f t="shared" si="1"/>
        <v>8.2443869975593671</v>
      </c>
      <c r="G65">
        <f t="shared" si="6"/>
        <v>1.3859524868331365</v>
      </c>
      <c r="H65">
        <f t="shared" si="2"/>
        <v>4.6970362149959977</v>
      </c>
      <c r="I65">
        <f t="shared" si="7"/>
        <v>0.78961225678102687</v>
      </c>
      <c r="J65">
        <f t="shared" si="3"/>
        <v>0.28913486602579724</v>
      </c>
      <c r="K65">
        <f t="shared" si="5"/>
        <v>4.8606062126541248E-2</v>
      </c>
    </row>
    <row r="66" spans="1:11">
      <c r="A66">
        <v>2</v>
      </c>
      <c r="B66">
        <v>2.3840584404423502</v>
      </c>
      <c r="C66">
        <v>5.9598428944542903</v>
      </c>
      <c r="D66">
        <v>10.782074261887299</v>
      </c>
      <c r="E66">
        <f t="shared" si="0"/>
        <v>1.7850441207389369</v>
      </c>
      <c r="F66">
        <f t="shared" si="1"/>
        <v>8.2334364132439859</v>
      </c>
      <c r="G66">
        <f t="shared" si="6"/>
        <v>1.3814854785694608</v>
      </c>
      <c r="H66">
        <f t="shared" si="2"/>
        <v>4.3622209363521911</v>
      </c>
      <c r="I66">
        <f t="shared" si="7"/>
        <v>0.73193555830327228</v>
      </c>
      <c r="J66">
        <f t="shared" si="3"/>
        <v>0.22615613873121257</v>
      </c>
      <c r="K66">
        <f t="shared" si="5"/>
        <v>3.7946661134583552E-2</v>
      </c>
    </row>
    <row r="67" spans="1:11">
      <c r="A67">
        <v>2.0499999999999998</v>
      </c>
      <c r="B67">
        <v>2.1819364239122598</v>
      </c>
      <c r="C67">
        <v>5.9686792458386497</v>
      </c>
      <c r="D67">
        <v>11.1907439482278</v>
      </c>
      <c r="E67">
        <f t="shared" si="0"/>
        <v>1.786525671076312</v>
      </c>
      <c r="F67">
        <f t="shared" si="1"/>
        <v>8.1733937268100405</v>
      </c>
      <c r="G67">
        <f t="shared" si="6"/>
        <v>1.3693806267958717</v>
      </c>
      <c r="H67">
        <f t="shared" si="2"/>
        <v>4.0424403306018206</v>
      </c>
      <c r="I67">
        <f t="shared" si="7"/>
        <v>0.67727551843570777</v>
      </c>
      <c r="J67">
        <f t="shared" si="3"/>
        <v>0.1767270276871897</v>
      </c>
      <c r="K67">
        <f t="shared" si="5"/>
        <v>2.9609067669435146E-2</v>
      </c>
    </row>
    <row r="68" spans="1:11">
      <c r="A68">
        <v>2.1</v>
      </c>
      <c r="B68">
        <v>1.9950097823937001</v>
      </c>
      <c r="C68">
        <v>5.9755791737046202</v>
      </c>
      <c r="D68">
        <v>11.5935683753685</v>
      </c>
      <c r="E68">
        <f t="shared" si="0"/>
        <v>1.7876810259574838</v>
      </c>
      <c r="F68">
        <f t="shared" si="1"/>
        <v>8.0564885428139661</v>
      </c>
      <c r="G68">
        <f t="shared" si="6"/>
        <v>1.3482355950141758</v>
      </c>
      <c r="H68">
        <f t="shared" si="2"/>
        <v>3.7385328303711751</v>
      </c>
      <c r="I68">
        <f t="shared" si="7"/>
        <v>0.62563522659401638</v>
      </c>
      <c r="J68">
        <f t="shared" si="3"/>
        <v>0.13799855731940908</v>
      </c>
      <c r="K68">
        <f t="shared" si="5"/>
        <v>2.3093754313668557E-2</v>
      </c>
    </row>
    <row r="69" spans="1:11">
      <c r="A69">
        <v>2.15</v>
      </c>
      <c r="B69">
        <v>1.8224592202971199</v>
      </c>
      <c r="C69">
        <v>5.9809639029450903</v>
      </c>
      <c r="D69">
        <v>11.9873056214279</v>
      </c>
      <c r="E69">
        <f t="shared" si="0"/>
        <v>1.7885817427566453</v>
      </c>
      <c r="F69">
        <f t="shared" si="1"/>
        <v>7.8747449211880314</v>
      </c>
      <c r="G69">
        <f t="shared" si="6"/>
        <v>1.3166347513500998</v>
      </c>
      <c r="H69">
        <f t="shared" si="2"/>
        <v>3.4510112419316155</v>
      </c>
      <c r="I69">
        <f t="shared" si="7"/>
        <v>0.5769991757068289</v>
      </c>
      <c r="J69">
        <f t="shared" si="3"/>
        <v>0.10769458480940169</v>
      </c>
      <c r="K69">
        <f t="shared" si="5"/>
        <v>1.8006225510970187E-2</v>
      </c>
    </row>
    <row r="70" spans="1:11">
      <c r="A70">
        <v>2.2000000000000002</v>
      </c>
      <c r="B70">
        <v>1.6634539298784501</v>
      </c>
      <c r="C70">
        <v>5.9851642610601896</v>
      </c>
      <c r="D70">
        <v>12.368332078243601</v>
      </c>
      <c r="E70">
        <f t="shared" si="0"/>
        <v>1.7892837840903242</v>
      </c>
      <c r="F70">
        <f t="shared" si="1"/>
        <v>7.620529136313964</v>
      </c>
      <c r="G70">
        <f t="shared" si="6"/>
        <v>1.2732364232496589</v>
      </c>
      <c r="H70">
        <f t="shared" si="2"/>
        <v>3.18010580837338</v>
      </c>
      <c r="I70">
        <f t="shared" si="7"/>
        <v>0.53133141709465259</v>
      </c>
      <c r="J70">
        <f t="shared" si="3"/>
        <v>8.4007162301986238E-2</v>
      </c>
      <c r="K70">
        <f t="shared" si="5"/>
        <v>1.4035899206399647E-2</v>
      </c>
    </row>
    <row r="71" spans="1:11">
      <c r="A71">
        <v>2.25</v>
      </c>
      <c r="B71">
        <v>1.5171636004248701</v>
      </c>
      <c r="C71">
        <v>5.9884395920200397</v>
      </c>
      <c r="D71">
        <v>12.7327028378485</v>
      </c>
      <c r="E71">
        <f t="shared" si="0"/>
        <v>1.7898308760238364</v>
      </c>
      <c r="F71">
        <f t="shared" si="1"/>
        <v>7.287415192098007</v>
      </c>
      <c r="G71">
        <f t="shared" si="6"/>
        <v>1.2169138688163326</v>
      </c>
      <c r="H71">
        <f t="shared" si="2"/>
        <v>2.9258065890716103</v>
      </c>
      <c r="I71">
        <f t="shared" si="7"/>
        <v>0.48857578741721391</v>
      </c>
      <c r="J71">
        <f t="shared" si="3"/>
        <v>6.5506619197002416E-2</v>
      </c>
      <c r="K71">
        <f t="shared" si="5"/>
        <v>1.0938846120163586E-2</v>
      </c>
    </row>
    <row r="72" spans="1:11">
      <c r="A72">
        <v>2.2999999999999998</v>
      </c>
      <c r="B72">
        <v>1.3827684068669399</v>
      </c>
      <c r="C72">
        <v>5.9909929064595797</v>
      </c>
      <c r="D72">
        <v>13.076274506019001</v>
      </c>
      <c r="E72">
        <f t="shared" si="0"/>
        <v>1.790257159068301</v>
      </c>
      <c r="F72">
        <f t="shared" si="1"/>
        <v>6.871433363410044</v>
      </c>
      <c r="G72">
        <f t="shared" si="6"/>
        <v>1.1469606909400878</v>
      </c>
      <c r="H72">
        <f t="shared" si="2"/>
        <v>2.6879038711586132</v>
      </c>
      <c r="I72">
        <f t="shared" si="7"/>
        <v>0.44865749519757808</v>
      </c>
      <c r="J72">
        <f t="shared" si="3"/>
        <v>5.1066288790799955E-2</v>
      </c>
      <c r="K72">
        <f t="shared" si="5"/>
        <v>8.5238439751346567E-3</v>
      </c>
    </row>
    <row r="73" spans="1:11">
      <c r="A73">
        <v>2.35</v>
      </c>
      <c r="B73">
        <v>1.25946712113993</v>
      </c>
      <c r="C73">
        <v>5.9929829384096696</v>
      </c>
      <c r="D73">
        <v>13.394909188492401</v>
      </c>
      <c r="E73">
        <f t="shared" si="0"/>
        <v>1.790589274552201</v>
      </c>
      <c r="F73">
        <f t="shared" si="1"/>
        <v>6.3726936494679638</v>
      </c>
      <c r="G73">
        <f t="shared" si="6"/>
        <v>1.063359217765278</v>
      </c>
      <c r="H73">
        <f t="shared" si="2"/>
        <v>2.4660257145401854</v>
      </c>
      <c r="I73">
        <f t="shared" si="7"/>
        <v>0.41148552229894775</v>
      </c>
      <c r="J73">
        <f t="shared" si="3"/>
        <v>3.9800639001796652E-2</v>
      </c>
      <c r="K73">
        <f t="shared" si="5"/>
        <v>6.6412067931497171E-3</v>
      </c>
    </row>
    <row r="74" spans="1:11">
      <c r="A74">
        <v>2.4</v>
      </c>
      <c r="B74">
        <v>1.14648351797738</v>
      </c>
      <c r="C74">
        <v>5.9945336928335999</v>
      </c>
      <c r="D74">
        <v>13.684769826943199</v>
      </c>
      <c r="E74">
        <f t="shared" si="0"/>
        <v>1.7908480027742815</v>
      </c>
      <c r="F74">
        <f t="shared" si="1"/>
        <v>5.7972127690159985</v>
      </c>
      <c r="G74">
        <f t="shared" si="6"/>
        <v>0.9670831904650905</v>
      </c>
      <c r="H74">
        <f t="shared" si="2"/>
        <v>2.2596720632510072</v>
      </c>
      <c r="I74">
        <f t="shared" si="7"/>
        <v>0.37695543624225863</v>
      </c>
      <c r="J74">
        <f t="shared" si="3"/>
        <v>3.1015088478607677E-2</v>
      </c>
      <c r="K74">
        <f t="shared" si="5"/>
        <v>5.173895096408563E-3</v>
      </c>
    </row>
    <row r="75" spans="1:11">
      <c r="A75">
        <v>2.4500000000000002</v>
      </c>
      <c r="B75">
        <v>1.04307126156835</v>
      </c>
      <c r="C75">
        <v>5.9957419776054</v>
      </c>
      <c r="D75">
        <v>13.942695299827401</v>
      </c>
      <c r="E75">
        <f t="shared" si="0"/>
        <v>1.7910495468937162</v>
      </c>
      <c r="F75">
        <f t="shared" si="1"/>
        <v>5.1585094576839987</v>
      </c>
      <c r="G75">
        <f t="shared" si="6"/>
        <v>0.86036214983090753</v>
      </c>
      <c r="H75">
        <f t="shared" si="2"/>
        <v>2.0682451281805903</v>
      </c>
      <c r="I75">
        <f t="shared" si="7"/>
        <v>0.34495232381674523</v>
      </c>
      <c r="J75">
        <f t="shared" si="3"/>
        <v>2.4165695436000206E-2</v>
      </c>
      <c r="K75">
        <f t="shared" si="5"/>
        <v>4.0304762156645677E-3</v>
      </c>
    </row>
    <row r="76" spans="1:11">
      <c r="A76">
        <v>2.5</v>
      </c>
      <c r="B76">
        <v>0.94851746355133504</v>
      </c>
      <c r="C76">
        <v>5.9966833281784604</v>
      </c>
      <c r="D76">
        <v>14.1666072965439</v>
      </c>
      <c r="E76">
        <f t="shared" si="0"/>
        <v>1.7912065377526944</v>
      </c>
      <c r="F76">
        <f t="shared" si="1"/>
        <v>4.4782399343299932</v>
      </c>
      <c r="G76">
        <f t="shared" si="6"/>
        <v>0.74678612980724024</v>
      </c>
      <c r="H76">
        <f t="shared" si="2"/>
        <v>1.8910759603403049</v>
      </c>
      <c r="I76">
        <f t="shared" si="7"/>
        <v>0.31535364748278849</v>
      </c>
      <c r="J76">
        <f t="shared" si="3"/>
        <v>1.8827011461208864E-2</v>
      </c>
      <c r="K76">
        <f t="shared" si="5"/>
        <v>3.1395707311641079E-3</v>
      </c>
    </row>
    <row r="77" spans="1:11">
      <c r="A77">
        <v>2.5499999999999998</v>
      </c>
      <c r="B77">
        <v>0.86214509882172297</v>
      </c>
      <c r="C77">
        <v>5.9974166575120504</v>
      </c>
      <c r="D77">
        <v>14.355859048386501</v>
      </c>
      <c r="E77">
        <f t="shared" si="0"/>
        <v>1.7913288194304158</v>
      </c>
      <c r="F77">
        <f t="shared" si="1"/>
        <v>3.7850350368520358</v>
      </c>
      <c r="G77">
        <f t="shared" si="6"/>
        <v>0.63111090207666309</v>
      </c>
      <c r="H77">
        <f t="shared" si="2"/>
        <v>1.7274472945922477</v>
      </c>
      <c r="I77">
        <f t="shared" si="7"/>
        <v>0.28803189660477191</v>
      </c>
      <c r="J77">
        <f t="shared" si="3"/>
        <v>1.4666586671801037E-2</v>
      </c>
      <c r="K77">
        <f t="shared" si="5"/>
        <v>2.4454840324342714E-3</v>
      </c>
    </row>
    <row r="78" spans="1:11">
      <c r="A78">
        <v>2.6</v>
      </c>
      <c r="B78">
        <v>0.78331445593528704</v>
      </c>
      <c r="C78">
        <v>5.9979878992172004</v>
      </c>
      <c r="D78">
        <v>14.5114126695702</v>
      </c>
      <c r="E78">
        <f t="shared" si="0"/>
        <v>1.7914240628551592</v>
      </c>
      <c r="F78">
        <f t="shared" si="1"/>
        <v>3.111072423673972</v>
      </c>
      <c r="G78">
        <f t="shared" si="6"/>
        <v>0.51868601203413556</v>
      </c>
      <c r="H78">
        <f t="shared" si="2"/>
        <v>1.5766128577287102</v>
      </c>
      <c r="I78">
        <f t="shared" si="7"/>
        <v>0.26285695873685816</v>
      </c>
      <c r="J78">
        <f t="shared" si="3"/>
        <v>1.1424834102999821E-2</v>
      </c>
      <c r="K78">
        <f t="shared" si="5"/>
        <v>1.9047777846452273E-3</v>
      </c>
    </row>
    <row r="79" spans="1:11">
      <c r="A79">
        <v>2.65</v>
      </c>
      <c r="B79">
        <v>0.711423785452724</v>
      </c>
      <c r="C79">
        <v>5.9984328580854296</v>
      </c>
      <c r="D79">
        <v>14.6357568012049</v>
      </c>
      <c r="E79">
        <f t="shared" si="0"/>
        <v>1.7914982447928278</v>
      </c>
      <c r="F79">
        <f t="shared" si="1"/>
        <v>2.4868826326940141</v>
      </c>
      <c r="G79">
        <f t="shared" si="6"/>
        <v>0.41458872534380142</v>
      </c>
      <c r="H79">
        <f t="shared" si="2"/>
        <v>1.4378134096512658</v>
      </c>
      <c r="I79">
        <f t="shared" si="7"/>
        <v>0.23969817511805655</v>
      </c>
      <c r="J79">
        <f t="shared" si="3"/>
        <v>8.899177364583042E-3</v>
      </c>
      <c r="K79">
        <f t="shared" si="5"/>
        <v>1.4835837251370798E-3</v>
      </c>
    </row>
    <row r="80" spans="1:11">
      <c r="A80">
        <v>2.7</v>
      </c>
      <c r="B80">
        <v>0.64590929396900998</v>
      </c>
      <c r="C80">
        <v>5.9987794381316704</v>
      </c>
      <c r="D80">
        <v>14.732557384363901</v>
      </c>
      <c r="E80">
        <f t="shared" si="0"/>
        <v>1.7915560215559259</v>
      </c>
      <c r="F80">
        <f t="shared" si="1"/>
        <v>1.9360116631799937</v>
      </c>
      <c r="G80">
        <f t="shared" si="6"/>
        <v>0.32273426338591432</v>
      </c>
      <c r="H80">
        <f t="shared" si="2"/>
        <v>1.3102898296742735</v>
      </c>
      <c r="I80">
        <f t="shared" si="7"/>
        <v>0.21842607203480804</v>
      </c>
      <c r="J80">
        <f t="shared" si="3"/>
        <v>6.9316009248154469E-3</v>
      </c>
      <c r="K80">
        <f t="shared" si="5"/>
        <v>1.1555018810583749E-3</v>
      </c>
    </row>
    <row r="81" spans="1:11">
      <c r="A81">
        <v>2.75</v>
      </c>
      <c r="B81">
        <v>0.58624461502712599</v>
      </c>
      <c r="C81">
        <v>5.9990493826853903</v>
      </c>
      <c r="D81">
        <v>14.806135316596899</v>
      </c>
      <c r="E81">
        <f t="shared" si="0"/>
        <v>1.7916010204566097</v>
      </c>
      <c r="F81">
        <f t="shared" si="1"/>
        <v>1.4715586446599769</v>
      </c>
      <c r="G81">
        <f t="shared" si="6"/>
        <v>0.24529863829879897</v>
      </c>
      <c r="H81">
        <f t="shared" si="2"/>
        <v>1.1932935788376839</v>
      </c>
      <c r="I81">
        <f t="shared" si="7"/>
        <v>0.19891377828657292</v>
      </c>
      <c r="J81">
        <f t="shared" si="3"/>
        <v>5.3988910743996334E-3</v>
      </c>
      <c r="K81">
        <f t="shared" si="5"/>
        <v>8.9995776497223893E-4</v>
      </c>
    </row>
    <row r="82" spans="1:11">
      <c r="A82">
        <v>2.8</v>
      </c>
      <c r="B82">
        <v>0.53193987153731703</v>
      </c>
      <c r="C82">
        <v>5.9992596325440797</v>
      </c>
      <c r="D82">
        <v>14.860923195992999</v>
      </c>
      <c r="E82">
        <f t="shared" si="0"/>
        <v>1.7916360670383313</v>
      </c>
      <c r="F82">
        <f t="shared" si="1"/>
        <v>1.0957575879220056</v>
      </c>
      <c r="G82">
        <f t="shared" si="6"/>
        <v>0.18264880252520968</v>
      </c>
      <c r="H82">
        <f t="shared" si="2"/>
        <v>1.086094869796183</v>
      </c>
      <c r="I82">
        <f t="shared" si="7"/>
        <v>0.18103815075854743</v>
      </c>
      <c r="J82">
        <f t="shared" si="3"/>
        <v>4.2049971737867656E-3</v>
      </c>
      <c r="K82">
        <f t="shared" si="5"/>
        <v>7.0091935194402833E-4</v>
      </c>
    </row>
    <row r="83" spans="1:11">
      <c r="A83">
        <v>2.85</v>
      </c>
      <c r="B83">
        <v>0.48254042835338401</v>
      </c>
      <c r="C83">
        <v>5.9994233855069998</v>
      </c>
      <c r="D83">
        <v>14.9010350861427</v>
      </c>
      <c r="E83">
        <f t="shared" si="0"/>
        <v>1.791663362194422</v>
      </c>
      <c r="F83">
        <f t="shared" si="1"/>
        <v>0.80223780299401704</v>
      </c>
      <c r="G83">
        <f t="shared" si="6"/>
        <v>0.13371915123243489</v>
      </c>
      <c r="H83">
        <f t="shared" si="2"/>
        <v>0.98798886367865524</v>
      </c>
      <c r="I83">
        <f t="shared" si="7"/>
        <v>0.16468063682009371</v>
      </c>
      <c r="J83">
        <f t="shared" si="3"/>
        <v>3.2750592584029729E-3</v>
      </c>
      <c r="K83">
        <f t="shared" si="5"/>
        <v>5.4589567162648318E-4</v>
      </c>
    </row>
    <row r="84" spans="1:11">
      <c r="A84">
        <v>2.9</v>
      </c>
      <c r="B84">
        <v>0.43762541872261002</v>
      </c>
      <c r="C84">
        <v>5.9995509226349402</v>
      </c>
      <c r="D84">
        <v>14.930011659714401</v>
      </c>
      <c r="E84">
        <f t="shared" si="0"/>
        <v>1.7916846201994263</v>
      </c>
      <c r="F84">
        <f t="shared" si="1"/>
        <v>0.57953147143401151</v>
      </c>
      <c r="G84">
        <f t="shared" si="6"/>
        <v>9.6595808404187578E-2</v>
      </c>
      <c r="H84">
        <f t="shared" si="2"/>
        <v>0.89830019261548311</v>
      </c>
      <c r="I84">
        <f t="shared" si="7"/>
        <v>0.14972790533811473</v>
      </c>
      <c r="J84">
        <f t="shared" si="3"/>
        <v>2.550742558806727E-3</v>
      </c>
      <c r="K84">
        <f t="shared" si="5"/>
        <v>4.2515558109247072E-4</v>
      </c>
    </row>
    <row r="85" spans="1:11">
      <c r="A85">
        <v>2.95</v>
      </c>
      <c r="B85">
        <v>0.39680611468155003</v>
      </c>
      <c r="C85">
        <v>5.9996502524060302</v>
      </c>
      <c r="D85">
        <v>14.9507304723275</v>
      </c>
      <c r="E85">
        <f t="shared" si="0"/>
        <v>1.7917011762633914</v>
      </c>
      <c r="F85">
        <f t="shared" si="1"/>
        <v>0.41437625226197872</v>
      </c>
      <c r="G85">
        <f t="shared" si="6"/>
        <v>6.9066734697710436E-2</v>
      </c>
      <c r="H85">
        <f t="shared" si="2"/>
        <v>0.81638608082119546</v>
      </c>
      <c r="I85">
        <f t="shared" si="7"/>
        <v>0.1360722786288753</v>
      </c>
      <c r="J85">
        <f t="shared" si="3"/>
        <v>1.9865954218012301E-3</v>
      </c>
      <c r="K85">
        <f t="shared" si="5"/>
        <v>3.311185382855524E-4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8"/>
  <sheetViews>
    <sheetView zoomScaleNormal="100" workbookViewId="0">
      <selection activeCell="J17" sqref="J17"/>
    </sheetView>
  </sheetViews>
  <sheetFormatPr defaultColWidth="11.5703125" defaultRowHeight="12.75"/>
  <sheetData>
    <row r="1" spans="1:4">
      <c r="B1" t="s">
        <v>23</v>
      </c>
      <c r="D1" t="s">
        <v>24</v>
      </c>
    </row>
    <row r="2" spans="1:4">
      <c r="B2" t="s">
        <v>25</v>
      </c>
      <c r="C2" t="s">
        <v>26</v>
      </c>
      <c r="D2" t="s">
        <v>26</v>
      </c>
    </row>
    <row r="3" spans="1:4">
      <c r="A3" t="s">
        <v>27</v>
      </c>
    </row>
    <row r="4" spans="1:4">
      <c r="A4" t="s">
        <v>28</v>
      </c>
    </row>
    <row r="5" spans="1:4">
      <c r="A5" t="s">
        <v>29</v>
      </c>
    </row>
    <row r="21" spans="1:31">
      <c r="A21" t="s">
        <v>3</v>
      </c>
      <c r="B21" t="s">
        <v>30</v>
      </c>
      <c r="C21" t="s">
        <v>21</v>
      </c>
      <c r="D21" t="s">
        <v>20</v>
      </c>
      <c r="V21" t="s">
        <v>31</v>
      </c>
      <c r="W21" t="s">
        <v>32</v>
      </c>
      <c r="X21" t="s">
        <v>33</v>
      </c>
      <c r="Y21" t="s">
        <v>34</v>
      </c>
      <c r="Z21" t="s">
        <v>35</v>
      </c>
      <c r="AB21" t="s">
        <v>36</v>
      </c>
      <c r="AC21" t="s">
        <v>37</v>
      </c>
      <c r="AD21" t="s">
        <v>38</v>
      </c>
      <c r="AE21" t="s">
        <v>39</v>
      </c>
    </row>
    <row r="22" spans="1:31">
      <c r="A22">
        <v>0</v>
      </c>
      <c r="B22">
        <v>0.5</v>
      </c>
      <c r="C22">
        <v>1</v>
      </c>
      <c r="D22">
        <v>20</v>
      </c>
      <c r="V22">
        <f>B22*C22</f>
        <v>0.5</v>
      </c>
      <c r="W22">
        <f t="shared" ref="W22:W28" si="0">LN(V22)</f>
        <v>-0.69314718055994529</v>
      </c>
      <c r="AB22">
        <f>B22*D22</f>
        <v>10</v>
      </c>
      <c r="AC22">
        <v>0</v>
      </c>
      <c r="AD22">
        <v>0</v>
      </c>
    </row>
    <row r="23" spans="1:31">
      <c r="A23">
        <v>1</v>
      </c>
      <c r="B23">
        <v>0.48</v>
      </c>
      <c r="C23">
        <v>1.3506961733866101</v>
      </c>
      <c r="D23">
        <v>19.123259566533498</v>
      </c>
      <c r="V23">
        <f t="shared" ref="V23:V28" si="1">B23*C23 + (B22-B23)*C23</f>
        <v>0.67534808669330504</v>
      </c>
      <c r="W23">
        <f t="shared" si="0"/>
        <v>-0.39252703703882025</v>
      </c>
      <c r="X23">
        <f t="shared" ref="X23:X28" si="2">W23-Q22</f>
        <v>-0.39252703703882025</v>
      </c>
      <c r="Y23">
        <f t="shared" ref="Y23:Y28" si="3">A23-A22</f>
        <v>1</v>
      </c>
      <c r="Z23">
        <f t="shared" ref="Z23:Z28" si="4">X23/Y23</f>
        <v>-0.39252703703882025</v>
      </c>
      <c r="AB23">
        <f t="shared" ref="AB23:AB28" si="5">B23*D23 + (B22-B23)*D23</f>
        <v>9.5616297832667492</v>
      </c>
      <c r="AC23">
        <f t="shared" ref="AC23:AC28" si="6">AB23 - B22*D22</f>
        <v>-0.43837021673325083</v>
      </c>
      <c r="AD23">
        <f t="shared" ref="AD23:AD28" si="7">V23-N22</f>
        <v>0.67534808669330504</v>
      </c>
      <c r="AE23">
        <f t="shared" ref="AE23:AE28" si="8">-AD23/AC23</f>
        <v>1.5405884362446451</v>
      </c>
    </row>
    <row r="24" spans="1:31">
      <c r="A24">
        <v>2</v>
      </c>
      <c r="B24">
        <v>0.46</v>
      </c>
      <c r="C24">
        <v>1.82442932787932</v>
      </c>
      <c r="D24">
        <v>17.938926680301702</v>
      </c>
      <c r="V24">
        <f t="shared" si="1"/>
        <v>0.87572607738207364</v>
      </c>
      <c r="W24">
        <f t="shared" si="0"/>
        <v>-0.13270193399809044</v>
      </c>
      <c r="X24">
        <f t="shared" si="2"/>
        <v>-0.13270193399809044</v>
      </c>
      <c r="Y24">
        <f t="shared" si="3"/>
        <v>1</v>
      </c>
      <c r="Z24">
        <f t="shared" si="4"/>
        <v>-0.13270193399809044</v>
      </c>
      <c r="AB24">
        <f t="shared" si="5"/>
        <v>8.6106848065448158</v>
      </c>
      <c r="AC24">
        <f t="shared" si="6"/>
        <v>-0.56847978539126309</v>
      </c>
      <c r="AD24">
        <f t="shared" si="7"/>
        <v>0.87572607738207364</v>
      </c>
      <c r="AE24">
        <f t="shared" si="8"/>
        <v>1.5404700393688486</v>
      </c>
    </row>
    <row r="25" spans="1:31">
      <c r="A25">
        <v>3</v>
      </c>
      <c r="B25">
        <v>0.44</v>
      </c>
      <c r="C25">
        <v>2.4643885949393498</v>
      </c>
      <c r="D25">
        <v>16.339028512651598</v>
      </c>
      <c r="V25">
        <f t="shared" si="1"/>
        <v>1.133618753672101</v>
      </c>
      <c r="W25">
        <f t="shared" si="0"/>
        <v>0.12541495272264813</v>
      </c>
      <c r="X25">
        <f t="shared" si="2"/>
        <v>0.12541495272264813</v>
      </c>
      <c r="Y25">
        <f t="shared" si="3"/>
        <v>1</v>
      </c>
      <c r="Z25">
        <f t="shared" si="4"/>
        <v>0.12541495272264813</v>
      </c>
      <c r="AB25">
        <f t="shared" si="5"/>
        <v>7.5159531158197357</v>
      </c>
      <c r="AC25">
        <f t="shared" si="6"/>
        <v>-0.73595315711904696</v>
      </c>
      <c r="AD25">
        <f t="shared" si="7"/>
        <v>1.133618753672101</v>
      </c>
      <c r="AE25">
        <f t="shared" si="8"/>
        <v>1.5403409071709819</v>
      </c>
    </row>
    <row r="26" spans="1:31">
      <c r="A26">
        <v>4</v>
      </c>
      <c r="B26">
        <v>0.42</v>
      </c>
      <c r="C26">
        <v>3.3289350441726802</v>
      </c>
      <c r="D26">
        <v>14.177662389568299</v>
      </c>
      <c r="V26">
        <f t="shared" si="1"/>
        <v>1.4647314194359793</v>
      </c>
      <c r="W26">
        <f t="shared" si="0"/>
        <v>0.38167189421874986</v>
      </c>
      <c r="X26">
        <f t="shared" si="2"/>
        <v>0.38167189421874986</v>
      </c>
      <c r="Y26">
        <f t="shared" si="3"/>
        <v>1</v>
      </c>
      <c r="Z26">
        <f t="shared" si="4"/>
        <v>0.38167189421874986</v>
      </c>
      <c r="AB26">
        <f t="shared" si="5"/>
        <v>6.2381714514100519</v>
      </c>
      <c r="AC26">
        <f t="shared" si="6"/>
        <v>-0.95100109415665113</v>
      </c>
      <c r="AD26">
        <f t="shared" si="7"/>
        <v>1.4647314194359793</v>
      </c>
      <c r="AE26">
        <f t="shared" si="8"/>
        <v>1.540199510217078</v>
      </c>
    </row>
    <row r="27" spans="1:31">
      <c r="A27">
        <v>5</v>
      </c>
      <c r="B27">
        <v>0.4</v>
      </c>
      <c r="C27">
        <v>4.4969373328949596</v>
      </c>
      <c r="D27">
        <v>11.2576566677626</v>
      </c>
      <c r="V27">
        <f t="shared" si="1"/>
        <v>1.8887136798158828</v>
      </c>
      <c r="W27">
        <f t="shared" si="0"/>
        <v>0.6358960046731984</v>
      </c>
      <c r="X27">
        <f t="shared" si="2"/>
        <v>0.6358960046731984</v>
      </c>
      <c r="Y27">
        <f t="shared" si="3"/>
        <v>1</v>
      </c>
      <c r="Z27">
        <f t="shared" si="4"/>
        <v>0.6358960046731984</v>
      </c>
      <c r="AB27">
        <f t="shared" si="5"/>
        <v>4.7282158004602923</v>
      </c>
      <c r="AC27">
        <f t="shared" si="6"/>
        <v>-1.2264024031583931</v>
      </c>
      <c r="AD27">
        <f t="shared" si="7"/>
        <v>1.8887136798158828</v>
      </c>
      <c r="AE27">
        <f t="shared" si="8"/>
        <v>1.5400440140624467</v>
      </c>
    </row>
    <row r="28" spans="1:31">
      <c r="A28">
        <v>6</v>
      </c>
      <c r="B28">
        <v>0.38</v>
      </c>
      <c r="C28">
        <v>6.0749869900203501</v>
      </c>
      <c r="D28">
        <v>7.3125325249491402</v>
      </c>
      <c r="V28">
        <f t="shared" si="1"/>
        <v>2.4299947960081401</v>
      </c>
      <c r="W28">
        <f t="shared" si="0"/>
        <v>0.88788911578972773</v>
      </c>
      <c r="X28">
        <f t="shared" si="2"/>
        <v>0.88788911578972773</v>
      </c>
      <c r="Y28">
        <f t="shared" si="3"/>
        <v>1</v>
      </c>
      <c r="Z28">
        <f t="shared" si="4"/>
        <v>0.88788911578972773</v>
      </c>
      <c r="AB28">
        <f t="shared" si="5"/>
        <v>2.9250130099796561</v>
      </c>
      <c r="AC28">
        <f t="shared" si="6"/>
        <v>-1.5780496571253844</v>
      </c>
      <c r="AD28">
        <f t="shared" si="7"/>
        <v>2.4299947960081401</v>
      </c>
      <c r="AE28">
        <f t="shared" si="8"/>
        <v>1.5398721992276725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51"/>
  <sheetViews>
    <sheetView zoomScaleNormal="100" workbookViewId="0">
      <selection activeCell="E10" sqref="E10"/>
    </sheetView>
  </sheetViews>
  <sheetFormatPr defaultColWidth="11.5703125" defaultRowHeight="12.75"/>
  <sheetData>
    <row r="1" spans="1:4">
      <c r="B1" t="s">
        <v>27</v>
      </c>
      <c r="C1" t="s">
        <v>28</v>
      </c>
      <c r="D1" t="s">
        <v>40</v>
      </c>
    </row>
    <row r="2" spans="1:4">
      <c r="A2" t="s">
        <v>41</v>
      </c>
    </row>
    <row r="3" spans="1:4">
      <c r="A3" t="s">
        <v>42</v>
      </c>
    </row>
    <row r="4" spans="1:4">
      <c r="A4" t="s">
        <v>43</v>
      </c>
    </row>
    <row r="18" spans="1:6">
      <c r="A18" t="s">
        <v>44</v>
      </c>
      <c r="B18">
        <v>1</v>
      </c>
      <c r="C18" t="s">
        <v>45</v>
      </c>
    </row>
    <row r="19" spans="1:6">
      <c r="A19" t="s">
        <v>46</v>
      </c>
      <c r="B19">
        <v>20</v>
      </c>
      <c r="C19" t="s">
        <v>47</v>
      </c>
    </row>
    <row r="21" spans="1:6">
      <c r="A21" t="s">
        <v>3</v>
      </c>
      <c r="B21" t="s">
        <v>20</v>
      </c>
      <c r="C21" t="s">
        <v>48</v>
      </c>
      <c r="E21" t="s">
        <v>49</v>
      </c>
      <c r="F21" t="s">
        <v>50</v>
      </c>
    </row>
    <row r="22" spans="1:6">
      <c r="A22">
        <v>0</v>
      </c>
      <c r="B22">
        <v>20</v>
      </c>
      <c r="C22">
        <v>0.05</v>
      </c>
      <c r="E22">
        <v>0</v>
      </c>
      <c r="F22">
        <v>0</v>
      </c>
    </row>
    <row r="23" spans="1:6">
      <c r="A23">
        <v>1</v>
      </c>
      <c r="B23">
        <v>19.956267649053</v>
      </c>
      <c r="C23">
        <v>6.7492940378800201E-2</v>
      </c>
      <c r="E23">
        <v>0.1</v>
      </c>
      <c r="F23">
        <v>0</v>
      </c>
    </row>
    <row r="24" spans="1:6">
      <c r="A24">
        <v>2</v>
      </c>
      <c r="B24">
        <v>19.8972351499512</v>
      </c>
      <c r="C24">
        <v>9.11059400195256E-2</v>
      </c>
      <c r="E24">
        <v>0.2</v>
      </c>
      <c r="F24">
        <v>0</v>
      </c>
    </row>
    <row r="25" spans="1:6">
      <c r="A25">
        <v>3</v>
      </c>
      <c r="B25">
        <v>19.817549611105399</v>
      </c>
      <c r="C25">
        <v>0.122980155557848</v>
      </c>
      <c r="E25">
        <v>0.3</v>
      </c>
      <c r="F25">
        <v>0</v>
      </c>
    </row>
    <row r="26" spans="1:6">
      <c r="A26">
        <v>4</v>
      </c>
      <c r="B26">
        <v>19.709985384657902</v>
      </c>
      <c r="C26">
        <v>0.16600584613682801</v>
      </c>
      <c r="E26">
        <v>0.4</v>
      </c>
      <c r="F26">
        <v>0</v>
      </c>
    </row>
    <row r="27" spans="1:6">
      <c r="A27">
        <v>5</v>
      </c>
      <c r="B27">
        <v>19.564788866207699</v>
      </c>
      <c r="C27">
        <v>0.22408445351690301</v>
      </c>
      <c r="E27">
        <v>0.5</v>
      </c>
      <c r="F27">
        <v>0</v>
      </c>
    </row>
    <row r="28" spans="1:6">
      <c r="A28">
        <v>6</v>
      </c>
      <c r="B28">
        <v>19.3687940669484</v>
      </c>
      <c r="C28">
        <v>0.30248237322064703</v>
      </c>
      <c r="E28">
        <v>0.6</v>
      </c>
      <c r="F28">
        <v>0</v>
      </c>
    </row>
    <row r="29" spans="1:6">
      <c r="A29">
        <v>7</v>
      </c>
      <c r="B29">
        <v>19.104228760929001</v>
      </c>
      <c r="C29">
        <v>0.40830849562838201</v>
      </c>
      <c r="E29">
        <v>0.7</v>
      </c>
      <c r="F29">
        <v>0</v>
      </c>
    </row>
    <row r="30" spans="1:6">
      <c r="A30">
        <v>8</v>
      </c>
      <c r="B30">
        <v>18.747102952419802</v>
      </c>
      <c r="C30">
        <v>0.55115881903207997</v>
      </c>
      <c r="E30">
        <v>0.8</v>
      </c>
      <c r="F30">
        <v>0</v>
      </c>
    </row>
    <row r="31" spans="1:6">
      <c r="A31">
        <v>9</v>
      </c>
      <c r="B31">
        <v>18.265033534390898</v>
      </c>
      <c r="C31">
        <v>0.743986586243641</v>
      </c>
      <c r="E31">
        <v>0.9</v>
      </c>
      <c r="F31">
        <v>0</v>
      </c>
    </row>
    <row r="32" spans="1:6">
      <c r="A32">
        <v>10</v>
      </c>
      <c r="B32">
        <v>17.614307884601502</v>
      </c>
      <c r="C32">
        <v>1.0042768461593801</v>
      </c>
      <c r="E32">
        <v>1</v>
      </c>
      <c r="F32">
        <v>0</v>
      </c>
    </row>
    <row r="33" spans="1:6">
      <c r="A33">
        <v>11</v>
      </c>
      <c r="B33">
        <v>16.735920134917802</v>
      </c>
      <c r="C33">
        <v>1.3556319460328901</v>
      </c>
      <c r="E33">
        <v>1.1000000000000001</v>
      </c>
      <c r="F33">
        <v>0</v>
      </c>
    </row>
    <row r="34" spans="1:6">
      <c r="A34">
        <v>12</v>
      </c>
      <c r="B34">
        <v>15.5502206945403</v>
      </c>
      <c r="C34">
        <v>1.8299117221839001</v>
      </c>
      <c r="E34">
        <v>1.2</v>
      </c>
      <c r="F34">
        <v>0</v>
      </c>
    </row>
    <row r="35" spans="1:6">
      <c r="A35">
        <v>13</v>
      </c>
      <c r="B35">
        <v>14.0944958300237</v>
      </c>
      <c r="C35">
        <v>2.4110050180615001</v>
      </c>
      <c r="E35">
        <v>1.3</v>
      </c>
      <c r="F35">
        <v>0</v>
      </c>
    </row>
    <row r="36" spans="1:6">
      <c r="A36">
        <v>14</v>
      </c>
      <c r="B36">
        <v>12.9739123523274</v>
      </c>
      <c r="C36">
        <v>2.85322075001163</v>
      </c>
      <c r="E36">
        <v>1.4</v>
      </c>
      <c r="F36">
        <v>0</v>
      </c>
    </row>
    <row r="37" spans="1:6">
      <c r="A37">
        <v>15</v>
      </c>
      <c r="B37">
        <v>12.1145701028194</v>
      </c>
      <c r="C37">
        <v>3.1896052728061899</v>
      </c>
      <c r="E37">
        <v>1.5</v>
      </c>
      <c r="F37">
        <v>0</v>
      </c>
    </row>
    <row r="38" spans="1:6">
      <c r="A38">
        <v>16</v>
      </c>
      <c r="B38">
        <v>11.319617990314301</v>
      </c>
      <c r="C38">
        <v>3.5009648590921301</v>
      </c>
      <c r="E38">
        <v>1.6</v>
      </c>
      <c r="F38">
        <v>0</v>
      </c>
    </row>
    <row r="39" spans="1:6">
      <c r="A39">
        <v>17</v>
      </c>
      <c r="B39">
        <v>10.4801455321153</v>
      </c>
      <c r="C39">
        <v>3.8313002538177998</v>
      </c>
      <c r="E39">
        <v>1.7</v>
      </c>
      <c r="F39">
        <v>0</v>
      </c>
    </row>
    <row r="40" spans="1:6">
      <c r="A40">
        <v>18</v>
      </c>
      <c r="B40">
        <v>9.53975033135956</v>
      </c>
      <c r="C40">
        <v>4.2030834339943599</v>
      </c>
      <c r="E40">
        <v>1.8</v>
      </c>
      <c r="F40">
        <v>0</v>
      </c>
    </row>
    <row r="41" spans="1:6">
      <c r="A41">
        <v>19</v>
      </c>
      <c r="B41">
        <v>8.46229764455442</v>
      </c>
      <c r="C41">
        <v>4.6305746851228902</v>
      </c>
      <c r="E41">
        <v>1.9</v>
      </c>
      <c r="F41">
        <v>0</v>
      </c>
    </row>
    <row r="42" spans="1:6">
      <c r="A42">
        <v>20</v>
      </c>
      <c r="B42">
        <v>7.21762760029796</v>
      </c>
      <c r="C42">
        <v>5.1256541863520804</v>
      </c>
      <c r="E42">
        <v>2</v>
      </c>
      <c r="F42">
        <v>0</v>
      </c>
    </row>
    <row r="43" spans="1:6">
      <c r="A43">
        <v>21</v>
      </c>
      <c r="B43">
        <v>5.7756067019897204</v>
      </c>
      <c r="C43">
        <v>5.7002246689939202</v>
      </c>
      <c r="E43">
        <v>2.1</v>
      </c>
      <c r="F43">
        <v>0</v>
      </c>
    </row>
    <row r="44" spans="1:6">
      <c r="A44">
        <v>22</v>
      </c>
      <c r="B44">
        <v>4.1033470815950004</v>
      </c>
      <c r="C44">
        <v>6.3673230701513699</v>
      </c>
      <c r="E44">
        <v>2.2000000000000002</v>
      </c>
      <c r="F44">
        <v>0</v>
      </c>
    </row>
    <row r="45" spans="1:6">
      <c r="E45">
        <v>2.2999999999999998</v>
      </c>
      <c r="F45">
        <v>0</v>
      </c>
    </row>
    <row r="46" spans="1:6">
      <c r="E46">
        <v>2.4</v>
      </c>
      <c r="F46">
        <v>0</v>
      </c>
    </row>
    <row r="47" spans="1:6">
      <c r="E47">
        <v>2.5</v>
      </c>
      <c r="F47">
        <v>0</v>
      </c>
    </row>
    <row r="48" spans="1:6">
      <c r="E48">
        <v>2.6</v>
      </c>
      <c r="F48">
        <v>0</v>
      </c>
    </row>
    <row r="49" spans="5:6">
      <c r="E49">
        <v>2.7</v>
      </c>
      <c r="F49">
        <v>0</v>
      </c>
    </row>
    <row r="50" spans="5:6">
      <c r="E50">
        <v>2.8</v>
      </c>
      <c r="F50">
        <v>0</v>
      </c>
    </row>
    <row r="51" spans="5:6">
      <c r="E51">
        <v>2.9</v>
      </c>
      <c r="F51">
        <v>0</v>
      </c>
    </row>
    <row r="52" spans="5:6">
      <c r="E52">
        <v>3</v>
      </c>
      <c r="F52">
        <v>0</v>
      </c>
    </row>
    <row r="53" spans="5:6">
      <c r="E53">
        <v>3.1</v>
      </c>
      <c r="F53">
        <v>0</v>
      </c>
    </row>
    <row r="54" spans="5:6">
      <c r="E54">
        <v>3.2</v>
      </c>
      <c r="F54">
        <v>0</v>
      </c>
    </row>
    <row r="55" spans="5:6">
      <c r="E55">
        <v>3.3</v>
      </c>
      <c r="F55">
        <v>0</v>
      </c>
    </row>
    <row r="56" spans="5:6">
      <c r="E56">
        <v>3.4</v>
      </c>
      <c r="F56">
        <v>0</v>
      </c>
    </row>
    <row r="57" spans="5:6">
      <c r="E57">
        <v>3.5</v>
      </c>
      <c r="F57">
        <v>0</v>
      </c>
    </row>
    <row r="58" spans="5:6">
      <c r="E58">
        <v>3.6</v>
      </c>
      <c r="F58">
        <v>0</v>
      </c>
    </row>
    <row r="59" spans="5:6">
      <c r="E59">
        <v>3.7</v>
      </c>
      <c r="F59">
        <v>0</v>
      </c>
    </row>
    <row r="60" spans="5:6">
      <c r="E60">
        <v>3.8</v>
      </c>
      <c r="F60">
        <v>0</v>
      </c>
    </row>
    <row r="61" spans="5:6">
      <c r="E61">
        <v>3.9</v>
      </c>
      <c r="F61">
        <v>0</v>
      </c>
    </row>
    <row r="62" spans="5:6">
      <c r="E62">
        <v>4</v>
      </c>
      <c r="F62">
        <v>0</v>
      </c>
    </row>
    <row r="63" spans="5:6">
      <c r="E63">
        <v>4.0999999999999996</v>
      </c>
      <c r="F63">
        <v>0</v>
      </c>
    </row>
    <row r="64" spans="5:6">
      <c r="E64">
        <v>4.2</v>
      </c>
      <c r="F64">
        <v>0</v>
      </c>
    </row>
    <row r="65" spans="5:6">
      <c r="E65">
        <v>4.3</v>
      </c>
      <c r="F65">
        <v>0</v>
      </c>
    </row>
    <row r="66" spans="5:6">
      <c r="E66">
        <v>4.4000000000000004</v>
      </c>
      <c r="F66">
        <v>0</v>
      </c>
    </row>
    <row r="67" spans="5:6">
      <c r="E67">
        <v>4.5</v>
      </c>
      <c r="F67">
        <v>0</v>
      </c>
    </row>
    <row r="68" spans="5:6">
      <c r="E68">
        <v>4.5999999999999996</v>
      </c>
      <c r="F68">
        <v>0</v>
      </c>
    </row>
    <row r="69" spans="5:6">
      <c r="E69">
        <v>4.7</v>
      </c>
      <c r="F69">
        <v>0</v>
      </c>
    </row>
    <row r="70" spans="5:6">
      <c r="E70">
        <v>4.8</v>
      </c>
      <c r="F70">
        <v>0</v>
      </c>
    </row>
    <row r="71" spans="5:6">
      <c r="E71">
        <v>4.9000000000000004</v>
      </c>
      <c r="F71">
        <v>0</v>
      </c>
    </row>
    <row r="72" spans="5:6">
      <c r="E72">
        <v>5</v>
      </c>
      <c r="F72">
        <v>0</v>
      </c>
    </row>
    <row r="73" spans="5:6">
      <c r="E73">
        <v>5.0999999999999996</v>
      </c>
      <c r="F73">
        <v>0</v>
      </c>
    </row>
    <row r="74" spans="5:6">
      <c r="E74">
        <v>5.2</v>
      </c>
      <c r="F74">
        <v>0</v>
      </c>
    </row>
    <row r="75" spans="5:6">
      <c r="E75">
        <v>5.3</v>
      </c>
      <c r="F75">
        <v>0</v>
      </c>
    </row>
    <row r="76" spans="5:6">
      <c r="E76">
        <v>5.4</v>
      </c>
      <c r="F76">
        <v>0</v>
      </c>
    </row>
    <row r="77" spans="5:6">
      <c r="E77">
        <v>5.5</v>
      </c>
      <c r="F77">
        <v>0</v>
      </c>
    </row>
    <row r="78" spans="5:6">
      <c r="E78">
        <v>5.6</v>
      </c>
      <c r="F78">
        <v>0</v>
      </c>
    </row>
    <row r="79" spans="5:6">
      <c r="E79">
        <v>5.7</v>
      </c>
      <c r="F79">
        <v>0</v>
      </c>
    </row>
    <row r="80" spans="5:6">
      <c r="E80">
        <v>5.8</v>
      </c>
      <c r="F80">
        <v>0</v>
      </c>
    </row>
    <row r="81" spans="5:6">
      <c r="E81">
        <v>5.9</v>
      </c>
      <c r="F81">
        <v>0</v>
      </c>
    </row>
    <row r="82" spans="5:6">
      <c r="E82">
        <v>6</v>
      </c>
      <c r="F82">
        <v>0</v>
      </c>
    </row>
    <row r="83" spans="5:6">
      <c r="E83">
        <v>6.1</v>
      </c>
      <c r="F83">
        <v>0</v>
      </c>
    </row>
    <row r="84" spans="5:6">
      <c r="E84">
        <v>6.2</v>
      </c>
      <c r="F84">
        <v>0</v>
      </c>
    </row>
    <row r="85" spans="5:6">
      <c r="E85">
        <v>6.3</v>
      </c>
      <c r="F85">
        <v>0</v>
      </c>
    </row>
    <row r="86" spans="5:6">
      <c r="E86">
        <v>6.4</v>
      </c>
      <c r="F86">
        <v>0</v>
      </c>
    </row>
    <row r="87" spans="5:6">
      <c r="E87">
        <v>6.5</v>
      </c>
      <c r="F87">
        <v>0</v>
      </c>
    </row>
    <row r="88" spans="5:6">
      <c r="E88">
        <v>6.6</v>
      </c>
      <c r="F88">
        <v>0</v>
      </c>
    </row>
    <row r="89" spans="5:6">
      <c r="E89">
        <v>6.7</v>
      </c>
      <c r="F89">
        <v>0</v>
      </c>
    </row>
    <row r="90" spans="5:6">
      <c r="E90">
        <v>6.8</v>
      </c>
      <c r="F90">
        <v>0</v>
      </c>
    </row>
    <row r="91" spans="5:6">
      <c r="E91">
        <v>6.9</v>
      </c>
      <c r="F91">
        <v>0</v>
      </c>
    </row>
    <row r="92" spans="5:6">
      <c r="E92">
        <v>7</v>
      </c>
      <c r="F92">
        <v>0</v>
      </c>
    </row>
    <row r="93" spans="5:6">
      <c r="E93">
        <v>7.1</v>
      </c>
      <c r="F93">
        <v>0</v>
      </c>
    </row>
    <row r="94" spans="5:6">
      <c r="E94">
        <v>7.2</v>
      </c>
      <c r="F94">
        <v>0</v>
      </c>
    </row>
    <row r="95" spans="5:6">
      <c r="E95">
        <v>7.3</v>
      </c>
      <c r="F95">
        <v>0</v>
      </c>
    </row>
    <row r="96" spans="5:6">
      <c r="E96">
        <v>7.4</v>
      </c>
      <c r="F96">
        <v>0</v>
      </c>
    </row>
    <row r="97" spans="5:6">
      <c r="E97">
        <v>7.5</v>
      </c>
      <c r="F97">
        <v>0</v>
      </c>
    </row>
    <row r="98" spans="5:6">
      <c r="E98">
        <v>7.6</v>
      </c>
      <c r="F98">
        <v>0</v>
      </c>
    </row>
    <row r="99" spans="5:6">
      <c r="E99">
        <v>7.7</v>
      </c>
      <c r="F99">
        <v>0</v>
      </c>
    </row>
    <row r="100" spans="5:6">
      <c r="E100">
        <v>7.8</v>
      </c>
      <c r="F100">
        <v>0</v>
      </c>
    </row>
    <row r="101" spans="5:6">
      <c r="E101">
        <v>7.9</v>
      </c>
      <c r="F101">
        <v>0</v>
      </c>
    </row>
    <row r="102" spans="5:6">
      <c r="E102">
        <v>8</v>
      </c>
      <c r="F102">
        <v>0</v>
      </c>
    </row>
    <row r="103" spans="5:6">
      <c r="E103">
        <v>8.1</v>
      </c>
      <c r="F103">
        <v>0</v>
      </c>
    </row>
    <row r="104" spans="5:6">
      <c r="E104">
        <v>8.1999999999999993</v>
      </c>
      <c r="F104">
        <v>0</v>
      </c>
    </row>
    <row r="105" spans="5:6">
      <c r="E105">
        <v>8.3000000000000007</v>
      </c>
      <c r="F105">
        <v>0</v>
      </c>
    </row>
    <row r="106" spans="5:6">
      <c r="E106">
        <v>8.4</v>
      </c>
      <c r="F106">
        <v>0</v>
      </c>
    </row>
    <row r="107" spans="5:6">
      <c r="E107">
        <v>8.5</v>
      </c>
      <c r="F107">
        <v>0</v>
      </c>
    </row>
    <row r="108" spans="5:6">
      <c r="E108">
        <v>8.6</v>
      </c>
      <c r="F108">
        <v>0</v>
      </c>
    </row>
    <row r="109" spans="5:6">
      <c r="E109">
        <v>8.6999999999999993</v>
      </c>
      <c r="F109">
        <v>0</v>
      </c>
    </row>
    <row r="110" spans="5:6">
      <c r="E110">
        <v>8.8000000000000007</v>
      </c>
      <c r="F110">
        <v>0</v>
      </c>
    </row>
    <row r="111" spans="5:6">
      <c r="E111">
        <v>8.9</v>
      </c>
      <c r="F111">
        <v>0</v>
      </c>
    </row>
    <row r="112" spans="5:6">
      <c r="E112">
        <v>9</v>
      </c>
      <c r="F112">
        <v>0</v>
      </c>
    </row>
    <row r="113" spans="5:6">
      <c r="E113">
        <v>9.1</v>
      </c>
      <c r="F113">
        <v>0</v>
      </c>
    </row>
    <row r="114" spans="5:6">
      <c r="E114">
        <v>9.1999999999999993</v>
      </c>
      <c r="F114">
        <v>0</v>
      </c>
    </row>
    <row r="115" spans="5:6">
      <c r="E115">
        <v>9.3000000000000007</v>
      </c>
      <c r="F115">
        <v>0</v>
      </c>
    </row>
    <row r="116" spans="5:6">
      <c r="E116">
        <v>9.4</v>
      </c>
      <c r="F116">
        <v>0</v>
      </c>
    </row>
    <row r="117" spans="5:6">
      <c r="E117">
        <v>9.5</v>
      </c>
      <c r="F117">
        <v>0</v>
      </c>
    </row>
    <row r="118" spans="5:6">
      <c r="E118">
        <v>9.6</v>
      </c>
      <c r="F118">
        <v>0</v>
      </c>
    </row>
    <row r="119" spans="5:6">
      <c r="E119">
        <v>9.6999999999999993</v>
      </c>
      <c r="F119">
        <v>0</v>
      </c>
    </row>
    <row r="120" spans="5:6">
      <c r="E120">
        <v>9.8000000000000007</v>
      </c>
      <c r="F120">
        <v>0</v>
      </c>
    </row>
    <row r="121" spans="5:6">
      <c r="E121">
        <v>9.9</v>
      </c>
      <c r="F121">
        <v>0</v>
      </c>
    </row>
    <row r="122" spans="5:6">
      <c r="E122">
        <v>10</v>
      </c>
      <c r="F122">
        <v>0</v>
      </c>
    </row>
    <row r="123" spans="5:6">
      <c r="E123">
        <v>10.1</v>
      </c>
      <c r="F123">
        <v>0</v>
      </c>
    </row>
    <row r="124" spans="5:6">
      <c r="E124">
        <v>10.199999999999999</v>
      </c>
      <c r="F124">
        <v>0</v>
      </c>
    </row>
    <row r="125" spans="5:6">
      <c r="E125">
        <v>10.3</v>
      </c>
      <c r="F125">
        <v>0</v>
      </c>
    </row>
    <row r="126" spans="5:6">
      <c r="E126">
        <v>10.4</v>
      </c>
      <c r="F126">
        <v>0</v>
      </c>
    </row>
    <row r="127" spans="5:6">
      <c r="E127">
        <v>10.5</v>
      </c>
      <c r="F127">
        <v>0</v>
      </c>
    </row>
    <row r="128" spans="5:6">
      <c r="E128">
        <v>10.6</v>
      </c>
      <c r="F128">
        <v>0</v>
      </c>
    </row>
    <row r="129" spans="5:6">
      <c r="E129">
        <v>10.7</v>
      </c>
      <c r="F129">
        <v>0</v>
      </c>
    </row>
    <row r="130" spans="5:6">
      <c r="E130">
        <v>10.8</v>
      </c>
      <c r="F130">
        <v>0</v>
      </c>
    </row>
    <row r="131" spans="5:6">
      <c r="E131">
        <v>10.9</v>
      </c>
      <c r="F131">
        <v>0</v>
      </c>
    </row>
    <row r="132" spans="5:6">
      <c r="E132">
        <v>11</v>
      </c>
      <c r="F132">
        <v>0</v>
      </c>
    </row>
    <row r="133" spans="5:6">
      <c r="E133">
        <v>11.1</v>
      </c>
      <c r="F133">
        <v>0</v>
      </c>
    </row>
    <row r="134" spans="5:6">
      <c r="E134">
        <v>11.2</v>
      </c>
      <c r="F134">
        <v>0</v>
      </c>
    </row>
    <row r="135" spans="5:6">
      <c r="E135">
        <v>11.3</v>
      </c>
      <c r="F135">
        <v>0</v>
      </c>
    </row>
    <row r="136" spans="5:6">
      <c r="E136">
        <v>11.4</v>
      </c>
      <c r="F136">
        <v>0</v>
      </c>
    </row>
    <row r="137" spans="5:6">
      <c r="E137">
        <v>11.5</v>
      </c>
      <c r="F137">
        <v>0</v>
      </c>
    </row>
    <row r="138" spans="5:6">
      <c r="E138">
        <v>11.6</v>
      </c>
      <c r="F138">
        <v>0</v>
      </c>
    </row>
    <row r="139" spans="5:6">
      <c r="E139">
        <v>11.7</v>
      </c>
      <c r="F139">
        <v>0</v>
      </c>
    </row>
    <row r="140" spans="5:6">
      <c r="E140">
        <v>11.8</v>
      </c>
      <c r="F140">
        <v>0</v>
      </c>
    </row>
    <row r="141" spans="5:6">
      <c r="E141">
        <v>11.9</v>
      </c>
      <c r="F141">
        <v>0</v>
      </c>
    </row>
    <row r="142" spans="5:6">
      <c r="E142">
        <v>12</v>
      </c>
      <c r="F142">
        <v>0</v>
      </c>
    </row>
    <row r="143" spans="5:6">
      <c r="E143">
        <v>12.1</v>
      </c>
      <c r="F143">
        <v>0</v>
      </c>
    </row>
    <row r="144" spans="5:6">
      <c r="E144">
        <v>12.2</v>
      </c>
      <c r="F144">
        <v>0</v>
      </c>
    </row>
    <row r="145" spans="5:6">
      <c r="E145">
        <v>12.3</v>
      </c>
      <c r="F145">
        <v>0</v>
      </c>
    </row>
    <row r="146" spans="5:6">
      <c r="E146">
        <v>12.4</v>
      </c>
      <c r="F146">
        <v>0</v>
      </c>
    </row>
    <row r="147" spans="5:6">
      <c r="E147">
        <v>12.5</v>
      </c>
      <c r="F147">
        <v>3.3049263576351998E-3</v>
      </c>
    </row>
    <row r="148" spans="5:6">
      <c r="E148">
        <v>12.6</v>
      </c>
      <c r="F148">
        <v>1.88420515236318E-2</v>
      </c>
    </row>
    <row r="149" spans="5:6">
      <c r="E149">
        <v>12.7</v>
      </c>
      <c r="F149">
        <v>3.4017833579825699E-2</v>
      </c>
    </row>
    <row r="150" spans="5:6">
      <c r="E150">
        <v>12.8</v>
      </c>
      <c r="F150">
        <v>4.87981712471557E-2</v>
      </c>
    </row>
    <row r="151" spans="5:6">
      <c r="E151">
        <v>12.9</v>
      </c>
      <c r="F151">
        <v>6.3157362843548503E-2</v>
      </c>
    </row>
    <row r="152" spans="5:6">
      <c r="E152">
        <v>13</v>
      </c>
      <c r="F152">
        <v>7.7077971217105898E-2</v>
      </c>
    </row>
    <row r="153" spans="5:6">
      <c r="E153">
        <v>13.1</v>
      </c>
      <c r="F153">
        <v>9.05504169976281E-2</v>
      </c>
    </row>
    <row r="154" spans="5:6">
      <c r="E154">
        <v>13.2</v>
      </c>
      <c r="F154">
        <v>0.10357235545690401</v>
      </c>
    </row>
    <row r="155" spans="5:6">
      <c r="E155">
        <v>13.3</v>
      </c>
      <c r="F155">
        <v>0.11614789780509201</v>
      </c>
    </row>
    <row r="156" spans="5:6">
      <c r="E156">
        <v>13.4</v>
      </c>
      <c r="F156">
        <v>0.128286737289043</v>
      </c>
    </row>
    <row r="157" spans="5:6">
      <c r="E157">
        <v>13.5</v>
      </c>
      <c r="F157">
        <v>0.14000323526549099</v>
      </c>
    </row>
    <row r="158" spans="5:6">
      <c r="E158">
        <v>13.6</v>
      </c>
      <c r="F158">
        <v>0.15131551404691801</v>
      </c>
    </row>
    <row r="159" spans="5:6">
      <c r="E159">
        <v>13.7</v>
      </c>
      <c r="F159">
        <v>0.162244593300819</v>
      </c>
    </row>
    <row r="160" spans="5:6">
      <c r="E160">
        <v>13.8</v>
      </c>
      <c r="F160">
        <v>0.17281359644729899</v>
      </c>
    </row>
    <row r="161" spans="5:6">
      <c r="E161">
        <v>13.9</v>
      </c>
      <c r="F161">
        <v>0.18304704383925599</v>
      </c>
    </row>
    <row r="162" spans="5:6">
      <c r="E162">
        <v>14</v>
      </c>
      <c r="F162">
        <v>0.19297024116171901</v>
      </c>
    </row>
    <row r="163" spans="5:6">
      <c r="E163">
        <v>14.1</v>
      </c>
      <c r="F163">
        <v>0.202608764767264</v>
      </c>
    </row>
    <row r="164" spans="5:6">
      <c r="E164">
        <v>14.2</v>
      </c>
      <c r="F164">
        <v>0.211988040632937</v>
      </c>
    </row>
    <row r="165" spans="5:6">
      <c r="E165">
        <v>14.3</v>
      </c>
      <c r="F165">
        <v>0.22113301016395701</v>
      </c>
    </row>
    <row r="166" spans="5:6">
      <c r="E166">
        <v>14.4</v>
      </c>
      <c r="F166">
        <v>0.230067873960107</v>
      </c>
    </row>
    <row r="167" spans="5:6">
      <c r="E167">
        <v>14.5</v>
      </c>
      <c r="F167">
        <v>0.23881590363708199</v>
      </c>
    </row>
    <row r="168" spans="5:6">
      <c r="E168">
        <v>14.6</v>
      </c>
      <c r="F168">
        <v>0.24739931158998699</v>
      </c>
    </row>
    <row r="169" spans="5:6">
      <c r="E169">
        <v>14.7</v>
      </c>
      <c r="F169">
        <v>0.25583916895695802</v>
      </c>
    </row>
    <row r="170" spans="5:6">
      <c r="E170">
        <v>14.8</v>
      </c>
      <c r="F170">
        <v>0.264155362782933</v>
      </c>
    </row>
    <row r="171" spans="5:6">
      <c r="E171">
        <v>14.9</v>
      </c>
      <c r="F171">
        <v>0.272366584334991</v>
      </c>
    </row>
    <row r="172" spans="5:6">
      <c r="E172">
        <v>15</v>
      </c>
      <c r="F172">
        <v>0.280490341560096</v>
      </c>
    </row>
    <row r="173" spans="5:6">
      <c r="E173">
        <v>15.1</v>
      </c>
      <c r="F173">
        <v>0.28854298971805797</v>
      </c>
    </row>
    <row r="174" spans="5:6">
      <c r="E174">
        <v>15.2</v>
      </c>
      <c r="F174">
        <v>0.296539775210929</v>
      </c>
    </row>
    <row r="175" spans="5:6">
      <c r="E175">
        <v>15.3</v>
      </c>
      <c r="F175">
        <v>0.304494888531462</v>
      </c>
    </row>
    <row r="176" spans="5:6">
      <c r="E176">
        <v>15.4</v>
      </c>
      <c r="F176">
        <v>0.312421523051024</v>
      </c>
    </row>
    <row r="177" spans="5:6">
      <c r="E177">
        <v>15.5</v>
      </c>
      <c r="F177">
        <v>0.32033193705670099</v>
      </c>
    </row>
    <row r="178" spans="5:6">
      <c r="E178">
        <v>15.6</v>
      </c>
      <c r="F178">
        <v>0.328237517031084</v>
      </c>
    </row>
    <row r="179" spans="5:6">
      <c r="E179">
        <v>15.7</v>
      </c>
      <c r="F179">
        <v>0.33614884065402301</v>
      </c>
    </row>
    <row r="180" spans="5:6">
      <c r="E180">
        <v>15.8</v>
      </c>
      <c r="F180">
        <v>0.344075738403673</v>
      </c>
    </row>
    <row r="181" spans="5:6">
      <c r="E181">
        <v>15.9</v>
      </c>
      <c r="F181">
        <v>0.352027352955468</v>
      </c>
    </row>
    <row r="182" spans="5:6">
      <c r="E182">
        <v>16</v>
      </c>
      <c r="F182">
        <v>0.360012195833399</v>
      </c>
    </row>
    <row r="183" spans="5:6">
      <c r="E183">
        <v>16.100000000000001</v>
      </c>
      <c r="F183">
        <v>0.36803820096857498</v>
      </c>
    </row>
    <row r="184" spans="5:6">
      <c r="E184">
        <v>16.2</v>
      </c>
      <c r="F184">
        <v>0.37611277497499301</v>
      </c>
    </row>
    <row r="185" spans="5:6">
      <c r="E185">
        <v>16.3</v>
      </c>
      <c r="F185">
        <v>0.38424284407007298</v>
      </c>
    </row>
    <row r="186" spans="5:6">
      <c r="E186">
        <v>16.399999999999999</v>
      </c>
      <c r="F186">
        <v>0.39243489765499601</v>
      </c>
    </row>
    <row r="187" spans="5:6">
      <c r="E187">
        <v>16.5</v>
      </c>
      <c r="F187">
        <v>0.400695028633334</v>
      </c>
    </row>
    <row r="188" spans="5:6">
      <c r="E188">
        <v>16.600000000000001</v>
      </c>
      <c r="F188">
        <v>0.40902897059094101</v>
      </c>
    </row>
    <row r="189" spans="5:6">
      <c r="E189">
        <v>16.7</v>
      </c>
      <c r="F189">
        <v>0.41744213198971503</v>
      </c>
    </row>
    <row r="190" spans="5:6">
      <c r="E190">
        <v>16.8</v>
      </c>
      <c r="F190">
        <v>0.42593962754612302</v>
      </c>
    </row>
    <row r="191" spans="5:6">
      <c r="E191">
        <v>16.899999999999999</v>
      </c>
      <c r="F191">
        <v>0.434526306974995</v>
      </c>
    </row>
    <row r="192" spans="5:6">
      <c r="E192">
        <v>17</v>
      </c>
      <c r="F192">
        <v>0.44320678128222901</v>
      </c>
    </row>
    <row r="193" spans="5:6">
      <c r="E193">
        <v>17.100000000000001</v>
      </c>
      <c r="F193">
        <v>0.45198544678847002</v>
      </c>
    </row>
    <row r="194" spans="5:6">
      <c r="E194">
        <v>17.2</v>
      </c>
      <c r="F194">
        <v>0.46086650706086102</v>
      </c>
    </row>
    <row r="195" spans="5:6">
      <c r="E195">
        <v>17.3</v>
      </c>
      <c r="F195">
        <v>0.46985399292271501</v>
      </c>
    </row>
    <row r="196" spans="5:6">
      <c r="E196">
        <v>17.399999999999999</v>
      </c>
      <c r="F196">
        <v>0.47895178070213001</v>
      </c>
    </row>
    <row r="197" spans="5:6">
      <c r="E197">
        <v>17.5</v>
      </c>
      <c r="F197">
        <v>0.48816360887096399</v>
      </c>
    </row>
    <row r="198" spans="5:6">
      <c r="E198">
        <v>17.600000000000001</v>
      </c>
      <c r="F198">
        <v>0.49749309321543</v>
      </c>
    </row>
    <row r="199" spans="5:6">
      <c r="E199">
        <v>17.7</v>
      </c>
      <c r="F199">
        <v>0.50694374066944703</v>
      </c>
    </row>
    <row r="200" spans="5:6">
      <c r="E200">
        <v>17.8</v>
      </c>
      <c r="F200">
        <v>0.51651896193179503</v>
      </c>
    </row>
    <row r="201" spans="5:6">
      <c r="E201">
        <v>17.899999999999999</v>
      </c>
      <c r="F201">
        <v>0.52622208297848805</v>
      </c>
    </row>
    <row r="202" spans="5:6">
      <c r="E202">
        <v>18</v>
      </c>
      <c r="F202">
        <v>0.53605635557247</v>
      </c>
    </row>
    <row r="203" spans="5:6">
      <c r="E203">
        <v>18.100000000000001</v>
      </c>
      <c r="F203">
        <v>0.546024966864044</v>
      </c>
    </row>
    <row r="204" spans="5:6">
      <c r="E204">
        <v>18.2</v>
      </c>
      <c r="F204">
        <v>0.55613104816723202</v>
      </c>
    </row>
    <row r="205" spans="5:6">
      <c r="E205">
        <v>18.3</v>
      </c>
      <c r="F205">
        <v>0.56637768298966795</v>
      </c>
    </row>
    <row r="206" spans="5:6">
      <c r="E206">
        <v>18.399999999999999</v>
      </c>
      <c r="F206">
        <v>0.57676791438658703</v>
      </c>
    </row>
    <row r="207" spans="5:6">
      <c r="E207">
        <v>18.5</v>
      </c>
      <c r="F207">
        <v>0.58730475170297203</v>
      </c>
    </row>
    <row r="208" spans="5:6">
      <c r="E208">
        <v>18.600000000000001</v>
      </c>
      <c r="F208">
        <v>0.59799117676201496</v>
      </c>
    </row>
    <row r="209" spans="5:6">
      <c r="E209">
        <v>18.7</v>
      </c>
      <c r="F209">
        <v>0.60883014955255499</v>
      </c>
    </row>
    <row r="210" spans="5:6">
      <c r="E210">
        <v>18.8</v>
      </c>
      <c r="F210">
        <v>0.61982461346323803</v>
      </c>
    </row>
    <row r="211" spans="5:6">
      <c r="E211">
        <v>18.899999999999999</v>
      </c>
      <c r="F211">
        <v>0.63097750010662002</v>
      </c>
    </row>
    <row r="212" spans="5:6">
      <c r="E212">
        <v>19</v>
      </c>
      <c r="F212">
        <v>0.64229173377230897</v>
      </c>
    </row>
    <row r="213" spans="5:6">
      <c r="E213">
        <v>19.100000000000001</v>
      </c>
      <c r="F213">
        <v>0.65377023554455804</v>
      </c>
    </row>
    <row r="214" spans="5:6">
      <c r="E214">
        <v>19.2</v>
      </c>
      <c r="F214">
        <v>0.66541592711631703</v>
      </c>
    </row>
    <row r="215" spans="5:6">
      <c r="E215">
        <v>19.3</v>
      </c>
      <c r="F215">
        <v>0.67723173432871298</v>
      </c>
    </row>
    <row r="216" spans="5:6">
      <c r="E216">
        <v>19.399999999999999</v>
      </c>
      <c r="F216">
        <v>0.68922059046218698</v>
      </c>
    </row>
    <row r="217" spans="5:6">
      <c r="E217">
        <v>19.5</v>
      </c>
      <c r="F217">
        <v>0.70138543930298503</v>
      </c>
    </row>
    <row r="218" spans="5:6">
      <c r="E218">
        <v>19.600000000000001</v>
      </c>
      <c r="F218">
        <v>0.71372923800646504</v>
      </c>
    </row>
    <row r="219" spans="5:6">
      <c r="E219">
        <v>19.7</v>
      </c>
      <c r="F219">
        <v>0.72625495977667998</v>
      </c>
    </row>
    <row r="220" spans="5:6">
      <c r="E220">
        <v>19.8</v>
      </c>
      <c r="F220">
        <v>0.73896559637979697</v>
      </c>
    </row>
    <row r="221" spans="5:6">
      <c r="E221">
        <v>19.899999999999999</v>
      </c>
      <c r="F221">
        <v>0.75186416050731097</v>
      </c>
    </row>
    <row r="222" spans="5:6">
      <c r="E222">
        <v>20</v>
      </c>
      <c r="F222">
        <v>0.76495368800350105</v>
      </c>
    </row>
    <row r="223" spans="5:6">
      <c r="E223">
        <v>20.100000000000001</v>
      </c>
      <c r="F223">
        <v>0.778237239970204</v>
      </c>
    </row>
    <row r="224" spans="5:6">
      <c r="E224">
        <v>20.2</v>
      </c>
      <c r="F224">
        <v>0.79171790476081405</v>
      </c>
    </row>
    <row r="225" spans="5:6">
      <c r="E225">
        <v>20.3</v>
      </c>
      <c r="F225">
        <v>0.805398799874257</v>
      </c>
    </row>
    <row r="226" spans="5:6">
      <c r="E226">
        <v>20.399999999999999</v>
      </c>
      <c r="F226">
        <v>0.81928307375876097</v>
      </c>
    </row>
    <row r="227" spans="5:6">
      <c r="E227">
        <v>20.5</v>
      </c>
      <c r="F227">
        <v>0.83337390753429397</v>
      </c>
    </row>
    <row r="228" spans="5:6">
      <c r="E228">
        <v>20.6</v>
      </c>
      <c r="F228">
        <v>0.84767451664177196</v>
      </c>
    </row>
    <row r="229" spans="5:6">
      <c r="E229">
        <v>20.7</v>
      </c>
      <c r="F229">
        <v>0.86218815242639202</v>
      </c>
    </row>
    <row r="230" spans="5:6">
      <c r="E230">
        <v>20.8</v>
      </c>
      <c r="F230">
        <v>0.87691810366178802</v>
      </c>
    </row>
    <row r="231" spans="5:6">
      <c r="E231">
        <v>20.9</v>
      </c>
      <c r="F231">
        <v>0.89186769802112198</v>
      </c>
    </row>
    <row r="232" spans="5:6">
      <c r="E232">
        <v>21</v>
      </c>
      <c r="F232">
        <v>0.90704030350067799</v>
      </c>
    </row>
    <row r="233" spans="5:6">
      <c r="E233">
        <v>21.1</v>
      </c>
      <c r="F233">
        <v>0.92243932980102805</v>
      </c>
    </row>
    <row r="234" spans="5:6">
      <c r="E234">
        <v>21.2</v>
      </c>
      <c r="F234">
        <v>0.93806822967043402</v>
      </c>
    </row>
    <row r="235" spans="5:6">
      <c r="E235">
        <v>21.3</v>
      </c>
      <c r="F235">
        <v>0.95393050021470904</v>
      </c>
    </row>
    <row r="236" spans="5:6">
      <c r="E236">
        <v>21.4</v>
      </c>
      <c r="F236">
        <v>0.97002968417743796</v>
      </c>
    </row>
    <row r="237" spans="5:6">
      <c r="E237">
        <v>21.5</v>
      </c>
      <c r="F237">
        <v>0.98636937119411305</v>
      </c>
    </row>
    <row r="238" spans="5:6">
      <c r="E238">
        <v>21.6</v>
      </c>
      <c r="F238">
        <v>1.0029531990234299</v>
      </c>
    </row>
    <row r="239" spans="5:6">
      <c r="E239">
        <v>21.7</v>
      </c>
      <c r="F239">
        <v>1.01978485475878</v>
      </c>
    </row>
    <row r="240" spans="5:6">
      <c r="E240">
        <v>21.8</v>
      </c>
      <c r="F240">
        <v>1.0368680760226501</v>
      </c>
    </row>
    <row r="241" spans="5:6">
      <c r="E241">
        <v>21.9</v>
      </c>
      <c r="F241">
        <v>1.0542066521464799</v>
      </c>
    </row>
    <row r="242" spans="5:6">
      <c r="E242">
        <v>22</v>
      </c>
      <c r="F242">
        <v>1.0718044253383301</v>
      </c>
    </row>
    <row r="243" spans="5:6">
      <c r="E243">
        <v>22.1</v>
      </c>
      <c r="F243">
        <v>1.0896652918405001</v>
      </c>
    </row>
    <row r="244" spans="5:6">
      <c r="E244">
        <v>22.2</v>
      </c>
      <c r="F244">
        <v>1.10779320307906</v>
      </c>
    </row>
    <row r="245" spans="5:6">
      <c r="E245">
        <v>22.3</v>
      </c>
      <c r="F245">
        <v>1.1261921668071799</v>
      </c>
    </row>
    <row r="246" spans="5:6">
      <c r="E246">
        <v>22.4</v>
      </c>
      <c r="F246">
        <v>1.14486624824397</v>
      </c>
    </row>
    <row r="247" spans="5:6">
      <c r="E247">
        <v>22.5</v>
      </c>
      <c r="F247">
        <v>1.1638195712103501</v>
      </c>
    </row>
    <row r="248" spans="5:6">
      <c r="E248">
        <v>22.6</v>
      </c>
      <c r="F248">
        <v>1.18305631926347</v>
      </c>
    </row>
    <row r="249" spans="5:6">
      <c r="E249">
        <v>22.7</v>
      </c>
      <c r="F249">
        <v>1.2025807368310699</v>
      </c>
    </row>
    <row r="250" spans="5:6">
      <c r="E250">
        <v>22.8</v>
      </c>
      <c r="F250">
        <v>1.2223971303469801</v>
      </c>
    </row>
    <row r="251" spans="5:6">
      <c r="E251">
        <v>22.9</v>
      </c>
      <c r="F251">
        <v>1.2425098693890699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Nahat</dc:creator>
  <dc:description/>
  <cp:lastModifiedBy>FELIPE</cp:lastModifiedBy>
  <cp:revision>81</cp:revision>
  <dcterms:created xsi:type="dcterms:W3CDTF">2020-05-21T18:38:10Z</dcterms:created>
  <dcterms:modified xsi:type="dcterms:W3CDTF">2020-05-22T21:44:37Z</dcterms:modified>
  <dc:language>en-GB</dc:language>
</cp:coreProperties>
</file>