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o\Documents\Lino2\Curso Design Optico 2020\"/>
    </mc:Choice>
  </mc:AlternateContent>
  <bookViews>
    <workbookView xWindow="0" yWindow="0" windowWidth="27690" windowHeight="12300" activeTab="5"/>
  </bookViews>
  <sheets>
    <sheet name="Planilha3" sheetId="3" r:id="rId1"/>
    <sheet name="Planilha1" sheetId="4" r:id="rId2"/>
    <sheet name="Planilha2" sheetId="5" r:id="rId3"/>
    <sheet name="Marginal" sheetId="6" r:id="rId4"/>
    <sheet name="Zonal" sheetId="7" r:id="rId5"/>
    <sheet name="Paraxial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8" l="1"/>
  <c r="B96" i="8"/>
  <c r="B94" i="8"/>
  <c r="B90" i="8"/>
  <c r="B93" i="8" s="1"/>
  <c r="G89" i="8"/>
  <c r="E89" i="8"/>
  <c r="C89" i="8"/>
  <c r="B89" i="8"/>
  <c r="F88" i="8"/>
  <c r="F89" i="8" s="1"/>
  <c r="D88" i="8"/>
  <c r="D89" i="8" s="1"/>
  <c r="B88" i="8"/>
  <c r="F87" i="8"/>
  <c r="E87" i="8"/>
  <c r="D87" i="8"/>
  <c r="C87" i="8"/>
  <c r="B77" i="8"/>
  <c r="B76" i="8"/>
  <c r="B74" i="8"/>
  <c r="B70" i="8"/>
  <c r="B73" i="8" s="1"/>
  <c r="B71" i="8" s="1"/>
  <c r="B75" i="8" s="1"/>
  <c r="G69" i="8"/>
  <c r="F69" i="8"/>
  <c r="E69" i="8"/>
  <c r="C69" i="8"/>
  <c r="B69" i="8"/>
  <c r="F68" i="8"/>
  <c r="D68" i="8"/>
  <c r="D69" i="8" s="1"/>
  <c r="B68" i="8"/>
  <c r="F67" i="8"/>
  <c r="E67" i="8"/>
  <c r="D67" i="8"/>
  <c r="C67" i="8"/>
  <c r="B57" i="8"/>
  <c r="B56" i="8"/>
  <c r="B54" i="8"/>
  <c r="B50" i="8"/>
  <c r="G49" i="8"/>
  <c r="F49" i="8"/>
  <c r="E49" i="8"/>
  <c r="C49" i="8"/>
  <c r="B49" i="8"/>
  <c r="F48" i="8"/>
  <c r="D48" i="8"/>
  <c r="D49" i="8" s="1"/>
  <c r="B48" i="8"/>
  <c r="F47" i="8"/>
  <c r="E47" i="8"/>
  <c r="D47" i="8"/>
  <c r="C47" i="8"/>
  <c r="B37" i="8"/>
  <c r="B36" i="8"/>
  <c r="B34" i="8"/>
  <c r="B30" i="8"/>
  <c r="B33" i="8" s="1"/>
  <c r="B31" i="8" s="1"/>
  <c r="B35" i="8" s="1"/>
  <c r="G29" i="8"/>
  <c r="E29" i="8"/>
  <c r="C29" i="8"/>
  <c r="F28" i="8"/>
  <c r="F29" i="8" s="1"/>
  <c r="D28" i="8"/>
  <c r="D29" i="8" s="1"/>
  <c r="B28" i="8"/>
  <c r="B29" i="8" s="1"/>
  <c r="F27" i="8"/>
  <c r="E27" i="8"/>
  <c r="D27" i="8"/>
  <c r="C27" i="8"/>
  <c r="B17" i="8"/>
  <c r="B16" i="8"/>
  <c r="B14" i="8"/>
  <c r="B10" i="8"/>
  <c r="B13" i="8" s="1"/>
  <c r="G9" i="8"/>
  <c r="E9" i="8"/>
  <c r="C9" i="8"/>
  <c r="B9" i="8"/>
  <c r="F8" i="8"/>
  <c r="F9" i="8" s="1"/>
  <c r="D8" i="8"/>
  <c r="D9" i="8" s="1"/>
  <c r="B8" i="8"/>
  <c r="F7" i="8"/>
  <c r="E7" i="8"/>
  <c r="D7" i="8"/>
  <c r="C7" i="8"/>
  <c r="B97" i="7"/>
  <c r="B96" i="7"/>
  <c r="B94" i="7"/>
  <c r="B90" i="7"/>
  <c r="B93" i="7" s="1"/>
  <c r="B91" i="7" s="1"/>
  <c r="B95" i="7" s="1"/>
  <c r="G89" i="7"/>
  <c r="E89" i="7"/>
  <c r="C89" i="7"/>
  <c r="F88" i="7"/>
  <c r="F89" i="7" s="1"/>
  <c r="D88" i="7"/>
  <c r="D89" i="7" s="1"/>
  <c r="B88" i="7"/>
  <c r="B89" i="7" s="1"/>
  <c r="F87" i="7"/>
  <c r="E87" i="7"/>
  <c r="D87" i="7"/>
  <c r="C87" i="7"/>
  <c r="B77" i="7"/>
  <c r="B76" i="7"/>
  <c r="B74" i="7"/>
  <c r="B70" i="7"/>
  <c r="B73" i="7" s="1"/>
  <c r="B71" i="7" s="1"/>
  <c r="B75" i="7" s="1"/>
  <c r="G69" i="7"/>
  <c r="E69" i="7"/>
  <c r="C69" i="7"/>
  <c r="B69" i="7"/>
  <c r="F68" i="7"/>
  <c r="F69" i="7" s="1"/>
  <c r="D68" i="7"/>
  <c r="D69" i="7" s="1"/>
  <c r="B68" i="7"/>
  <c r="F67" i="7"/>
  <c r="E67" i="7"/>
  <c r="D67" i="7"/>
  <c r="C67" i="7"/>
  <c r="B57" i="7"/>
  <c r="B56" i="7"/>
  <c r="B54" i="7"/>
  <c r="B50" i="7"/>
  <c r="B53" i="7" s="1"/>
  <c r="G49" i="7"/>
  <c r="F49" i="7"/>
  <c r="E49" i="7"/>
  <c r="C49" i="7"/>
  <c r="B49" i="7"/>
  <c r="F48" i="7"/>
  <c r="D48" i="7"/>
  <c r="D49" i="7" s="1"/>
  <c r="B48" i="7"/>
  <c r="F47" i="7"/>
  <c r="E47" i="7"/>
  <c r="D47" i="7"/>
  <c r="C47" i="7"/>
  <c r="B37" i="7"/>
  <c r="B36" i="7"/>
  <c r="B34" i="7"/>
  <c r="B30" i="7"/>
  <c r="B33" i="7" s="1"/>
  <c r="B31" i="7" s="1"/>
  <c r="B35" i="7" s="1"/>
  <c r="G29" i="7"/>
  <c r="E29" i="7"/>
  <c r="C29" i="7"/>
  <c r="F28" i="7"/>
  <c r="F29" i="7" s="1"/>
  <c r="D28" i="7"/>
  <c r="D29" i="7" s="1"/>
  <c r="B28" i="7"/>
  <c r="B29" i="7" s="1"/>
  <c r="F27" i="7"/>
  <c r="E27" i="7"/>
  <c r="D27" i="7"/>
  <c r="C27" i="7"/>
  <c r="B17" i="7"/>
  <c r="B16" i="7"/>
  <c r="B14" i="7"/>
  <c r="B10" i="7"/>
  <c r="B13" i="7" s="1"/>
  <c r="B11" i="7" s="1"/>
  <c r="B15" i="7" s="1"/>
  <c r="G9" i="7"/>
  <c r="F9" i="7"/>
  <c r="E9" i="7"/>
  <c r="C9" i="7"/>
  <c r="B9" i="7"/>
  <c r="F8" i="7"/>
  <c r="D8" i="7"/>
  <c r="D9" i="7" s="1"/>
  <c r="B8" i="7"/>
  <c r="F7" i="7"/>
  <c r="E7" i="7"/>
  <c r="D7" i="7"/>
  <c r="C7" i="7"/>
  <c r="B97" i="6"/>
  <c r="B96" i="6"/>
  <c r="B94" i="6"/>
  <c r="B90" i="6"/>
  <c r="B93" i="6" s="1"/>
  <c r="B91" i="6" s="1"/>
  <c r="B95" i="6" s="1"/>
  <c r="G89" i="6"/>
  <c r="E89" i="6"/>
  <c r="C89" i="6"/>
  <c r="F88" i="6"/>
  <c r="F89" i="6" s="1"/>
  <c r="D88" i="6"/>
  <c r="D89" i="6" s="1"/>
  <c r="B88" i="6"/>
  <c r="B89" i="6" s="1"/>
  <c r="F87" i="6"/>
  <c r="E87" i="6"/>
  <c r="D87" i="6"/>
  <c r="C87" i="6"/>
  <c r="B77" i="6"/>
  <c r="B76" i="6"/>
  <c r="B74" i="6"/>
  <c r="B70" i="6"/>
  <c r="B73" i="6" s="1"/>
  <c r="B71" i="6" s="1"/>
  <c r="B75" i="6" s="1"/>
  <c r="G69" i="6"/>
  <c r="E69" i="6"/>
  <c r="C69" i="6"/>
  <c r="B69" i="6"/>
  <c r="F68" i="6"/>
  <c r="F69" i="6" s="1"/>
  <c r="D68" i="6"/>
  <c r="D69" i="6" s="1"/>
  <c r="B68" i="6"/>
  <c r="F67" i="6"/>
  <c r="E67" i="6"/>
  <c r="D67" i="6"/>
  <c r="C67" i="6"/>
  <c r="B57" i="6"/>
  <c r="B56" i="6"/>
  <c r="B54" i="6"/>
  <c r="B50" i="6"/>
  <c r="B53" i="6" s="1"/>
  <c r="B51" i="6" s="1"/>
  <c r="B55" i="6" s="1"/>
  <c r="G49" i="6"/>
  <c r="E49" i="6"/>
  <c r="D49" i="6"/>
  <c r="C49" i="6"/>
  <c r="F48" i="6"/>
  <c r="F49" i="6" s="1"/>
  <c r="D48" i="6"/>
  <c r="B48" i="6"/>
  <c r="B49" i="6" s="1"/>
  <c r="F47" i="6"/>
  <c r="E47" i="6"/>
  <c r="D47" i="6"/>
  <c r="C47" i="6"/>
  <c r="B37" i="6"/>
  <c r="B36" i="6"/>
  <c r="B34" i="6"/>
  <c r="B30" i="6"/>
  <c r="B33" i="6" s="1"/>
  <c r="B31" i="6" s="1"/>
  <c r="B35" i="6" s="1"/>
  <c r="G29" i="6"/>
  <c r="E29" i="6"/>
  <c r="C29" i="6"/>
  <c r="F28" i="6"/>
  <c r="F29" i="6" s="1"/>
  <c r="D28" i="6"/>
  <c r="D29" i="6" s="1"/>
  <c r="B28" i="6"/>
  <c r="B29" i="6" s="1"/>
  <c r="F27" i="6"/>
  <c r="E27" i="6"/>
  <c r="D27" i="6"/>
  <c r="C27" i="6"/>
  <c r="H19" i="6"/>
  <c r="G13" i="6"/>
  <c r="G11" i="6" s="1"/>
  <c r="F14" i="6"/>
  <c r="F12" i="6"/>
  <c r="F16" i="6" s="1"/>
  <c r="F10" i="6"/>
  <c r="F17" i="6" s="1"/>
  <c r="E13" i="6"/>
  <c r="E11" i="6"/>
  <c r="E15" i="6" s="1"/>
  <c r="D17" i="6"/>
  <c r="D15" i="6"/>
  <c r="D11" i="6"/>
  <c r="D13" i="6"/>
  <c r="D10" i="6"/>
  <c r="D16" i="6"/>
  <c r="D14" i="6"/>
  <c r="D12" i="6"/>
  <c r="C17" i="6"/>
  <c r="C10" i="6"/>
  <c r="C16" i="6"/>
  <c r="C14" i="6"/>
  <c r="C12" i="6"/>
  <c r="C15" i="6"/>
  <c r="C11" i="6"/>
  <c r="C13" i="6"/>
  <c r="B15" i="6"/>
  <c r="B11" i="6"/>
  <c r="B13" i="6"/>
  <c r="B16" i="6"/>
  <c r="B14" i="6"/>
  <c r="B17" i="6"/>
  <c r="B10" i="6"/>
  <c r="G9" i="6"/>
  <c r="F9" i="6"/>
  <c r="E9" i="6"/>
  <c r="D9" i="6"/>
  <c r="C9" i="6"/>
  <c r="B9" i="6"/>
  <c r="F8" i="6"/>
  <c r="D8" i="6"/>
  <c r="B8" i="6"/>
  <c r="F7" i="6"/>
  <c r="E7" i="6"/>
  <c r="D7" i="6"/>
  <c r="C7" i="6"/>
  <c r="C93" i="8" l="1"/>
  <c r="B91" i="8"/>
  <c r="B95" i="8" s="1"/>
  <c r="C13" i="8"/>
  <c r="B11" i="8"/>
  <c r="B15" i="8" s="1"/>
  <c r="C73" i="8"/>
  <c r="C33" i="8"/>
  <c r="B53" i="8"/>
  <c r="C73" i="7"/>
  <c r="C33" i="7"/>
  <c r="C13" i="7"/>
  <c r="C53" i="7"/>
  <c r="B51" i="7"/>
  <c r="B55" i="7" s="1"/>
  <c r="C71" i="7"/>
  <c r="C93" i="7"/>
  <c r="C93" i="6"/>
  <c r="C73" i="6"/>
  <c r="C53" i="6"/>
  <c r="C33" i="6"/>
  <c r="G12" i="6"/>
  <c r="G15" i="6"/>
  <c r="F13" i="6"/>
  <c r="F11" i="6" s="1"/>
  <c r="F15" i="6" s="1"/>
  <c r="E12" i="6"/>
  <c r="B16" i="5"/>
  <c r="B102" i="5"/>
  <c r="B100" i="5"/>
  <c r="B98" i="5"/>
  <c r="B94" i="5"/>
  <c r="G93" i="5"/>
  <c r="E93" i="5"/>
  <c r="C93" i="5"/>
  <c r="F92" i="5"/>
  <c r="F93" i="5" s="1"/>
  <c r="D92" i="5"/>
  <c r="D93" i="5" s="1"/>
  <c r="B92" i="5"/>
  <c r="B93" i="5" s="1"/>
  <c r="F91" i="5"/>
  <c r="E91" i="5"/>
  <c r="D91" i="5"/>
  <c r="C91" i="5"/>
  <c r="B81" i="5"/>
  <c r="B79" i="5"/>
  <c r="B77" i="5"/>
  <c r="B73" i="5"/>
  <c r="B76" i="5" s="1"/>
  <c r="B74" i="5" s="1"/>
  <c r="B80" i="5" s="1"/>
  <c r="G72" i="5"/>
  <c r="F72" i="5"/>
  <c r="E72" i="5"/>
  <c r="C72" i="5"/>
  <c r="F71" i="5"/>
  <c r="D71" i="5"/>
  <c r="D72" i="5" s="1"/>
  <c r="B71" i="5"/>
  <c r="B72" i="5" s="1"/>
  <c r="F70" i="5"/>
  <c r="E70" i="5"/>
  <c r="D70" i="5"/>
  <c r="C70" i="5"/>
  <c r="B60" i="5"/>
  <c r="B58" i="5"/>
  <c r="B56" i="5"/>
  <c r="B55" i="5"/>
  <c r="B53" i="5" s="1"/>
  <c r="B59" i="5" s="1"/>
  <c r="B52" i="5"/>
  <c r="G51" i="5"/>
  <c r="E51" i="5"/>
  <c r="C51" i="5"/>
  <c r="B51" i="5"/>
  <c r="F50" i="5"/>
  <c r="F51" i="5" s="1"/>
  <c r="D50" i="5"/>
  <c r="D51" i="5" s="1"/>
  <c r="B50" i="5"/>
  <c r="F49" i="5"/>
  <c r="E49" i="5"/>
  <c r="D49" i="5"/>
  <c r="C49" i="5"/>
  <c r="C55" i="5" s="1"/>
  <c r="B39" i="5"/>
  <c r="B37" i="5"/>
  <c r="B35" i="5"/>
  <c r="B31" i="5"/>
  <c r="B34" i="5" s="1"/>
  <c r="B32" i="5" s="1"/>
  <c r="B38" i="5" s="1"/>
  <c r="G30" i="5"/>
  <c r="E30" i="5"/>
  <c r="C30" i="5"/>
  <c r="F29" i="5"/>
  <c r="F30" i="5" s="1"/>
  <c r="D29" i="5"/>
  <c r="D30" i="5" s="1"/>
  <c r="B29" i="5"/>
  <c r="B30" i="5" s="1"/>
  <c r="F28" i="5"/>
  <c r="E28" i="5"/>
  <c r="D28" i="5"/>
  <c r="C28" i="5"/>
  <c r="B18" i="5"/>
  <c r="B14" i="5"/>
  <c r="B10" i="5"/>
  <c r="G9" i="5"/>
  <c r="E9" i="5"/>
  <c r="D9" i="5"/>
  <c r="C9" i="5"/>
  <c r="F8" i="5"/>
  <c r="F9" i="5" s="1"/>
  <c r="D8" i="5"/>
  <c r="B8" i="5"/>
  <c r="B9" i="5" s="1"/>
  <c r="F7" i="5"/>
  <c r="E7" i="5"/>
  <c r="D7" i="5"/>
  <c r="C7" i="5"/>
  <c r="B16" i="3"/>
  <c r="B37" i="3"/>
  <c r="B100" i="3"/>
  <c r="B79" i="3"/>
  <c r="B58" i="3"/>
  <c r="B37" i="4"/>
  <c r="B58" i="4"/>
  <c r="B79" i="4"/>
  <c r="B100" i="4"/>
  <c r="B102" i="4"/>
  <c r="B98" i="4"/>
  <c r="B94" i="4"/>
  <c r="G93" i="4"/>
  <c r="E93" i="4"/>
  <c r="D93" i="4"/>
  <c r="C93" i="4"/>
  <c r="F92" i="4"/>
  <c r="F93" i="4" s="1"/>
  <c r="D92" i="4"/>
  <c r="B92" i="4"/>
  <c r="B93" i="4" s="1"/>
  <c r="F91" i="4"/>
  <c r="E91" i="4"/>
  <c r="D91" i="4"/>
  <c r="C91" i="4"/>
  <c r="B81" i="4"/>
  <c r="B77" i="4"/>
  <c r="B73" i="4"/>
  <c r="B76" i="4" s="1"/>
  <c r="G72" i="4"/>
  <c r="E72" i="4"/>
  <c r="C72" i="4"/>
  <c r="B72" i="4"/>
  <c r="F71" i="4"/>
  <c r="F72" i="4" s="1"/>
  <c r="D71" i="4"/>
  <c r="D72" i="4" s="1"/>
  <c r="B71" i="4"/>
  <c r="F70" i="4"/>
  <c r="E70" i="4"/>
  <c r="D70" i="4"/>
  <c r="C70" i="4"/>
  <c r="B60" i="4"/>
  <c r="B56" i="4"/>
  <c r="B52" i="4"/>
  <c r="G51" i="4"/>
  <c r="F51" i="4"/>
  <c r="E51" i="4"/>
  <c r="C51" i="4"/>
  <c r="B51" i="4"/>
  <c r="B55" i="4" s="1"/>
  <c r="B53" i="4" s="1"/>
  <c r="B59" i="4" s="1"/>
  <c r="F50" i="4"/>
  <c r="D50" i="4"/>
  <c r="D51" i="4" s="1"/>
  <c r="B50" i="4"/>
  <c r="F49" i="4"/>
  <c r="E49" i="4"/>
  <c r="D49" i="4"/>
  <c r="C49" i="4"/>
  <c r="B39" i="4"/>
  <c r="B35" i="4"/>
  <c r="B31" i="4"/>
  <c r="G30" i="4"/>
  <c r="F30" i="4"/>
  <c r="E30" i="4"/>
  <c r="D30" i="4"/>
  <c r="C30" i="4"/>
  <c r="F29" i="4"/>
  <c r="D29" i="4"/>
  <c r="B29" i="4"/>
  <c r="B30" i="4" s="1"/>
  <c r="F28" i="4"/>
  <c r="E28" i="4"/>
  <c r="D28" i="4"/>
  <c r="C28" i="4"/>
  <c r="B18" i="4"/>
  <c r="B14" i="4"/>
  <c r="B10" i="4"/>
  <c r="G9" i="4"/>
  <c r="E9" i="4"/>
  <c r="C9" i="4"/>
  <c r="B9" i="4"/>
  <c r="F8" i="4"/>
  <c r="F9" i="4" s="1"/>
  <c r="D8" i="4"/>
  <c r="D9" i="4" s="1"/>
  <c r="B8" i="4"/>
  <c r="F7" i="4"/>
  <c r="E7" i="4"/>
  <c r="D7" i="4"/>
  <c r="C7" i="4"/>
  <c r="B102" i="3"/>
  <c r="B98" i="3"/>
  <c r="B94" i="3"/>
  <c r="B97" i="3" s="1"/>
  <c r="G93" i="3"/>
  <c r="F93" i="3"/>
  <c r="E93" i="3"/>
  <c r="C93" i="3"/>
  <c r="B93" i="3"/>
  <c r="F92" i="3"/>
  <c r="D92" i="3"/>
  <c r="D93" i="3" s="1"/>
  <c r="B92" i="3"/>
  <c r="F91" i="3"/>
  <c r="E91" i="3"/>
  <c r="D91" i="3"/>
  <c r="C91" i="3"/>
  <c r="B81" i="3"/>
  <c r="B77" i="3"/>
  <c r="B73" i="3"/>
  <c r="B76" i="3" s="1"/>
  <c r="G72" i="3"/>
  <c r="F72" i="3"/>
  <c r="E72" i="3"/>
  <c r="C72" i="3"/>
  <c r="B72" i="3"/>
  <c r="F71" i="3"/>
  <c r="D71" i="3"/>
  <c r="D72" i="3" s="1"/>
  <c r="B71" i="3"/>
  <c r="F70" i="3"/>
  <c r="E70" i="3"/>
  <c r="D70" i="3"/>
  <c r="C70" i="3"/>
  <c r="B60" i="3"/>
  <c r="B56" i="3"/>
  <c r="B52" i="3"/>
  <c r="G51" i="3"/>
  <c r="E51" i="3"/>
  <c r="C51" i="3"/>
  <c r="F50" i="3"/>
  <c r="F51" i="3" s="1"/>
  <c r="D50" i="3"/>
  <c r="D51" i="3" s="1"/>
  <c r="B50" i="3"/>
  <c r="B51" i="3" s="1"/>
  <c r="F49" i="3"/>
  <c r="E49" i="3"/>
  <c r="D49" i="3"/>
  <c r="C49" i="3"/>
  <c r="B39" i="3"/>
  <c r="B35" i="3"/>
  <c r="B31" i="3"/>
  <c r="G30" i="3"/>
  <c r="E30" i="3"/>
  <c r="C30" i="3"/>
  <c r="F29" i="3"/>
  <c r="F30" i="3" s="1"/>
  <c r="D29" i="3"/>
  <c r="D30" i="3" s="1"/>
  <c r="B29" i="3"/>
  <c r="B30" i="3" s="1"/>
  <c r="F28" i="3"/>
  <c r="E28" i="3"/>
  <c r="D28" i="3"/>
  <c r="C28" i="3"/>
  <c r="B10" i="3"/>
  <c r="F7" i="3"/>
  <c r="E7" i="3"/>
  <c r="D7" i="3"/>
  <c r="C7" i="3"/>
  <c r="B51" i="8" l="1"/>
  <c r="B55" i="8" s="1"/>
  <c r="C53" i="8"/>
  <c r="C31" i="8"/>
  <c r="C11" i="8"/>
  <c r="C91" i="8"/>
  <c r="C71" i="8"/>
  <c r="C72" i="7"/>
  <c r="C75" i="7"/>
  <c r="C91" i="7"/>
  <c r="C51" i="7"/>
  <c r="C11" i="7"/>
  <c r="C31" i="7"/>
  <c r="C91" i="6"/>
  <c r="C71" i="6"/>
  <c r="C51" i="6"/>
  <c r="C31" i="6"/>
  <c r="G16" i="6"/>
  <c r="G17" i="6" s="1"/>
  <c r="G14" i="6"/>
  <c r="G10" i="6" s="1"/>
  <c r="E16" i="6"/>
  <c r="E17" i="6" s="1"/>
  <c r="E14" i="6"/>
  <c r="E10" i="6" s="1"/>
  <c r="B97" i="5"/>
  <c r="B95" i="5" s="1"/>
  <c r="B101" i="5" s="1"/>
  <c r="C76" i="5"/>
  <c r="C34" i="5"/>
  <c r="C53" i="5"/>
  <c r="B13" i="5"/>
  <c r="B11" i="5" s="1"/>
  <c r="B17" i="5" s="1"/>
  <c r="C76" i="4"/>
  <c r="B74" i="4"/>
  <c r="B80" i="4" s="1"/>
  <c r="B97" i="4"/>
  <c r="B95" i="4" s="1"/>
  <c r="B101" i="4" s="1"/>
  <c r="B13" i="4"/>
  <c r="B11" i="4" s="1"/>
  <c r="B17" i="4" s="1"/>
  <c r="B34" i="4"/>
  <c r="B32" i="4" s="1"/>
  <c r="B38" i="4" s="1"/>
  <c r="C55" i="4"/>
  <c r="C97" i="3"/>
  <c r="B95" i="3"/>
  <c r="B101" i="3" s="1"/>
  <c r="C76" i="3"/>
  <c r="B74" i="3"/>
  <c r="B80" i="3" s="1"/>
  <c r="C55" i="3"/>
  <c r="B55" i="3"/>
  <c r="B53" i="3" s="1"/>
  <c r="B59" i="3" s="1"/>
  <c r="C34" i="3"/>
  <c r="B34" i="3"/>
  <c r="B32" i="3" s="1"/>
  <c r="B38" i="3" s="1"/>
  <c r="G9" i="3"/>
  <c r="F8" i="3"/>
  <c r="F9" i="3" s="1"/>
  <c r="B18" i="3"/>
  <c r="B14" i="3"/>
  <c r="E9" i="3"/>
  <c r="C9" i="3"/>
  <c r="D8" i="3"/>
  <c r="D9" i="3" s="1"/>
  <c r="B8" i="3"/>
  <c r="B9" i="3" s="1"/>
  <c r="B13" i="3" s="1"/>
  <c r="C95" i="8" l="1"/>
  <c r="C92" i="8"/>
  <c r="C35" i="8"/>
  <c r="C32" i="8"/>
  <c r="C51" i="8"/>
  <c r="C72" i="8"/>
  <c r="C75" i="8"/>
  <c r="C15" i="8"/>
  <c r="C12" i="8"/>
  <c r="C15" i="7"/>
  <c r="C12" i="7"/>
  <c r="C92" i="7"/>
  <c r="C95" i="7"/>
  <c r="C35" i="7"/>
  <c r="C32" i="7"/>
  <c r="C52" i="7"/>
  <c r="C55" i="7"/>
  <c r="C76" i="7"/>
  <c r="C77" i="7" s="1"/>
  <c r="C74" i="7"/>
  <c r="C70" i="7" s="1"/>
  <c r="D70" i="7" s="1"/>
  <c r="D72" i="7"/>
  <c r="C95" i="6"/>
  <c r="C92" i="6"/>
  <c r="C72" i="6"/>
  <c r="C75" i="6"/>
  <c r="C55" i="6"/>
  <c r="C52" i="6"/>
  <c r="C35" i="6"/>
  <c r="C32" i="6"/>
  <c r="C97" i="5"/>
  <c r="C74" i="5"/>
  <c r="C32" i="5"/>
  <c r="C13" i="5"/>
  <c r="C59" i="5"/>
  <c r="C54" i="5"/>
  <c r="C95" i="5"/>
  <c r="C97" i="4"/>
  <c r="C34" i="4"/>
  <c r="C13" i="4"/>
  <c r="C74" i="4"/>
  <c r="C53" i="4"/>
  <c r="C95" i="3"/>
  <c r="C74" i="3"/>
  <c r="C53" i="3"/>
  <c r="C32" i="3"/>
  <c r="C13" i="3"/>
  <c r="B11" i="3"/>
  <c r="B17" i="3" s="1"/>
  <c r="C34" i="8" l="1"/>
  <c r="C30" i="8" s="1"/>
  <c r="D30" i="8" s="1"/>
  <c r="D32" i="8"/>
  <c r="C36" i="8"/>
  <c r="C77" i="8"/>
  <c r="C76" i="8"/>
  <c r="C74" i="8"/>
  <c r="C70" i="8" s="1"/>
  <c r="D70" i="8" s="1"/>
  <c r="D72" i="8"/>
  <c r="C37" i="8"/>
  <c r="D12" i="8"/>
  <c r="C14" i="8"/>
  <c r="C10" i="8" s="1"/>
  <c r="D10" i="8" s="1"/>
  <c r="C16" i="8"/>
  <c r="C17" i="8" s="1"/>
  <c r="C55" i="8"/>
  <c r="C52" i="8"/>
  <c r="C94" i="8"/>
  <c r="C90" i="8" s="1"/>
  <c r="D90" i="8" s="1"/>
  <c r="C96" i="8"/>
  <c r="C97" i="8" s="1"/>
  <c r="D92" i="8"/>
  <c r="D77" i="7"/>
  <c r="D73" i="7"/>
  <c r="D52" i="7"/>
  <c r="C56" i="7"/>
  <c r="C57" i="7" s="1"/>
  <c r="C54" i="7"/>
  <c r="C50" i="7" s="1"/>
  <c r="D50" i="7" s="1"/>
  <c r="C94" i="7"/>
  <c r="C90" i="7" s="1"/>
  <c r="D90" i="7" s="1"/>
  <c r="D92" i="7"/>
  <c r="C96" i="7"/>
  <c r="C97" i="7" s="1"/>
  <c r="C16" i="7"/>
  <c r="C17" i="7" s="1"/>
  <c r="D12" i="7"/>
  <c r="C14" i="7"/>
  <c r="C10" i="7" s="1"/>
  <c r="D10" i="7" s="1"/>
  <c r="D76" i="7"/>
  <c r="D74" i="7"/>
  <c r="D32" i="7"/>
  <c r="C36" i="7"/>
  <c r="C37" i="7" s="1"/>
  <c r="C34" i="7"/>
  <c r="C30" i="7" s="1"/>
  <c r="D30" i="7" s="1"/>
  <c r="C96" i="6"/>
  <c r="C94" i="6"/>
  <c r="C90" i="6" s="1"/>
  <c r="D90" i="6" s="1"/>
  <c r="D92" i="6"/>
  <c r="C97" i="6"/>
  <c r="D72" i="6"/>
  <c r="C76" i="6"/>
  <c r="C77" i="6" s="1"/>
  <c r="C74" i="6"/>
  <c r="C70" i="6" s="1"/>
  <c r="D70" i="6" s="1"/>
  <c r="C54" i="6"/>
  <c r="C50" i="6" s="1"/>
  <c r="D50" i="6" s="1"/>
  <c r="C56" i="6"/>
  <c r="D52" i="6"/>
  <c r="C57" i="6"/>
  <c r="D32" i="6"/>
  <c r="C36" i="6"/>
  <c r="C37" i="6" s="1"/>
  <c r="C34" i="6"/>
  <c r="C30" i="6" s="1"/>
  <c r="D30" i="6" s="1"/>
  <c r="C101" i="5"/>
  <c r="C96" i="5"/>
  <c r="C56" i="5"/>
  <c r="C52" i="5" s="1"/>
  <c r="D52" i="5" s="1"/>
  <c r="D54" i="5"/>
  <c r="C60" i="5"/>
  <c r="C58" i="5" s="1"/>
  <c r="C38" i="5"/>
  <c r="C33" i="5"/>
  <c r="C11" i="5"/>
  <c r="C80" i="5"/>
  <c r="C75" i="5"/>
  <c r="C75" i="4"/>
  <c r="C80" i="4"/>
  <c r="C11" i="4"/>
  <c r="C54" i="4"/>
  <c r="C59" i="4"/>
  <c r="C32" i="4"/>
  <c r="C95" i="4"/>
  <c r="C96" i="3"/>
  <c r="C101" i="3"/>
  <c r="C75" i="3"/>
  <c r="C80" i="3"/>
  <c r="C54" i="3"/>
  <c r="C59" i="3"/>
  <c r="C38" i="3"/>
  <c r="C33" i="3"/>
  <c r="C11" i="3"/>
  <c r="D96" i="8" l="1"/>
  <c r="D94" i="8"/>
  <c r="D93" i="8" s="1"/>
  <c r="D74" i="8"/>
  <c r="D73" i="8" s="1"/>
  <c r="D76" i="8"/>
  <c r="D97" i="8"/>
  <c r="D17" i="8"/>
  <c r="D77" i="8"/>
  <c r="D34" i="8"/>
  <c r="D36" i="8"/>
  <c r="D52" i="8"/>
  <c r="C56" i="8"/>
  <c r="C57" i="8" s="1"/>
  <c r="C54" i="8"/>
  <c r="C50" i="8" s="1"/>
  <c r="D50" i="8" s="1"/>
  <c r="D16" i="8"/>
  <c r="D14" i="8"/>
  <c r="D13" i="8" s="1"/>
  <c r="D37" i="8"/>
  <c r="D33" i="8"/>
  <c r="D16" i="7"/>
  <c r="D14" i="7"/>
  <c r="D13" i="7" s="1"/>
  <c r="D97" i="7"/>
  <c r="D71" i="7"/>
  <c r="D75" i="7" s="1"/>
  <c r="E73" i="7"/>
  <c r="D57" i="7"/>
  <c r="D37" i="7"/>
  <c r="D36" i="7"/>
  <c r="D34" i="7"/>
  <c r="D33" i="7" s="1"/>
  <c r="D17" i="7"/>
  <c r="D96" i="7"/>
  <c r="D94" i="7"/>
  <c r="D93" i="7" s="1"/>
  <c r="D56" i="7"/>
  <c r="D54" i="7"/>
  <c r="D53" i="7" s="1"/>
  <c r="D96" i="6"/>
  <c r="D94" i="6"/>
  <c r="D93" i="6" s="1"/>
  <c r="D97" i="6"/>
  <c r="D77" i="6"/>
  <c r="D76" i="6"/>
  <c r="D74" i="6"/>
  <c r="D73" i="6" s="1"/>
  <c r="D56" i="6"/>
  <c r="D54" i="6"/>
  <c r="D53" i="6" s="1"/>
  <c r="D57" i="6"/>
  <c r="D37" i="6"/>
  <c r="D36" i="6"/>
  <c r="D34" i="6"/>
  <c r="D33" i="6" s="1"/>
  <c r="D60" i="5"/>
  <c r="D56" i="5"/>
  <c r="C81" i="5"/>
  <c r="C79" i="5" s="1"/>
  <c r="D75" i="5"/>
  <c r="C77" i="5"/>
  <c r="C73" i="5" s="1"/>
  <c r="D73" i="5" s="1"/>
  <c r="C39" i="5"/>
  <c r="C37" i="5" s="1"/>
  <c r="D33" i="5"/>
  <c r="C35" i="5"/>
  <c r="C31" i="5" s="1"/>
  <c r="D31" i="5" s="1"/>
  <c r="C98" i="5"/>
  <c r="C94" i="5" s="1"/>
  <c r="D94" i="5" s="1"/>
  <c r="C102" i="5"/>
  <c r="C100" i="5" s="1"/>
  <c r="D96" i="5"/>
  <c r="C17" i="5"/>
  <c r="C12" i="5"/>
  <c r="D58" i="5"/>
  <c r="D55" i="5"/>
  <c r="C17" i="4"/>
  <c r="C12" i="4"/>
  <c r="C101" i="4"/>
  <c r="C96" i="4"/>
  <c r="C60" i="4"/>
  <c r="C58" i="4" s="1"/>
  <c r="D54" i="4"/>
  <c r="C56" i="4"/>
  <c r="C52" i="4" s="1"/>
  <c r="D52" i="4" s="1"/>
  <c r="C77" i="4"/>
  <c r="C73" i="4" s="1"/>
  <c r="D73" i="4" s="1"/>
  <c r="D75" i="4"/>
  <c r="C81" i="4"/>
  <c r="C79" i="4" s="1"/>
  <c r="C33" i="4"/>
  <c r="C38" i="4"/>
  <c r="C102" i="3"/>
  <c r="C100" i="3" s="1"/>
  <c r="D96" i="3"/>
  <c r="C98" i="3"/>
  <c r="C94" i="3" s="1"/>
  <c r="D94" i="3" s="1"/>
  <c r="C81" i="3"/>
  <c r="C79" i="3" s="1"/>
  <c r="D75" i="3"/>
  <c r="C77" i="3"/>
  <c r="C73" i="3" s="1"/>
  <c r="D73" i="3" s="1"/>
  <c r="C60" i="3"/>
  <c r="C58" i="3" s="1"/>
  <c r="D54" i="3"/>
  <c r="C56" i="3"/>
  <c r="C52" i="3" s="1"/>
  <c r="D52" i="3" s="1"/>
  <c r="C39" i="3"/>
  <c r="C37" i="3" s="1"/>
  <c r="D33" i="3"/>
  <c r="C35" i="3"/>
  <c r="C31" i="3" s="1"/>
  <c r="D31" i="3" s="1"/>
  <c r="C17" i="3"/>
  <c r="C12" i="3"/>
  <c r="D71" i="8" l="1"/>
  <c r="D75" i="8" s="1"/>
  <c r="E73" i="8"/>
  <c r="D91" i="8"/>
  <c r="D95" i="8" s="1"/>
  <c r="E93" i="8"/>
  <c r="D31" i="8"/>
  <c r="D35" i="8" s="1"/>
  <c r="E33" i="8"/>
  <c r="D57" i="8"/>
  <c r="D11" i="8"/>
  <c r="D15" i="8" s="1"/>
  <c r="E13" i="8"/>
  <c r="D56" i="8"/>
  <c r="D54" i="8"/>
  <c r="D53" i="8" s="1"/>
  <c r="D51" i="7"/>
  <c r="D55" i="7" s="1"/>
  <c r="E53" i="7"/>
  <c r="D11" i="7"/>
  <c r="D15" i="7" s="1"/>
  <c r="E13" i="7"/>
  <c r="D91" i="7"/>
  <c r="D95" i="7" s="1"/>
  <c r="E93" i="7"/>
  <c r="D31" i="7"/>
  <c r="D35" i="7" s="1"/>
  <c r="E33" i="7"/>
  <c r="E71" i="7"/>
  <c r="D91" i="6"/>
  <c r="D95" i="6" s="1"/>
  <c r="E93" i="6"/>
  <c r="D71" i="6"/>
  <c r="D75" i="6" s="1"/>
  <c r="E73" i="6"/>
  <c r="D51" i="6"/>
  <c r="D55" i="6" s="1"/>
  <c r="E53" i="6"/>
  <c r="D31" i="6"/>
  <c r="D35" i="6" s="1"/>
  <c r="E33" i="6"/>
  <c r="D53" i="5"/>
  <c r="D59" i="5" s="1"/>
  <c r="E55" i="5"/>
  <c r="D102" i="5"/>
  <c r="D98" i="5"/>
  <c r="D39" i="5"/>
  <c r="D35" i="5"/>
  <c r="D34" i="5" s="1"/>
  <c r="D100" i="5"/>
  <c r="D97" i="5"/>
  <c r="D79" i="5"/>
  <c r="C18" i="5"/>
  <c r="C16" i="5" s="1"/>
  <c r="D12" i="5"/>
  <c r="C14" i="5"/>
  <c r="C10" i="5" s="1"/>
  <c r="D10" i="5" s="1"/>
  <c r="D37" i="5"/>
  <c r="D81" i="5"/>
  <c r="D77" i="5"/>
  <c r="D76" i="5" s="1"/>
  <c r="C39" i="4"/>
  <c r="C37" i="4" s="1"/>
  <c r="D33" i="4"/>
  <c r="C35" i="4"/>
  <c r="C31" i="4" s="1"/>
  <c r="D31" i="4" s="1"/>
  <c r="D58" i="4"/>
  <c r="D56" i="4"/>
  <c r="D55" i="4" s="1"/>
  <c r="D60" i="4"/>
  <c r="C18" i="4"/>
  <c r="C16" i="4" s="1"/>
  <c r="C14" i="4"/>
  <c r="C10" i="4" s="1"/>
  <c r="D10" i="4" s="1"/>
  <c r="D12" i="4"/>
  <c r="D81" i="4"/>
  <c r="D77" i="4"/>
  <c r="D76" i="4" s="1"/>
  <c r="D79" i="4"/>
  <c r="C102" i="4"/>
  <c r="C100" i="4" s="1"/>
  <c r="D96" i="4"/>
  <c r="C98" i="4"/>
  <c r="C94" i="4" s="1"/>
  <c r="D94" i="4" s="1"/>
  <c r="D98" i="3"/>
  <c r="D97" i="3" s="1"/>
  <c r="D102" i="3"/>
  <c r="D100" i="3"/>
  <c r="D79" i="3"/>
  <c r="D77" i="3"/>
  <c r="D76" i="3" s="1"/>
  <c r="D81" i="3"/>
  <c r="D60" i="3"/>
  <c r="D56" i="3"/>
  <c r="D58" i="3"/>
  <c r="D55" i="3"/>
  <c r="D39" i="3"/>
  <c r="D35" i="3"/>
  <c r="D37" i="3"/>
  <c r="D34" i="3"/>
  <c r="C18" i="3"/>
  <c r="C16" i="3" s="1"/>
  <c r="D12" i="3"/>
  <c r="C14" i="3"/>
  <c r="C10" i="3" s="1"/>
  <c r="D10" i="3" s="1"/>
  <c r="D51" i="8" l="1"/>
  <c r="D55" i="8" s="1"/>
  <c r="E53" i="8"/>
  <c r="E91" i="8"/>
  <c r="E11" i="8"/>
  <c r="E31" i="8"/>
  <c r="E71" i="8"/>
  <c r="E75" i="7"/>
  <c r="E72" i="7"/>
  <c r="E31" i="7"/>
  <c r="E91" i="7"/>
  <c r="E51" i="7"/>
  <c r="E11" i="7"/>
  <c r="E91" i="6"/>
  <c r="E71" i="6"/>
  <c r="E51" i="6"/>
  <c r="E31" i="6"/>
  <c r="D74" i="5"/>
  <c r="D80" i="5" s="1"/>
  <c r="E76" i="5"/>
  <c r="D32" i="5"/>
  <c r="D38" i="5" s="1"/>
  <c r="E34" i="5"/>
  <c r="D13" i="5"/>
  <c r="D16" i="5"/>
  <c r="D18" i="5"/>
  <c r="D14" i="5"/>
  <c r="D95" i="5"/>
  <c r="D101" i="5" s="1"/>
  <c r="E97" i="5"/>
  <c r="E53" i="5"/>
  <c r="D53" i="4"/>
  <c r="D59" i="4" s="1"/>
  <c r="E55" i="4"/>
  <c r="D74" i="4"/>
  <c r="D80" i="4" s="1"/>
  <c r="E76" i="4"/>
  <c r="D100" i="4"/>
  <c r="D18" i="4"/>
  <c r="D14" i="4"/>
  <c r="D13" i="4" s="1"/>
  <c r="D37" i="4"/>
  <c r="D102" i="4"/>
  <c r="D98" i="4"/>
  <c r="D97" i="4" s="1"/>
  <c r="D16" i="4"/>
  <c r="D39" i="4"/>
  <c r="D35" i="4"/>
  <c r="D34" i="4" s="1"/>
  <c r="D95" i="3"/>
  <c r="D101" i="3" s="1"/>
  <c r="E97" i="3"/>
  <c r="D74" i="3"/>
  <c r="D80" i="3" s="1"/>
  <c r="E76" i="3"/>
  <c r="D53" i="3"/>
  <c r="D59" i="3" s="1"/>
  <c r="E55" i="3"/>
  <c r="D32" i="3"/>
  <c r="D38" i="3" s="1"/>
  <c r="E34" i="3"/>
  <c r="D14" i="3"/>
  <c r="D13" i="3" s="1"/>
  <c r="D18" i="3"/>
  <c r="D16" i="3"/>
  <c r="E35" i="8" l="1"/>
  <c r="E32" i="8"/>
  <c r="E95" i="8"/>
  <c r="E92" i="8"/>
  <c r="E75" i="8"/>
  <c r="E72" i="8"/>
  <c r="E15" i="8"/>
  <c r="E12" i="8"/>
  <c r="E51" i="8"/>
  <c r="E55" i="7"/>
  <c r="E52" i="7"/>
  <c r="E35" i="7"/>
  <c r="E32" i="7"/>
  <c r="E15" i="7"/>
  <c r="E12" i="7"/>
  <c r="E95" i="7"/>
  <c r="E92" i="7"/>
  <c r="F72" i="7"/>
  <c r="E76" i="7"/>
  <c r="E74" i="7"/>
  <c r="E70" i="7" s="1"/>
  <c r="F70" i="7" s="1"/>
  <c r="E77" i="7"/>
  <c r="E95" i="6"/>
  <c r="E92" i="6"/>
  <c r="E75" i="6"/>
  <c r="E72" i="6"/>
  <c r="E55" i="6"/>
  <c r="E52" i="6"/>
  <c r="E35" i="6"/>
  <c r="E32" i="6"/>
  <c r="E59" i="5"/>
  <c r="E54" i="5"/>
  <c r="E95" i="5"/>
  <c r="E32" i="5"/>
  <c r="E74" i="5"/>
  <c r="D11" i="5"/>
  <c r="D17" i="5" s="1"/>
  <c r="E13" i="5"/>
  <c r="D11" i="4"/>
  <c r="D17" i="4" s="1"/>
  <c r="E13" i="4"/>
  <c r="D95" i="4"/>
  <c r="D101" i="4" s="1"/>
  <c r="E97" i="4"/>
  <c r="D32" i="4"/>
  <c r="D38" i="4" s="1"/>
  <c r="E34" i="4"/>
  <c r="E53" i="4"/>
  <c r="E74" i="4"/>
  <c r="E95" i="3"/>
  <c r="E74" i="3"/>
  <c r="E53" i="3"/>
  <c r="E32" i="3"/>
  <c r="E13" i="3"/>
  <c r="D11" i="3"/>
  <c r="D17" i="3" s="1"/>
  <c r="F12" i="8" l="1"/>
  <c r="E16" i="8"/>
  <c r="E14" i="8"/>
  <c r="E10" i="8" s="1"/>
  <c r="F10" i="8" s="1"/>
  <c r="F92" i="8"/>
  <c r="E96" i="8"/>
  <c r="E94" i="8"/>
  <c r="E90" i="8" s="1"/>
  <c r="F90" i="8" s="1"/>
  <c r="E17" i="8"/>
  <c r="E97" i="8"/>
  <c r="F72" i="8"/>
  <c r="E74" i="8"/>
  <c r="E70" i="8" s="1"/>
  <c r="F70" i="8" s="1"/>
  <c r="E76" i="8"/>
  <c r="E77" i="8" s="1"/>
  <c r="E36" i="8"/>
  <c r="E37" i="8" s="1"/>
  <c r="E34" i="8"/>
  <c r="E30" i="8" s="1"/>
  <c r="F30" i="8" s="1"/>
  <c r="F32" i="8"/>
  <c r="E55" i="8"/>
  <c r="E52" i="8"/>
  <c r="F77" i="7"/>
  <c r="F12" i="7"/>
  <c r="E16" i="7"/>
  <c r="E17" i="7" s="1"/>
  <c r="E14" i="7"/>
  <c r="E10" i="7" s="1"/>
  <c r="F10" i="7" s="1"/>
  <c r="E54" i="7"/>
  <c r="E50" i="7" s="1"/>
  <c r="F50" i="7" s="1"/>
  <c r="F52" i="7"/>
  <c r="E56" i="7"/>
  <c r="E57" i="7" s="1"/>
  <c r="F92" i="7"/>
  <c r="E96" i="7"/>
  <c r="E94" i="7"/>
  <c r="E90" i="7" s="1"/>
  <c r="F90" i="7" s="1"/>
  <c r="E36" i="7"/>
  <c r="E37" i="7" s="1"/>
  <c r="E34" i="7"/>
  <c r="E30" i="7" s="1"/>
  <c r="F30" i="7" s="1"/>
  <c r="F32" i="7"/>
  <c r="E97" i="7"/>
  <c r="F76" i="7"/>
  <c r="F74" i="7"/>
  <c r="F73" i="7" s="1"/>
  <c r="F92" i="6"/>
  <c r="E96" i="6"/>
  <c r="E94" i="6"/>
  <c r="E90" i="6" s="1"/>
  <c r="F90" i="6" s="1"/>
  <c r="E97" i="6"/>
  <c r="F72" i="6"/>
  <c r="E76" i="6"/>
  <c r="E74" i="6"/>
  <c r="E70" i="6" s="1"/>
  <c r="F70" i="6" s="1"/>
  <c r="E77" i="6"/>
  <c r="F52" i="6"/>
  <c r="E56" i="6"/>
  <c r="E57" i="6" s="1"/>
  <c r="E54" i="6"/>
  <c r="E50" i="6" s="1"/>
  <c r="F50" i="6" s="1"/>
  <c r="F32" i="6"/>
  <c r="E36" i="6"/>
  <c r="E37" i="6" s="1"/>
  <c r="E34" i="6"/>
  <c r="E30" i="6" s="1"/>
  <c r="F30" i="6" s="1"/>
  <c r="E80" i="5"/>
  <c r="E75" i="5"/>
  <c r="E38" i="5"/>
  <c r="E33" i="5"/>
  <c r="E60" i="5"/>
  <c r="E58" i="5" s="1"/>
  <c r="F54" i="5"/>
  <c r="E56" i="5"/>
  <c r="E52" i="5" s="1"/>
  <c r="F52" i="5" s="1"/>
  <c r="E101" i="5"/>
  <c r="E96" i="5"/>
  <c r="E11" i="5"/>
  <c r="E80" i="4"/>
  <c r="E75" i="4"/>
  <c r="E59" i="4"/>
  <c r="E54" i="4"/>
  <c r="E95" i="4"/>
  <c r="E32" i="4"/>
  <c r="E11" i="4"/>
  <c r="E101" i="3"/>
  <c r="E96" i="3"/>
  <c r="E80" i="3"/>
  <c r="E75" i="3"/>
  <c r="E59" i="3"/>
  <c r="E54" i="3"/>
  <c r="E38" i="3"/>
  <c r="E33" i="3"/>
  <c r="E11" i="3"/>
  <c r="F77" i="8" l="1"/>
  <c r="E54" i="8"/>
  <c r="E50" i="8" s="1"/>
  <c r="F50" i="8" s="1"/>
  <c r="F52" i="8"/>
  <c r="E56" i="8"/>
  <c r="E57" i="8" s="1"/>
  <c r="F96" i="8"/>
  <c r="F94" i="8"/>
  <c r="F17" i="8"/>
  <c r="F36" i="8"/>
  <c r="F34" i="8"/>
  <c r="F33" i="8" s="1"/>
  <c r="F97" i="8"/>
  <c r="F93" i="8"/>
  <c r="F37" i="8"/>
  <c r="F76" i="8"/>
  <c r="F74" i="8"/>
  <c r="F73" i="8" s="1"/>
  <c r="F16" i="8"/>
  <c r="F14" i="8"/>
  <c r="F13" i="8" s="1"/>
  <c r="F71" i="7"/>
  <c r="F75" i="7" s="1"/>
  <c r="G73" i="7"/>
  <c r="F56" i="7"/>
  <c r="F54" i="7"/>
  <c r="F16" i="7"/>
  <c r="F14" i="7"/>
  <c r="F13" i="7" s="1"/>
  <c r="F36" i="7"/>
  <c r="F34" i="7"/>
  <c r="F33" i="7" s="1"/>
  <c r="F37" i="7"/>
  <c r="F96" i="7"/>
  <c r="F94" i="7"/>
  <c r="F93" i="7" s="1"/>
  <c r="F17" i="7"/>
  <c r="F97" i="7"/>
  <c r="F57" i="7"/>
  <c r="F53" i="7"/>
  <c r="F97" i="6"/>
  <c r="F96" i="6"/>
  <c r="F94" i="6"/>
  <c r="F93" i="6" s="1"/>
  <c r="F77" i="6"/>
  <c r="F76" i="6"/>
  <c r="F74" i="6"/>
  <c r="F73" i="6" s="1"/>
  <c r="F57" i="6"/>
  <c r="F56" i="6"/>
  <c r="F54" i="6"/>
  <c r="F53" i="6" s="1"/>
  <c r="F37" i="6"/>
  <c r="F36" i="6"/>
  <c r="F34" i="6"/>
  <c r="F33" i="6" s="1"/>
  <c r="E35" i="5"/>
  <c r="E31" i="5" s="1"/>
  <c r="F31" i="5" s="1"/>
  <c r="E39" i="5"/>
  <c r="E37" i="5" s="1"/>
  <c r="F33" i="5"/>
  <c r="E17" i="5"/>
  <c r="E12" i="5"/>
  <c r="F58" i="5"/>
  <c r="F55" i="5"/>
  <c r="F60" i="5"/>
  <c r="F56" i="5"/>
  <c r="E77" i="5"/>
  <c r="E73" i="5" s="1"/>
  <c r="F73" i="5" s="1"/>
  <c r="F75" i="5"/>
  <c r="E81" i="5"/>
  <c r="E79" i="5" s="1"/>
  <c r="E102" i="5"/>
  <c r="E100" i="5" s="1"/>
  <c r="F96" i="5"/>
  <c r="E98" i="5"/>
  <c r="E94" i="5" s="1"/>
  <c r="F94" i="5" s="1"/>
  <c r="E17" i="4"/>
  <c r="E12" i="4"/>
  <c r="E101" i="4"/>
  <c r="E96" i="4"/>
  <c r="E81" i="4"/>
  <c r="E79" i="4" s="1"/>
  <c r="F75" i="4"/>
  <c r="E77" i="4"/>
  <c r="E73" i="4" s="1"/>
  <c r="F73" i="4" s="1"/>
  <c r="E60" i="4"/>
  <c r="E58" i="4" s="1"/>
  <c r="F54" i="4"/>
  <c r="E56" i="4"/>
  <c r="E52" i="4" s="1"/>
  <c r="F52" i="4" s="1"/>
  <c r="E38" i="4"/>
  <c r="E33" i="4"/>
  <c r="E102" i="3"/>
  <c r="E100" i="3" s="1"/>
  <c r="F96" i="3"/>
  <c r="E98" i="3"/>
  <c r="E94" i="3" s="1"/>
  <c r="F94" i="3" s="1"/>
  <c r="E81" i="3"/>
  <c r="E79" i="3" s="1"/>
  <c r="F75" i="3"/>
  <c r="E77" i="3"/>
  <c r="E73" i="3" s="1"/>
  <c r="F73" i="3" s="1"/>
  <c r="E56" i="3"/>
  <c r="E52" i="3" s="1"/>
  <c r="F52" i="3" s="1"/>
  <c r="F54" i="3"/>
  <c r="E60" i="3"/>
  <c r="E58" i="3" s="1"/>
  <c r="E39" i="3"/>
  <c r="E37" i="3" s="1"/>
  <c r="E35" i="3"/>
  <c r="E31" i="3" s="1"/>
  <c r="F31" i="3" s="1"/>
  <c r="F33" i="3"/>
  <c r="E17" i="3"/>
  <c r="E12" i="3"/>
  <c r="F12" i="3" s="1"/>
  <c r="F71" i="8" l="1"/>
  <c r="F75" i="8" s="1"/>
  <c r="G73" i="8"/>
  <c r="F31" i="8"/>
  <c r="F35" i="8" s="1"/>
  <c r="G33" i="8"/>
  <c r="F11" i="8"/>
  <c r="F15" i="8" s="1"/>
  <c r="G13" i="8"/>
  <c r="F91" i="8"/>
  <c r="F95" i="8" s="1"/>
  <c r="G93" i="8"/>
  <c r="F54" i="8"/>
  <c r="F56" i="8"/>
  <c r="F57" i="8"/>
  <c r="F53" i="8"/>
  <c r="F11" i="7"/>
  <c r="F15" i="7" s="1"/>
  <c r="G13" i="7"/>
  <c r="F91" i="7"/>
  <c r="F95" i="7" s="1"/>
  <c r="G93" i="7"/>
  <c r="F51" i="7"/>
  <c r="F55" i="7" s="1"/>
  <c r="G53" i="7"/>
  <c r="G71" i="7"/>
  <c r="F31" i="7"/>
  <c r="F35" i="7" s="1"/>
  <c r="G33" i="7"/>
  <c r="F91" i="6"/>
  <c r="F95" i="6" s="1"/>
  <c r="G93" i="6"/>
  <c r="F71" i="6"/>
  <c r="F75" i="6" s="1"/>
  <c r="G73" i="6"/>
  <c r="F51" i="6"/>
  <c r="F55" i="6" s="1"/>
  <c r="G53" i="6"/>
  <c r="F31" i="6"/>
  <c r="F35" i="6" s="1"/>
  <c r="G33" i="6"/>
  <c r="F100" i="5"/>
  <c r="F97" i="5"/>
  <c r="F81" i="5"/>
  <c r="F77" i="5"/>
  <c r="F79" i="5"/>
  <c r="F76" i="5"/>
  <c r="F39" i="5"/>
  <c r="F35" i="5"/>
  <c r="F34" i="5" s="1"/>
  <c r="F98" i="5"/>
  <c r="F102" i="5"/>
  <c r="F53" i="5"/>
  <c r="F59" i="5" s="1"/>
  <c r="G55" i="5"/>
  <c r="E18" i="5"/>
  <c r="E16" i="5" s="1"/>
  <c r="F12" i="5"/>
  <c r="E14" i="5"/>
  <c r="E10" i="5" s="1"/>
  <c r="F10" i="5" s="1"/>
  <c r="F37" i="5"/>
  <c r="E35" i="4"/>
  <c r="E31" i="4" s="1"/>
  <c r="F31" i="4" s="1"/>
  <c r="E39" i="4"/>
  <c r="E37" i="4" s="1"/>
  <c r="F33" i="4"/>
  <c r="E102" i="4"/>
  <c r="E100" i="4" s="1"/>
  <c r="F96" i="4"/>
  <c r="E98" i="4"/>
  <c r="E94" i="4" s="1"/>
  <c r="F94" i="4" s="1"/>
  <c r="F79" i="4"/>
  <c r="F58" i="4"/>
  <c r="F81" i="4"/>
  <c r="F77" i="4"/>
  <c r="F76" i="4" s="1"/>
  <c r="E18" i="4"/>
  <c r="E16" i="4" s="1"/>
  <c r="F12" i="4"/>
  <c r="E14" i="4"/>
  <c r="E10" i="4" s="1"/>
  <c r="F10" i="4" s="1"/>
  <c r="F56" i="4"/>
  <c r="F55" i="4" s="1"/>
  <c r="F60" i="4"/>
  <c r="F102" i="3"/>
  <c r="F98" i="3"/>
  <c r="F97" i="3" s="1"/>
  <c r="F100" i="3"/>
  <c r="F79" i="3"/>
  <c r="F81" i="3"/>
  <c r="F77" i="3"/>
  <c r="F76" i="3" s="1"/>
  <c r="F56" i="3"/>
  <c r="F55" i="3" s="1"/>
  <c r="F60" i="3"/>
  <c r="F58" i="3"/>
  <c r="F35" i="3"/>
  <c r="F34" i="3" s="1"/>
  <c r="F39" i="3"/>
  <c r="F37" i="3"/>
  <c r="F18" i="3"/>
  <c r="F14" i="3"/>
  <c r="E14" i="3"/>
  <c r="E10" i="3" s="1"/>
  <c r="F10" i="3" s="1"/>
  <c r="F16" i="3" s="1"/>
  <c r="E18" i="3"/>
  <c r="E16" i="3" s="1"/>
  <c r="F51" i="8" l="1"/>
  <c r="F55" i="8" s="1"/>
  <c r="G53" i="8"/>
  <c r="G31" i="8"/>
  <c r="G11" i="8"/>
  <c r="G71" i="8"/>
  <c r="G91" i="8"/>
  <c r="G75" i="7"/>
  <c r="G72" i="7"/>
  <c r="G91" i="7"/>
  <c r="G51" i="7"/>
  <c r="G31" i="7"/>
  <c r="G11" i="7"/>
  <c r="G91" i="6"/>
  <c r="G71" i="6"/>
  <c r="G51" i="6"/>
  <c r="G31" i="6"/>
  <c r="F32" i="5"/>
  <c r="F38" i="5" s="1"/>
  <c r="G34" i="5"/>
  <c r="F16" i="5"/>
  <c r="F95" i="5"/>
  <c r="F101" i="5" s="1"/>
  <c r="G97" i="5"/>
  <c r="G53" i="5"/>
  <c r="F74" i="5"/>
  <c r="F80" i="5" s="1"/>
  <c r="G76" i="5"/>
  <c r="F14" i="5"/>
  <c r="F13" i="5" s="1"/>
  <c r="F18" i="5"/>
  <c r="F53" i="4"/>
  <c r="F59" i="4" s="1"/>
  <c r="G55" i="4"/>
  <c r="F14" i="4"/>
  <c r="F13" i="4" s="1"/>
  <c r="F18" i="4"/>
  <c r="F16" i="4"/>
  <c r="F74" i="4"/>
  <c r="F80" i="4" s="1"/>
  <c r="G76" i="4"/>
  <c r="F39" i="4"/>
  <c r="F35" i="4"/>
  <c r="F34" i="4" s="1"/>
  <c r="F100" i="4"/>
  <c r="F98" i="4"/>
  <c r="F97" i="4" s="1"/>
  <c r="F102" i="4"/>
  <c r="F37" i="4"/>
  <c r="F95" i="3"/>
  <c r="F101" i="3" s="1"/>
  <c r="G97" i="3"/>
  <c r="F74" i="3"/>
  <c r="F80" i="3" s="1"/>
  <c r="G76" i="3"/>
  <c r="F53" i="3"/>
  <c r="F59" i="3" s="1"/>
  <c r="G55" i="3"/>
  <c r="F32" i="3"/>
  <c r="F38" i="3" s="1"/>
  <c r="G34" i="3"/>
  <c r="F13" i="3"/>
  <c r="G75" i="8" l="1"/>
  <c r="G72" i="8"/>
  <c r="G35" i="8"/>
  <c r="G32" i="8"/>
  <c r="G95" i="8"/>
  <c r="G92" i="8"/>
  <c r="G15" i="8"/>
  <c r="G12" i="8"/>
  <c r="G51" i="8"/>
  <c r="G35" i="7"/>
  <c r="G32" i="7"/>
  <c r="G95" i="7"/>
  <c r="G92" i="7"/>
  <c r="G55" i="7"/>
  <c r="G52" i="7"/>
  <c r="G76" i="7"/>
  <c r="G74" i="7"/>
  <c r="G70" i="7" s="1"/>
  <c r="H79" i="7" s="1"/>
  <c r="G15" i="7"/>
  <c r="G12" i="7"/>
  <c r="G77" i="7"/>
  <c r="G95" i="6"/>
  <c r="G92" i="6"/>
  <c r="G75" i="6"/>
  <c r="G72" i="6"/>
  <c r="G55" i="6"/>
  <c r="G52" i="6"/>
  <c r="G35" i="6"/>
  <c r="G32" i="6"/>
  <c r="F11" i="5"/>
  <c r="F17" i="5" s="1"/>
  <c r="G13" i="5"/>
  <c r="G74" i="5"/>
  <c r="G95" i="5"/>
  <c r="G32" i="5"/>
  <c r="G59" i="5"/>
  <c r="G54" i="5"/>
  <c r="F11" i="4"/>
  <c r="F17" i="4" s="1"/>
  <c r="G13" i="4"/>
  <c r="F95" i="4"/>
  <c r="F101" i="4" s="1"/>
  <c r="G97" i="4"/>
  <c r="G53" i="4"/>
  <c r="F32" i="4"/>
  <c r="F38" i="4" s="1"/>
  <c r="G34" i="4"/>
  <c r="G74" i="4"/>
  <c r="G95" i="3"/>
  <c r="G74" i="3"/>
  <c r="G53" i="3"/>
  <c r="G32" i="3"/>
  <c r="F11" i="3"/>
  <c r="F17" i="3" s="1"/>
  <c r="G13" i="3"/>
  <c r="G11" i="3" s="1"/>
  <c r="G14" i="8" l="1"/>
  <c r="G10" i="8" s="1"/>
  <c r="H19" i="8" s="1"/>
  <c r="G16" i="8"/>
  <c r="G17" i="8" s="1"/>
  <c r="G34" i="8"/>
  <c r="G30" i="8" s="1"/>
  <c r="H39" i="8" s="1"/>
  <c r="G36" i="8"/>
  <c r="G37" i="8" s="1"/>
  <c r="G55" i="8"/>
  <c r="G52" i="8"/>
  <c r="G94" i="8"/>
  <c r="G90" i="8" s="1"/>
  <c r="H99" i="8" s="1"/>
  <c r="G96" i="8"/>
  <c r="G97" i="8" s="1"/>
  <c r="G76" i="8"/>
  <c r="G77" i="8" s="1"/>
  <c r="G74" i="8"/>
  <c r="G70" i="8" s="1"/>
  <c r="H79" i="8" s="1"/>
  <c r="G96" i="7"/>
  <c r="G97" i="7" s="1"/>
  <c r="G94" i="7"/>
  <c r="G90" i="7" s="1"/>
  <c r="H99" i="7" s="1"/>
  <c r="G14" i="7"/>
  <c r="G10" i="7" s="1"/>
  <c r="H19" i="7" s="1"/>
  <c r="G16" i="7"/>
  <c r="G17" i="7" s="1"/>
  <c r="G56" i="7"/>
  <c r="G54" i="7"/>
  <c r="G50" i="7" s="1"/>
  <c r="H59" i="7" s="1"/>
  <c r="G36" i="7"/>
  <c r="G37" i="7" s="1"/>
  <c r="G34" i="7"/>
  <c r="G30" i="7" s="1"/>
  <c r="H39" i="7" s="1"/>
  <c r="G57" i="7"/>
  <c r="G96" i="6"/>
  <c r="G94" i="6"/>
  <c r="G90" i="6" s="1"/>
  <c r="H99" i="6" s="1"/>
  <c r="G97" i="6"/>
  <c r="G76" i="6"/>
  <c r="G74" i="6"/>
  <c r="G70" i="6" s="1"/>
  <c r="H79" i="6" s="1"/>
  <c r="G77" i="6"/>
  <c r="G56" i="6"/>
  <c r="G54" i="6"/>
  <c r="G50" i="6" s="1"/>
  <c r="H59" i="6" s="1"/>
  <c r="G57" i="6"/>
  <c r="G36" i="6"/>
  <c r="G37" i="6" s="1"/>
  <c r="G34" i="6"/>
  <c r="G30" i="6" s="1"/>
  <c r="H39" i="6" s="1"/>
  <c r="G56" i="5"/>
  <c r="G52" i="5" s="1"/>
  <c r="F62" i="5" s="1"/>
  <c r="G60" i="5"/>
  <c r="G58" i="5" s="1"/>
  <c r="F63" i="5"/>
  <c r="G80" i="5"/>
  <c r="G75" i="5"/>
  <c r="G101" i="5"/>
  <c r="G96" i="5"/>
  <c r="G11" i="5"/>
  <c r="G38" i="5"/>
  <c r="G33" i="5"/>
  <c r="G59" i="4"/>
  <c r="G54" i="4"/>
  <c r="G11" i="4"/>
  <c r="G80" i="4"/>
  <c r="G75" i="4"/>
  <c r="G32" i="4"/>
  <c r="G95" i="4"/>
  <c r="G101" i="3"/>
  <c r="G96" i="3"/>
  <c r="G80" i="3"/>
  <c r="G75" i="3"/>
  <c r="G59" i="3"/>
  <c r="G54" i="3"/>
  <c r="G38" i="3"/>
  <c r="G33" i="3"/>
  <c r="G17" i="3"/>
  <c r="G12" i="3"/>
  <c r="G56" i="8" l="1"/>
  <c r="G54" i="8"/>
  <c r="G50" i="8" s="1"/>
  <c r="H59" i="8" s="1"/>
  <c r="G57" i="8"/>
  <c r="G39" i="5"/>
  <c r="G37" i="5" s="1"/>
  <c r="G35" i="5"/>
  <c r="G31" i="5" s="1"/>
  <c r="F41" i="5" s="1"/>
  <c r="F42" i="5"/>
  <c r="G98" i="5"/>
  <c r="G94" i="5" s="1"/>
  <c r="F104" i="5" s="1"/>
  <c r="G102" i="5"/>
  <c r="G100" i="5" s="1"/>
  <c r="F105" i="5"/>
  <c r="G17" i="5"/>
  <c r="G12" i="5"/>
  <c r="G81" i="5"/>
  <c r="G79" i="5" s="1"/>
  <c r="G77" i="5"/>
  <c r="G73" i="5" s="1"/>
  <c r="F83" i="5" s="1"/>
  <c r="F84" i="5"/>
  <c r="G38" i="4"/>
  <c r="G33" i="4"/>
  <c r="G17" i="4"/>
  <c r="G12" i="4"/>
  <c r="G77" i="4"/>
  <c r="G73" i="4" s="1"/>
  <c r="F83" i="4" s="1"/>
  <c r="G81" i="4"/>
  <c r="G79" i="4" s="1"/>
  <c r="F84" i="4"/>
  <c r="G60" i="4"/>
  <c r="G58" i="4" s="1"/>
  <c r="F63" i="4"/>
  <c r="G56" i="4"/>
  <c r="G52" i="4" s="1"/>
  <c r="F62" i="4" s="1"/>
  <c r="G101" i="4"/>
  <c r="G96" i="4"/>
  <c r="G102" i="3"/>
  <c r="G100" i="3" s="1"/>
  <c r="G98" i="3"/>
  <c r="G94" i="3" s="1"/>
  <c r="F104" i="3" s="1"/>
  <c r="F105" i="3"/>
  <c r="G81" i="3"/>
  <c r="G79" i="3" s="1"/>
  <c r="G77" i="3"/>
  <c r="G73" i="3" s="1"/>
  <c r="F83" i="3" s="1"/>
  <c r="F84" i="3"/>
  <c r="G60" i="3"/>
  <c r="G58" i="3" s="1"/>
  <c r="G56" i="3"/>
  <c r="G52" i="3" s="1"/>
  <c r="F62" i="3" s="1"/>
  <c r="F63" i="3"/>
  <c r="G35" i="3"/>
  <c r="G31" i="3" s="1"/>
  <c r="F41" i="3" s="1"/>
  <c r="G39" i="3"/>
  <c r="G37" i="3" s="1"/>
  <c r="F42" i="3"/>
  <c r="F21" i="3"/>
  <c r="G18" i="3"/>
  <c r="G16" i="3" s="1"/>
  <c r="G14" i="3"/>
  <c r="G10" i="3" s="1"/>
  <c r="F20" i="3" s="1"/>
  <c r="G18" i="5" l="1"/>
  <c r="G16" i="5" s="1"/>
  <c r="G14" i="5"/>
  <c r="G10" i="5" s="1"/>
  <c r="F20" i="5" s="1"/>
  <c r="F21" i="5"/>
  <c r="G18" i="4"/>
  <c r="G16" i="4" s="1"/>
  <c r="G14" i="4"/>
  <c r="G10" i="4" s="1"/>
  <c r="F20" i="4" s="1"/>
  <c r="F21" i="4"/>
  <c r="G35" i="4"/>
  <c r="G31" i="4" s="1"/>
  <c r="F41" i="4" s="1"/>
  <c r="G39" i="4"/>
  <c r="G37" i="4" s="1"/>
  <c r="F42" i="4"/>
  <c r="G102" i="4"/>
  <c r="G100" i="4" s="1"/>
  <c r="G98" i="4"/>
  <c r="G94" i="4" s="1"/>
  <c r="F104" i="4" s="1"/>
  <c r="F105" i="4"/>
</calcChain>
</file>

<file path=xl/sharedStrings.xml><?xml version="1.0" encoding="utf-8"?>
<sst xmlns="http://schemas.openxmlformats.org/spreadsheetml/2006/main" count="735" uniqueCount="41">
  <si>
    <t>Cond. Inic.</t>
  </si>
  <si>
    <t>R1</t>
  </si>
  <si>
    <t>T1</t>
  </si>
  <si>
    <t>R2</t>
  </si>
  <si>
    <t>t</t>
  </si>
  <si>
    <t>n</t>
  </si>
  <si>
    <t>r</t>
  </si>
  <si>
    <t>Q</t>
  </si>
  <si>
    <t>I</t>
  </si>
  <si>
    <t>U</t>
  </si>
  <si>
    <t>senI</t>
  </si>
  <si>
    <t>senU</t>
  </si>
  <si>
    <t>BFL=</t>
  </si>
  <si>
    <t>EFL=</t>
  </si>
  <si>
    <t>c=1/r</t>
  </si>
  <si>
    <t>cosI</t>
  </si>
  <si>
    <t>cosU</t>
  </si>
  <si>
    <t>T2</t>
  </si>
  <si>
    <t>R3</t>
  </si>
  <si>
    <t>Linha A</t>
  </si>
  <si>
    <t>n1=</t>
  </si>
  <si>
    <t>n2=</t>
  </si>
  <si>
    <t>Q=</t>
  </si>
  <si>
    <r>
      <rPr>
        <sz val="14"/>
        <color rgb="FF0000CC"/>
        <rFont val="Symbol"/>
        <family val="1"/>
        <charset val="2"/>
      </rPr>
      <t>l</t>
    </r>
    <r>
      <rPr>
        <sz val="14"/>
        <color rgb="FF0000CC"/>
        <rFont val="Calibri"/>
        <family val="2"/>
        <scheme val="minor"/>
      </rPr>
      <t>=766,5nm</t>
    </r>
  </si>
  <si>
    <r>
      <rPr>
        <sz val="14"/>
        <color rgb="FF0000CC"/>
        <rFont val="Symbol"/>
        <family val="1"/>
        <charset val="2"/>
      </rPr>
      <t>l</t>
    </r>
    <r>
      <rPr>
        <sz val="14"/>
        <color rgb="FF0000CC"/>
        <rFont val="Calibri"/>
        <family val="2"/>
        <scheme val="minor"/>
      </rPr>
      <t>=656,3nm</t>
    </r>
  </si>
  <si>
    <t>Linha C</t>
  </si>
  <si>
    <r>
      <rPr>
        <sz val="14"/>
        <color rgb="FF0000CC"/>
        <rFont val="Symbol"/>
        <family val="1"/>
        <charset val="2"/>
      </rPr>
      <t>l</t>
    </r>
    <r>
      <rPr>
        <sz val="14"/>
        <color rgb="FF0000CC"/>
        <rFont val="Calibri"/>
        <family val="2"/>
        <scheme val="minor"/>
      </rPr>
      <t>=589,3nm</t>
    </r>
  </si>
  <si>
    <t>Linha D</t>
  </si>
  <si>
    <r>
      <rPr>
        <sz val="14"/>
        <color rgb="FF0000CC"/>
        <rFont val="Symbol"/>
        <family val="1"/>
        <charset val="2"/>
      </rPr>
      <t>l</t>
    </r>
    <r>
      <rPr>
        <sz val="14"/>
        <color rgb="FF0000CC"/>
        <rFont val="Calibri"/>
        <family val="2"/>
        <scheme val="minor"/>
      </rPr>
      <t>=486,1nm</t>
    </r>
  </si>
  <si>
    <r>
      <rPr>
        <sz val="14"/>
        <color rgb="FF0000CC"/>
        <rFont val="Symbol"/>
        <family val="1"/>
        <charset val="2"/>
      </rPr>
      <t>l</t>
    </r>
    <r>
      <rPr>
        <sz val="14"/>
        <color rgb="FF0000CC"/>
        <rFont val="Calibri"/>
        <family val="2"/>
        <scheme val="minor"/>
      </rPr>
      <t>=435,8nm</t>
    </r>
  </si>
  <si>
    <t>766,5nm</t>
  </si>
  <si>
    <t>SenI</t>
  </si>
  <si>
    <t>SenU</t>
  </si>
  <si>
    <t>CosI</t>
  </si>
  <si>
    <t>CosU</t>
  </si>
  <si>
    <t>Cond Ini</t>
  </si>
  <si>
    <r>
      <rPr>
        <b/>
        <sz val="14"/>
        <color rgb="FF0000CC"/>
        <rFont val="Symbol"/>
        <family val="1"/>
        <charset val="2"/>
      </rPr>
      <t>l</t>
    </r>
    <r>
      <rPr>
        <b/>
        <sz val="14"/>
        <color rgb="FF0000CC"/>
        <rFont val="Calibri"/>
        <family val="2"/>
        <scheme val="minor"/>
      </rPr>
      <t>=</t>
    </r>
  </si>
  <si>
    <t>656,3nm</t>
  </si>
  <si>
    <t>589,3nm</t>
  </si>
  <si>
    <t>486,1nm</t>
  </si>
  <si>
    <t>435,8nm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</si>
</sst>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0000CC"/>
      <name val="Calibri"/>
      <family val="2"/>
      <scheme val="minor"/>
    </font>
    <font>
      <sz val="14"/>
      <color rgb="FF0000CC"/>
      <name val="Symbol"/>
      <family val="1"/>
      <charset val="2"/>
    </font>
    <font>
      <b/>
      <sz val="14"/>
      <color rgb="FF0000CC"/>
      <name val="Calibri"/>
      <family val="2"/>
      <scheme val="minor"/>
    </font>
    <font>
      <b/>
      <sz val="14"/>
      <color rgb="FF0000CC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70" workbookViewId="0">
      <selection activeCell="B16" sqref="B16"/>
    </sheetView>
  </sheetViews>
  <sheetFormatPr defaultRowHeight="18.75" x14ac:dyDescent="0.3"/>
  <cols>
    <col min="1" max="1" width="17" style="1" customWidth="1"/>
    <col min="2" max="2" width="16.140625" style="1" customWidth="1"/>
    <col min="3" max="3" width="12.85546875" style="1" customWidth="1"/>
    <col min="4" max="4" width="13.140625" style="1" customWidth="1"/>
    <col min="5" max="5" width="12.85546875" style="1" customWidth="1"/>
    <col min="6" max="6" width="12.5703125" style="1" customWidth="1"/>
    <col min="7" max="7" width="14" style="1" customWidth="1"/>
    <col min="8" max="9" width="15.42578125" style="1" customWidth="1"/>
    <col min="10" max="10" width="13.140625" style="1" customWidth="1"/>
    <col min="11" max="22" width="9.140625" style="1"/>
  </cols>
  <sheetData>
    <row r="1" spans="1:7" x14ac:dyDescent="0.3">
      <c r="A1" s="5" t="s">
        <v>23</v>
      </c>
      <c r="B1" s="5" t="s">
        <v>19</v>
      </c>
      <c r="C1" s="5"/>
      <c r="D1" s="5"/>
      <c r="E1" s="5"/>
    </row>
    <row r="2" spans="1:7" x14ac:dyDescent="0.3">
      <c r="A2" s="5" t="s">
        <v>20</v>
      </c>
      <c r="B2" s="5">
        <v>1.51179</v>
      </c>
      <c r="C2" s="5"/>
      <c r="D2" s="5" t="s">
        <v>22</v>
      </c>
      <c r="E2" s="5">
        <v>2</v>
      </c>
    </row>
    <row r="3" spans="1:7" x14ac:dyDescent="0.3">
      <c r="A3" s="5" t="s">
        <v>21</v>
      </c>
      <c r="B3" s="5">
        <v>1.63754</v>
      </c>
      <c r="C3" s="5"/>
      <c r="D3" s="5"/>
      <c r="E3" s="5"/>
    </row>
    <row r="5" spans="1:7" x14ac:dyDescent="0.3">
      <c r="B5" s="2" t="s">
        <v>0</v>
      </c>
      <c r="C5" s="2" t="s">
        <v>1</v>
      </c>
      <c r="D5" s="2" t="s">
        <v>2</v>
      </c>
      <c r="E5" s="2" t="s">
        <v>3</v>
      </c>
      <c r="F5" s="2" t="s">
        <v>17</v>
      </c>
      <c r="G5" s="2" t="s">
        <v>18</v>
      </c>
    </row>
    <row r="6" spans="1:7" x14ac:dyDescent="0.3">
      <c r="A6" s="2" t="s">
        <v>4</v>
      </c>
      <c r="D6" s="1">
        <v>1.05</v>
      </c>
      <c r="F6" s="1">
        <v>0.4</v>
      </c>
    </row>
    <row r="7" spans="1:7" x14ac:dyDescent="0.3">
      <c r="A7" s="2" t="s">
        <v>5</v>
      </c>
      <c r="B7" s="1">
        <v>1</v>
      </c>
      <c r="C7" s="1">
        <f>B2</f>
        <v>1.51179</v>
      </c>
      <c r="D7" s="1">
        <f>B2</f>
        <v>1.51179</v>
      </c>
      <c r="E7" s="1">
        <f>B3</f>
        <v>1.63754</v>
      </c>
      <c r="F7" s="1">
        <f>B3</f>
        <v>1.63754</v>
      </c>
      <c r="G7" s="1">
        <v>1</v>
      </c>
    </row>
    <row r="8" spans="1:7" x14ac:dyDescent="0.3">
      <c r="A8" s="2" t="s">
        <v>6</v>
      </c>
      <c r="B8" s="3">
        <f>C8</f>
        <v>7.3895</v>
      </c>
      <c r="C8" s="1">
        <v>7.3895</v>
      </c>
      <c r="D8" s="3">
        <f>E8</f>
        <v>-5.1783999999999999</v>
      </c>
      <c r="E8" s="1">
        <v>-5.1783999999999999</v>
      </c>
      <c r="F8" s="3">
        <f>G8</f>
        <v>-16.2225</v>
      </c>
      <c r="G8" s="1">
        <v>-16.2225</v>
      </c>
    </row>
    <row r="9" spans="1:7" x14ac:dyDescent="0.3">
      <c r="A9" s="2" t="s">
        <v>14</v>
      </c>
      <c r="B9" s="1">
        <f>1/B8</f>
        <v>0.13532715339332838</v>
      </c>
      <c r="C9" s="1">
        <f t="shared" ref="C9:E9" si="0">1/C8</f>
        <v>0.13532715339332838</v>
      </c>
      <c r="D9" s="1">
        <f t="shared" si="0"/>
        <v>-0.19310984087749111</v>
      </c>
      <c r="E9" s="1">
        <f t="shared" si="0"/>
        <v>-0.19310984087749111</v>
      </c>
      <c r="F9" s="1">
        <f t="shared" ref="F9" si="1">1/F8</f>
        <v>-6.1642780089382031E-2</v>
      </c>
      <c r="G9" s="1">
        <f t="shared" ref="G9" si="2">1/G8</f>
        <v>-6.1642780089382031E-2</v>
      </c>
    </row>
    <row r="10" spans="1:7" x14ac:dyDescent="0.3">
      <c r="A10" s="2" t="s">
        <v>7</v>
      </c>
      <c r="B10" s="1">
        <f>E2</f>
        <v>2</v>
      </c>
      <c r="C10" s="1">
        <f>(C13-C14)/C9</f>
        <v>2.0170640087231031</v>
      </c>
      <c r="D10" s="1">
        <f>C10+D6*C14</f>
        <v>1.9184327897989213</v>
      </c>
      <c r="E10" s="3">
        <f>(E13-E14)/E9</f>
        <v>1.939599775115592</v>
      </c>
      <c r="F10" s="1">
        <f>E10+F6*E14</f>
        <v>1.9179259681465066</v>
      </c>
      <c r="G10" s="3">
        <f>(G13-G14)/G9</f>
        <v>1.8810124366116341</v>
      </c>
    </row>
    <row r="11" spans="1:7" x14ac:dyDescent="0.3">
      <c r="A11" s="2" t="s">
        <v>8</v>
      </c>
      <c r="B11" s="1">
        <f t="shared" ref="B11:G11" si="3">ASIN(B13)</f>
        <v>0.27407264114119179</v>
      </c>
      <c r="C11" s="1">
        <f t="shared" si="3"/>
        <v>0.17999945405283915</v>
      </c>
      <c r="D11" s="1">
        <f t="shared" si="3"/>
        <v>-0.48296010305443798</v>
      </c>
      <c r="E11" s="1">
        <f t="shared" si="3"/>
        <v>-0.44309798242662124</v>
      </c>
      <c r="F11" s="1">
        <f t="shared" si="3"/>
        <v>-0.17327660400825989</v>
      </c>
      <c r="G11" s="1">
        <f t="shared" si="3"/>
        <v>-0.28622162870469658</v>
      </c>
    </row>
    <row r="12" spans="1:7" x14ac:dyDescent="0.3">
      <c r="A12" s="2" t="s">
        <v>9</v>
      </c>
      <c r="B12" s="1">
        <v>0</v>
      </c>
      <c r="C12" s="1">
        <f>B12+C11-B11</f>
        <v>-9.4073187088352633E-2</v>
      </c>
      <c r="D12" s="1">
        <f>C12</f>
        <v>-9.4073187088352633E-2</v>
      </c>
      <c r="E12" s="1">
        <f>D12+E11-D11</f>
        <v>-5.4211066460535917E-2</v>
      </c>
      <c r="F12" s="1">
        <f>E12</f>
        <v>-5.4211066460535917E-2</v>
      </c>
      <c r="G12" s="1">
        <f>F12+G11-F11</f>
        <v>-0.16715609115697261</v>
      </c>
    </row>
    <row r="13" spans="1:7" x14ac:dyDescent="0.3">
      <c r="A13" s="2" t="s">
        <v>10</v>
      </c>
      <c r="B13" s="1">
        <f>B10*B9+B14</f>
        <v>0.27065430678665675</v>
      </c>
      <c r="C13" s="1">
        <f>B7/C7*B13</f>
        <v>0.1790290362991267</v>
      </c>
      <c r="D13" s="1">
        <f>D10*D9+D14</f>
        <v>-0.46440274498573758</v>
      </c>
      <c r="E13" s="1">
        <f>D7/E7*D13</f>
        <v>-0.42874032136130308</v>
      </c>
      <c r="F13" s="1">
        <f>F10*F9+F14</f>
        <v>-0.17241080610488382</v>
      </c>
      <c r="G13" s="1">
        <f>F7/G7*F13</f>
        <v>-0.28232959142899144</v>
      </c>
    </row>
    <row r="14" spans="1:7" x14ac:dyDescent="0.3">
      <c r="A14" s="2" t="s">
        <v>11</v>
      </c>
      <c r="B14" s="1">
        <f t="shared" ref="B14:G14" si="4">SIN(B12)</f>
        <v>0</v>
      </c>
      <c r="C14" s="1">
        <f t="shared" si="4"/>
        <v>-9.3934494213506525E-2</v>
      </c>
      <c r="D14" s="1">
        <f t="shared" si="4"/>
        <v>-9.3934494213506525E-2</v>
      </c>
      <c r="E14" s="1">
        <f t="shared" si="4"/>
        <v>-5.4184517422713588E-2</v>
      </c>
      <c r="F14" s="1">
        <f t="shared" si="4"/>
        <v>-5.4184517422713588E-2</v>
      </c>
      <c r="G14" s="1">
        <f t="shared" si="4"/>
        <v>-0.16637875545354783</v>
      </c>
    </row>
    <row r="16" spans="1:7" x14ac:dyDescent="0.3">
      <c r="A16" s="2" t="s">
        <v>7</v>
      </c>
      <c r="B16" s="1">
        <f>E2</f>
        <v>2</v>
      </c>
      <c r="C16" s="1">
        <f>B16*(C18+C17)/(B18+B17)</f>
        <v>2.0170640087231031</v>
      </c>
      <c r="D16" s="1">
        <f>D10</f>
        <v>1.9184327897989213</v>
      </c>
      <c r="E16" s="3">
        <f>D16*(E18+E17)/(D18+D17)</f>
        <v>1.939599775115592</v>
      </c>
      <c r="F16" s="1">
        <f>F10</f>
        <v>1.9179259681465066</v>
      </c>
      <c r="G16" s="3">
        <f>F16*(G18+G17)/(F18+F17)</f>
        <v>1.881012436611633</v>
      </c>
    </row>
    <row r="17" spans="1:7" x14ac:dyDescent="0.3">
      <c r="A17" s="2" t="s">
        <v>15</v>
      </c>
      <c r="B17" s="1">
        <f t="shared" ref="B17:G18" si="5">COS(B11)</f>
        <v>0.96267660520957621</v>
      </c>
      <c r="C17" s="1">
        <f t="shared" si="5"/>
        <v>0.98384379052866211</v>
      </c>
      <c r="D17" s="1">
        <f t="shared" si="5"/>
        <v>0.88562412481239017</v>
      </c>
      <c r="E17" s="1">
        <f t="shared" si="5"/>
        <v>0.9034277706817555</v>
      </c>
      <c r="F17" s="1">
        <f t="shared" si="5"/>
        <v>0.98502513365815403</v>
      </c>
      <c r="G17" s="1">
        <f t="shared" si="5"/>
        <v>0.95931746664153816</v>
      </c>
    </row>
    <row r="18" spans="1:7" x14ac:dyDescent="0.3">
      <c r="A18" s="2" t="s">
        <v>16</v>
      </c>
      <c r="B18" s="1">
        <f t="shared" si="5"/>
        <v>1</v>
      </c>
      <c r="C18" s="1">
        <f t="shared" si="5"/>
        <v>0.99557838003687726</v>
      </c>
      <c r="D18" s="1">
        <f t="shared" si="5"/>
        <v>0.99557838003687726</v>
      </c>
      <c r="E18" s="1">
        <f t="shared" si="5"/>
        <v>0.9985309399671437</v>
      </c>
      <c r="F18" s="1">
        <f t="shared" si="5"/>
        <v>0.9985309399671437</v>
      </c>
      <c r="G18" s="1">
        <f t="shared" si="5"/>
        <v>0.98606191982741553</v>
      </c>
    </row>
    <row r="20" spans="1:7" x14ac:dyDescent="0.3">
      <c r="E20" s="4" t="s">
        <v>12</v>
      </c>
      <c r="F20" s="4">
        <f>-G10/G14</f>
        <v>11.30560468182372</v>
      </c>
    </row>
    <row r="21" spans="1:7" x14ac:dyDescent="0.3">
      <c r="E21" s="4" t="s">
        <v>13</v>
      </c>
      <c r="F21" s="4">
        <f>-B10/TAN(G12)</f>
        <v>11.853219086047551</v>
      </c>
    </row>
    <row r="22" spans="1:7" x14ac:dyDescent="0.3">
      <c r="A22" s="5" t="s">
        <v>24</v>
      </c>
      <c r="B22" s="5" t="s">
        <v>25</v>
      </c>
      <c r="C22" s="5"/>
      <c r="D22" s="5"/>
      <c r="E22" s="5"/>
    </row>
    <row r="23" spans="1:7" x14ac:dyDescent="0.3">
      <c r="A23" s="5" t="s">
        <v>20</v>
      </c>
      <c r="B23" s="5">
        <v>1.51461</v>
      </c>
      <c r="C23" s="5"/>
      <c r="D23" s="5" t="s">
        <v>22</v>
      </c>
      <c r="E23" s="5">
        <v>2</v>
      </c>
    </row>
    <row r="24" spans="1:7" x14ac:dyDescent="0.3">
      <c r="A24" s="5" t="s">
        <v>21</v>
      </c>
      <c r="B24" s="5">
        <v>1.6435500000000001</v>
      </c>
      <c r="C24" s="5"/>
      <c r="D24" s="5"/>
      <c r="E24" s="5"/>
    </row>
    <row r="26" spans="1:7" x14ac:dyDescent="0.3">
      <c r="B26" s="2" t="s">
        <v>0</v>
      </c>
      <c r="C26" s="2" t="s">
        <v>1</v>
      </c>
      <c r="D26" s="2" t="s">
        <v>2</v>
      </c>
      <c r="E26" s="2" t="s">
        <v>3</v>
      </c>
      <c r="F26" s="2" t="s">
        <v>17</v>
      </c>
      <c r="G26" s="2" t="s">
        <v>18</v>
      </c>
    </row>
    <row r="27" spans="1:7" x14ac:dyDescent="0.3">
      <c r="A27" s="2" t="s">
        <v>4</v>
      </c>
      <c r="D27" s="1">
        <v>1.05</v>
      </c>
      <c r="F27" s="1">
        <v>0.4</v>
      </c>
    </row>
    <row r="28" spans="1:7" x14ac:dyDescent="0.3">
      <c r="A28" s="2" t="s">
        <v>5</v>
      </c>
      <c r="B28" s="1">
        <v>1</v>
      </c>
      <c r="C28" s="1">
        <f>B23</f>
        <v>1.51461</v>
      </c>
      <c r="D28" s="1">
        <f>B23</f>
        <v>1.51461</v>
      </c>
      <c r="E28" s="1">
        <f>B24</f>
        <v>1.6435500000000001</v>
      </c>
      <c r="F28" s="1">
        <f>B24</f>
        <v>1.6435500000000001</v>
      </c>
      <c r="G28" s="1">
        <v>1</v>
      </c>
    </row>
    <row r="29" spans="1:7" x14ac:dyDescent="0.3">
      <c r="A29" s="2" t="s">
        <v>6</v>
      </c>
      <c r="B29" s="3">
        <f>C29</f>
        <v>7.3895</v>
      </c>
      <c r="C29" s="1">
        <v>7.3895</v>
      </c>
      <c r="D29" s="3">
        <f>E29</f>
        <v>-5.1783999999999999</v>
      </c>
      <c r="E29" s="1">
        <v>-5.1783999999999999</v>
      </c>
      <c r="F29" s="3">
        <f>G29</f>
        <v>-16.2225</v>
      </c>
      <c r="G29" s="1">
        <v>-16.2225</v>
      </c>
    </row>
    <row r="30" spans="1:7" x14ac:dyDescent="0.3">
      <c r="A30" s="2" t="s">
        <v>14</v>
      </c>
      <c r="B30" s="1">
        <f>1/B29</f>
        <v>0.13532715339332838</v>
      </c>
      <c r="C30" s="1">
        <f t="shared" ref="C30:G30" si="6">1/C29</f>
        <v>0.13532715339332838</v>
      </c>
      <c r="D30" s="1">
        <f t="shared" si="6"/>
        <v>-0.19310984087749111</v>
      </c>
      <c r="E30" s="1">
        <f t="shared" si="6"/>
        <v>-0.19310984087749111</v>
      </c>
      <c r="F30" s="1">
        <f t="shared" si="6"/>
        <v>-6.1642780089382031E-2</v>
      </c>
      <c r="G30" s="1">
        <f t="shared" si="6"/>
        <v>-6.1642780089382031E-2</v>
      </c>
    </row>
    <row r="31" spans="1:7" x14ac:dyDescent="0.3">
      <c r="A31" s="2" t="s">
        <v>7</v>
      </c>
      <c r="B31" s="1">
        <f>E23</f>
        <v>2</v>
      </c>
      <c r="C31" s="1">
        <f>(C34-C35)/C30</f>
        <v>2.0170932704877478</v>
      </c>
      <c r="D31" s="1">
        <f>C31+D27*C35</f>
        <v>1.9181078992842211</v>
      </c>
      <c r="E31" s="3">
        <f>(E34-E35)/E30</f>
        <v>1.9397330476668297</v>
      </c>
      <c r="F31" s="1">
        <f>E31+F27*E35</f>
        <v>1.9182767159785328</v>
      </c>
      <c r="G31" s="3">
        <f>(G34-G35)/G30</f>
        <v>1.8811637865205733</v>
      </c>
    </row>
    <row r="32" spans="1:7" x14ac:dyDescent="0.3">
      <c r="A32" s="2" t="s">
        <v>8</v>
      </c>
      <c r="B32" s="1">
        <f t="shared" ref="B32:G32" si="7">ASIN(B34)</f>
        <v>0.27407264114119179</v>
      </c>
      <c r="C32" s="1">
        <f t="shared" si="7"/>
        <v>0.17966066276409184</v>
      </c>
      <c r="D32" s="1">
        <f t="shared" si="7"/>
        <v>-0.48327013373807604</v>
      </c>
      <c r="E32" s="1">
        <f t="shared" si="7"/>
        <v>-0.442524741750498</v>
      </c>
      <c r="F32" s="1">
        <f t="shared" si="7"/>
        <v>-0.17274662469718596</v>
      </c>
      <c r="G32" s="1">
        <f t="shared" si="7"/>
        <v>-0.28640733405027879</v>
      </c>
    </row>
    <row r="33" spans="1:7" x14ac:dyDescent="0.3">
      <c r="A33" s="2" t="s">
        <v>9</v>
      </c>
      <c r="B33" s="1">
        <v>0</v>
      </c>
      <c r="C33" s="1">
        <f>B33+C32-B32</f>
        <v>-9.4411978377099942E-2</v>
      </c>
      <c r="D33" s="1">
        <f>C33</f>
        <v>-9.4411978377099942E-2</v>
      </c>
      <c r="E33" s="1">
        <f>D33+E32-D32</f>
        <v>-5.3666586389521931E-2</v>
      </c>
      <c r="F33" s="1">
        <f>E33</f>
        <v>-5.3666586389521931E-2</v>
      </c>
      <c r="G33" s="1">
        <f>F33+G32-F32</f>
        <v>-0.16732729574261476</v>
      </c>
    </row>
    <row r="34" spans="1:7" x14ac:dyDescent="0.3">
      <c r="A34" s="2" t="s">
        <v>10</v>
      </c>
      <c r="B34" s="1">
        <f>B31*B30+B35</f>
        <v>0.27065430678665675</v>
      </c>
      <c r="C34" s="1">
        <f>B28/C28*B34</f>
        <v>0.17869570832534892</v>
      </c>
      <c r="D34" s="1">
        <f>D31*D30+D35</f>
        <v>-0.46467729331523161</v>
      </c>
      <c r="E34" s="1">
        <f>D28/E28*D34</f>
        <v>-0.42822236940049463</v>
      </c>
      <c r="F34" s="1">
        <f>F31*F30+F35</f>
        <v>-0.17188873897438889</v>
      </c>
      <c r="G34" s="1">
        <f>F28/G28*F34</f>
        <v>-0.28250773694135689</v>
      </c>
    </row>
    <row r="35" spans="1:7" x14ac:dyDescent="0.3">
      <c r="A35" s="2" t="s">
        <v>11</v>
      </c>
      <c r="B35" s="1">
        <f t="shared" ref="B35:G35" si="8">SIN(B33)</f>
        <v>0</v>
      </c>
      <c r="C35" s="1">
        <f t="shared" si="8"/>
        <v>-9.4271782098596935E-2</v>
      </c>
      <c r="D35" s="1">
        <f t="shared" si="8"/>
        <v>-9.4271782098596935E-2</v>
      </c>
      <c r="E35" s="1">
        <f t="shared" si="8"/>
        <v>-5.3640829220742252E-2</v>
      </c>
      <c r="F35" s="1">
        <f t="shared" si="8"/>
        <v>-5.3640829220742252E-2</v>
      </c>
      <c r="G35" s="1">
        <f t="shared" si="8"/>
        <v>-0.16654757133675999</v>
      </c>
    </row>
    <row r="37" spans="1:7" x14ac:dyDescent="0.3">
      <c r="A37" s="2" t="s">
        <v>7</v>
      </c>
      <c r="B37" s="1">
        <f>E23</f>
        <v>2</v>
      </c>
      <c r="C37" s="1">
        <f>B37*(C39+C38)/(B39+B38)</f>
        <v>2.0170932704877473</v>
      </c>
      <c r="D37" s="1">
        <f>D31</f>
        <v>1.9181078992842211</v>
      </c>
      <c r="E37" s="3">
        <f>D37*(E39+E38)/(D39+D38)</f>
        <v>1.9397330476668293</v>
      </c>
      <c r="F37" s="1">
        <f>F31</f>
        <v>1.9182767159785328</v>
      </c>
      <c r="G37" s="3">
        <f>F37*(G39+G38)/(F39+F38)</f>
        <v>1.8811637865205735</v>
      </c>
    </row>
    <row r="38" spans="1:7" x14ac:dyDescent="0.3">
      <c r="A38" s="2" t="s">
        <v>15</v>
      </c>
      <c r="B38" s="1">
        <f t="shared" ref="B38:G38" si="9">COS(B32)</f>
        <v>0.96267660520957621</v>
      </c>
      <c r="C38" s="1">
        <f t="shared" si="9"/>
        <v>0.9839043875428658</v>
      </c>
      <c r="D38" s="1">
        <f t="shared" si="9"/>
        <v>0.88548010315152204</v>
      </c>
      <c r="E38" s="1">
        <f t="shared" si="9"/>
        <v>0.90367339362461385</v>
      </c>
      <c r="F38" s="1">
        <f t="shared" si="9"/>
        <v>0.98511636947814163</v>
      </c>
      <c r="G38" s="1">
        <f t="shared" si="9"/>
        <v>0.95926501998575608</v>
      </c>
    </row>
    <row r="39" spans="1:7" x14ac:dyDescent="0.3">
      <c r="A39" s="2" t="s">
        <v>16</v>
      </c>
      <c r="B39" s="1">
        <f t="shared" ref="B39:G39" si="10">COS(B33)</f>
        <v>1</v>
      </c>
      <c r="C39" s="1">
        <f t="shared" si="10"/>
        <v>0.99554649871312118</v>
      </c>
      <c r="D39" s="1">
        <f t="shared" si="10"/>
        <v>0.99554649871312118</v>
      </c>
      <c r="E39" s="1">
        <f t="shared" si="10"/>
        <v>0.99856029434406768</v>
      </c>
      <c r="F39" s="1">
        <f t="shared" si="10"/>
        <v>0.99856029434406768</v>
      </c>
      <c r="G39" s="1">
        <f t="shared" si="10"/>
        <v>0.9860334205704322</v>
      </c>
    </row>
    <row r="41" spans="1:7" x14ac:dyDescent="0.3">
      <c r="E41" s="4" t="s">
        <v>12</v>
      </c>
      <c r="F41" s="4">
        <f>-G31/G35</f>
        <v>11.295053848109566</v>
      </c>
    </row>
    <row r="42" spans="1:7" x14ac:dyDescent="0.3">
      <c r="E42" s="4" t="s">
        <v>13</v>
      </c>
      <c r="F42" s="4">
        <f>-B31/TAN(G33)</f>
        <v>11.840862195182275</v>
      </c>
    </row>
    <row r="43" spans="1:7" x14ac:dyDescent="0.3">
      <c r="A43" s="5" t="s">
        <v>26</v>
      </c>
      <c r="B43" s="5" t="s">
        <v>27</v>
      </c>
      <c r="C43" s="5"/>
      <c r="D43" s="5"/>
      <c r="E43" s="5"/>
    </row>
    <row r="44" spans="1:7" x14ac:dyDescent="0.3">
      <c r="A44" s="5" t="s">
        <v>20</v>
      </c>
      <c r="B44" s="5">
        <v>1.5169999999999999</v>
      </c>
      <c r="C44" s="5"/>
      <c r="D44" s="5" t="s">
        <v>22</v>
      </c>
      <c r="E44" s="5">
        <v>2</v>
      </c>
    </row>
    <row r="45" spans="1:7" x14ac:dyDescent="0.3">
      <c r="A45" s="5" t="s">
        <v>21</v>
      </c>
      <c r="B45" s="5">
        <v>1.649</v>
      </c>
      <c r="C45" s="5"/>
      <c r="D45" s="5"/>
      <c r="E45" s="5"/>
    </row>
    <row r="47" spans="1:7" x14ac:dyDescent="0.3">
      <c r="B47" s="2" t="s">
        <v>0</v>
      </c>
      <c r="C47" s="2" t="s">
        <v>1</v>
      </c>
      <c r="D47" s="2" t="s">
        <v>2</v>
      </c>
      <c r="E47" s="2" t="s">
        <v>3</v>
      </c>
      <c r="F47" s="2" t="s">
        <v>17</v>
      </c>
      <c r="G47" s="2" t="s">
        <v>18</v>
      </c>
    </row>
    <row r="48" spans="1:7" x14ac:dyDescent="0.3">
      <c r="A48" s="2" t="s">
        <v>4</v>
      </c>
      <c r="D48" s="1">
        <v>1.05</v>
      </c>
      <c r="F48" s="1">
        <v>0.4</v>
      </c>
    </row>
    <row r="49" spans="1:7" x14ac:dyDescent="0.3">
      <c r="A49" s="2" t="s">
        <v>5</v>
      </c>
      <c r="B49" s="1">
        <v>1</v>
      </c>
      <c r="C49" s="1">
        <f>B44</f>
        <v>1.5169999999999999</v>
      </c>
      <c r="D49" s="1">
        <f>B44</f>
        <v>1.5169999999999999</v>
      </c>
      <c r="E49" s="1">
        <f>B45</f>
        <v>1.649</v>
      </c>
      <c r="F49" s="1">
        <f>B45</f>
        <v>1.649</v>
      </c>
      <c r="G49" s="1">
        <v>1</v>
      </c>
    </row>
    <row r="50" spans="1:7" x14ac:dyDescent="0.3">
      <c r="A50" s="2" t="s">
        <v>6</v>
      </c>
      <c r="B50" s="3">
        <f>C50</f>
        <v>7.3895</v>
      </c>
      <c r="C50" s="1">
        <v>7.3895</v>
      </c>
      <c r="D50" s="3">
        <f>E50</f>
        <v>-5.1783999999999999</v>
      </c>
      <c r="E50" s="1">
        <v>-5.1783999999999999</v>
      </c>
      <c r="F50" s="3">
        <f>G50</f>
        <v>-16.2225</v>
      </c>
      <c r="G50" s="1">
        <v>-16.2225</v>
      </c>
    </row>
    <row r="51" spans="1:7" x14ac:dyDescent="0.3">
      <c r="A51" s="2" t="s">
        <v>14</v>
      </c>
      <c r="B51" s="1">
        <f>1/B50</f>
        <v>0.13532715339332838</v>
      </c>
      <c r="C51" s="1">
        <f t="shared" ref="C51:G51" si="11">1/C50</f>
        <v>0.13532715339332838</v>
      </c>
      <c r="D51" s="1">
        <f t="shared" si="11"/>
        <v>-0.19310984087749111</v>
      </c>
      <c r="E51" s="1">
        <f t="shared" si="11"/>
        <v>-0.19310984087749111</v>
      </c>
      <c r="F51" s="1">
        <f t="shared" si="11"/>
        <v>-6.1642780089382031E-2</v>
      </c>
      <c r="G51" s="1">
        <f t="shared" si="11"/>
        <v>-6.1642780089382031E-2</v>
      </c>
    </row>
    <row r="52" spans="1:7" x14ac:dyDescent="0.3">
      <c r="A52" s="2" t="s">
        <v>7</v>
      </c>
      <c r="B52" s="1">
        <f>E44</f>
        <v>2</v>
      </c>
      <c r="C52" s="1">
        <f>(C55-C56)/C51</f>
        <v>2.0171178034404593</v>
      </c>
      <c r="D52" s="1">
        <f>C52+D48*C56</f>
        <v>1.9178333385641104</v>
      </c>
      <c r="E52" s="3">
        <f>(E55-E56)/E51</f>
        <v>1.939894412776467</v>
      </c>
      <c r="F52" s="1">
        <f>E52+F48*E56</f>
        <v>1.9186619575594863</v>
      </c>
      <c r="G52" s="3">
        <f>(G55-G56)/G51</f>
        <v>1.8814033018375866</v>
      </c>
    </row>
    <row r="53" spans="1:7" x14ac:dyDescent="0.3">
      <c r="A53" s="2" t="s">
        <v>8</v>
      </c>
      <c r="B53" s="1">
        <f t="shared" ref="B53:G53" si="12">ASIN(B55)</f>
        <v>0.27407264114119179</v>
      </c>
      <c r="C53" s="1">
        <f t="shared" si="12"/>
        <v>0.17937453350720467</v>
      </c>
      <c r="D53" s="1">
        <f t="shared" si="12"/>
        <v>-0.48353196533653209</v>
      </c>
      <c r="E53" s="1">
        <f t="shared" si="12"/>
        <v>-0.4419399543698484</v>
      </c>
      <c r="F53" s="1">
        <f t="shared" si="12"/>
        <v>-0.17220260936680754</v>
      </c>
      <c r="G53" s="1">
        <f t="shared" si="12"/>
        <v>-0.28646260835396764</v>
      </c>
    </row>
    <row r="54" spans="1:7" x14ac:dyDescent="0.3">
      <c r="A54" s="2" t="s">
        <v>9</v>
      </c>
      <c r="B54" s="1">
        <v>0</v>
      </c>
      <c r="C54" s="1">
        <f>B54+C53-B53</f>
        <v>-9.4698107633987116E-2</v>
      </c>
      <c r="D54" s="1">
        <f>C54</f>
        <v>-9.4698107633987116E-2</v>
      </c>
      <c r="E54" s="1">
        <f>D54+E53-D53</f>
        <v>-5.3106096667303482E-2</v>
      </c>
      <c r="F54" s="1">
        <f>E54</f>
        <v>-5.3106096667303482E-2</v>
      </c>
      <c r="G54" s="1">
        <f>F54+G53-F53</f>
        <v>-0.16736609565446359</v>
      </c>
    </row>
    <row r="55" spans="1:7" x14ac:dyDescent="0.3">
      <c r="A55" s="2" t="s">
        <v>10</v>
      </c>
      <c r="B55" s="1">
        <f>B52*B51+B56</f>
        <v>0.27065430678665675</v>
      </c>
      <c r="C55" s="1">
        <f>B49/C49*B55</f>
        <v>0.17841417718303018</v>
      </c>
      <c r="D55" s="1">
        <f>D52*D51+D56</f>
        <v>-0.46490912405523332</v>
      </c>
      <c r="E55" s="1">
        <f>D49/E49*D55</f>
        <v>-0.42769383941284955</v>
      </c>
      <c r="F55" s="1">
        <f>F52*F51+F56</f>
        <v>-0.17135279515815463</v>
      </c>
      <c r="G55" s="1">
        <f>F49/G49*F55</f>
        <v>-0.28256075921579699</v>
      </c>
    </row>
    <row r="56" spans="1:7" x14ac:dyDescent="0.3">
      <c r="A56" s="2" t="s">
        <v>11</v>
      </c>
      <c r="B56" s="1">
        <f t="shared" ref="B56:G56" si="13">SIN(B54)</f>
        <v>0</v>
      </c>
      <c r="C56" s="1">
        <f t="shared" si="13"/>
        <v>-9.455663321557041E-2</v>
      </c>
      <c r="D56" s="1">
        <f t="shared" si="13"/>
        <v>-9.455663321557041E-2</v>
      </c>
      <c r="E56" s="1">
        <f t="shared" si="13"/>
        <v>-5.3081138042451979E-2</v>
      </c>
      <c r="F56" s="1">
        <f t="shared" si="13"/>
        <v>-5.3081138042451979E-2</v>
      </c>
      <c r="G56" s="1">
        <f t="shared" si="13"/>
        <v>-0.16658582922118539</v>
      </c>
    </row>
    <row r="58" spans="1:7" x14ac:dyDescent="0.3">
      <c r="A58" s="2" t="s">
        <v>7</v>
      </c>
      <c r="B58" s="1">
        <f>E44</f>
        <v>2</v>
      </c>
      <c r="C58" s="1">
        <f>B58*(C60+C59)/(B60+B59)</f>
        <v>2.0171178034404589</v>
      </c>
      <c r="D58" s="1">
        <f>D52</f>
        <v>1.9178333385641104</v>
      </c>
      <c r="E58" s="3">
        <f>D58*(E60+E59)/(D60+D59)</f>
        <v>1.9398944127764672</v>
      </c>
      <c r="F58" s="1">
        <f>F52</f>
        <v>1.9186619575594863</v>
      </c>
      <c r="G58" s="3">
        <f>F58*(G60+G59)/(F60+F59)</f>
        <v>1.8814033018375864</v>
      </c>
    </row>
    <row r="59" spans="1:7" x14ac:dyDescent="0.3">
      <c r="A59" s="2" t="s">
        <v>15</v>
      </c>
      <c r="B59" s="1">
        <f t="shared" ref="B59:G59" si="14">COS(B53)</f>
        <v>0.96267660520957621</v>
      </c>
      <c r="C59" s="1">
        <f t="shared" si="14"/>
        <v>0.98395547733629818</v>
      </c>
      <c r="D59" s="1">
        <f t="shared" si="14"/>
        <v>0.88535840560204526</v>
      </c>
      <c r="E59" s="1">
        <f t="shared" si="14"/>
        <v>0.90392365813064968</v>
      </c>
      <c r="F59" s="1">
        <f t="shared" si="14"/>
        <v>0.98520973380873955</v>
      </c>
      <c r="G59" s="1">
        <f t="shared" si="14"/>
        <v>0.95924940310192131</v>
      </c>
    </row>
    <row r="60" spans="1:7" x14ac:dyDescent="0.3">
      <c r="A60" s="2" t="s">
        <v>16</v>
      </c>
      <c r="B60" s="1">
        <f t="shared" ref="B60:G60" si="15">COS(B54)</f>
        <v>1</v>
      </c>
      <c r="C60" s="1">
        <f t="shared" si="15"/>
        <v>0.99551948404586044</v>
      </c>
      <c r="D60" s="1">
        <f t="shared" si="15"/>
        <v>0.99551948404586044</v>
      </c>
      <c r="E60" s="1">
        <f t="shared" si="15"/>
        <v>0.99859020262774367</v>
      </c>
      <c r="F60" s="1">
        <f t="shared" si="15"/>
        <v>0.99859020262774367</v>
      </c>
      <c r="G60" s="1">
        <f t="shared" si="15"/>
        <v>0.98602695779714367</v>
      </c>
    </row>
    <row r="62" spans="1:7" x14ac:dyDescent="0.3">
      <c r="E62" s="4" t="s">
        <v>12</v>
      </c>
      <c r="F62" s="4">
        <f>-G52/G56</f>
        <v>11.293897630029152</v>
      </c>
    </row>
    <row r="63" spans="1:7" x14ac:dyDescent="0.3">
      <c r="E63" s="4" t="s">
        <v>13</v>
      </c>
      <c r="F63" s="4">
        <f>-B52/TAN(G54)</f>
        <v>11.838065247289911</v>
      </c>
    </row>
    <row r="64" spans="1:7" x14ac:dyDescent="0.3">
      <c r="A64" s="5" t="s">
        <v>28</v>
      </c>
      <c r="B64" s="5" t="s">
        <v>19</v>
      </c>
      <c r="C64" s="5"/>
      <c r="D64" s="5"/>
      <c r="E64" s="5"/>
    </row>
    <row r="65" spans="1:7" x14ac:dyDescent="0.3">
      <c r="A65" s="5" t="s">
        <v>20</v>
      </c>
      <c r="B65" s="5">
        <v>1.5226200000000001</v>
      </c>
      <c r="C65" s="5"/>
      <c r="D65" s="5" t="s">
        <v>22</v>
      </c>
      <c r="E65" s="5">
        <v>2</v>
      </c>
    </row>
    <row r="66" spans="1:7" x14ac:dyDescent="0.3">
      <c r="A66" s="5" t="s">
        <v>21</v>
      </c>
      <c r="B66" s="5">
        <v>1.66275</v>
      </c>
      <c r="C66" s="5"/>
      <c r="D66" s="5"/>
      <c r="E66" s="5"/>
    </row>
    <row r="68" spans="1:7" x14ac:dyDescent="0.3">
      <c r="B68" s="2" t="s">
        <v>0</v>
      </c>
      <c r="C68" s="2" t="s">
        <v>1</v>
      </c>
      <c r="D68" s="2" t="s">
        <v>2</v>
      </c>
      <c r="E68" s="2" t="s">
        <v>3</v>
      </c>
      <c r="F68" s="2" t="s">
        <v>17</v>
      </c>
      <c r="G68" s="2" t="s">
        <v>18</v>
      </c>
    </row>
    <row r="69" spans="1:7" x14ac:dyDescent="0.3">
      <c r="A69" s="2" t="s">
        <v>4</v>
      </c>
      <c r="D69" s="1">
        <v>1.05</v>
      </c>
      <c r="F69" s="1">
        <v>0.4</v>
      </c>
    </row>
    <row r="70" spans="1:7" x14ac:dyDescent="0.3">
      <c r="A70" s="2" t="s">
        <v>5</v>
      </c>
      <c r="B70" s="1">
        <v>1</v>
      </c>
      <c r="C70" s="1">
        <f>B65</f>
        <v>1.5226200000000001</v>
      </c>
      <c r="D70" s="1">
        <f>B65</f>
        <v>1.5226200000000001</v>
      </c>
      <c r="E70" s="1">
        <f>B66</f>
        <v>1.66275</v>
      </c>
      <c r="F70" s="1">
        <f>B66</f>
        <v>1.66275</v>
      </c>
      <c r="G70" s="1">
        <v>1</v>
      </c>
    </row>
    <row r="71" spans="1:7" x14ac:dyDescent="0.3">
      <c r="A71" s="2" t="s">
        <v>6</v>
      </c>
      <c r="B71" s="3">
        <f>C71</f>
        <v>7.3895</v>
      </c>
      <c r="C71" s="1">
        <v>7.3895</v>
      </c>
      <c r="D71" s="3">
        <f>E71</f>
        <v>-5.1783999999999999</v>
      </c>
      <c r="E71" s="1">
        <v>-5.1783999999999999</v>
      </c>
      <c r="F71" s="3">
        <f>G71</f>
        <v>-16.2225</v>
      </c>
      <c r="G71" s="1">
        <v>-16.2225</v>
      </c>
    </row>
    <row r="72" spans="1:7" x14ac:dyDescent="0.3">
      <c r="A72" s="2" t="s">
        <v>14</v>
      </c>
      <c r="B72" s="1">
        <f>1/B71</f>
        <v>0.13532715339332838</v>
      </c>
      <c r="C72" s="1">
        <f t="shared" ref="C72:G72" si="16">1/C71</f>
        <v>0.13532715339332838</v>
      </c>
      <c r="D72" s="1">
        <f t="shared" si="16"/>
        <v>-0.19310984087749111</v>
      </c>
      <c r="E72" s="1">
        <f t="shared" si="16"/>
        <v>-0.19310984087749111</v>
      </c>
      <c r="F72" s="1">
        <f t="shared" si="16"/>
        <v>-6.1642780089382031E-2</v>
      </c>
      <c r="G72" s="1">
        <f t="shared" si="16"/>
        <v>-6.1642780089382031E-2</v>
      </c>
    </row>
    <row r="73" spans="1:7" x14ac:dyDescent="0.3">
      <c r="A73" s="2" t="s">
        <v>7</v>
      </c>
      <c r="B73" s="1">
        <f>E65</f>
        <v>2</v>
      </c>
      <c r="C73" s="1">
        <f>(C76-C77)/C72</f>
        <v>2.0171745385372053</v>
      </c>
      <c r="D73" s="1">
        <f>C73+D69*C77</f>
        <v>1.9171905577287063</v>
      </c>
      <c r="E73" s="3">
        <f>(E76-E77)/E72</f>
        <v>1.9403942000562107</v>
      </c>
      <c r="F73" s="1">
        <f>E73+F69*E77</f>
        <v>1.9197879604642447</v>
      </c>
      <c r="G73" s="3">
        <f>(G76-G77)/G72</f>
        <v>1.882251409209581</v>
      </c>
    </row>
    <row r="74" spans="1:7" x14ac:dyDescent="0.3">
      <c r="A74" s="2" t="s">
        <v>8</v>
      </c>
      <c r="B74" s="1">
        <f t="shared" ref="B74:G74" si="17">ASIN(B76)</f>
        <v>0.27407264114119179</v>
      </c>
      <c r="C74" s="1">
        <f t="shared" si="17"/>
        <v>0.17870530815877025</v>
      </c>
      <c r="D74" s="1">
        <f t="shared" si="17"/>
        <v>-0.48414433377918575</v>
      </c>
      <c r="E74" s="1">
        <f t="shared" si="17"/>
        <v>-0.440315412869699</v>
      </c>
      <c r="F74" s="1">
        <f t="shared" si="17"/>
        <v>-0.17068421982080773</v>
      </c>
      <c r="G74" s="1">
        <f t="shared" si="17"/>
        <v>-0.28632543329720345</v>
      </c>
    </row>
    <row r="75" spans="1:7" x14ac:dyDescent="0.3">
      <c r="A75" s="2" t="s">
        <v>9</v>
      </c>
      <c r="B75" s="1">
        <v>0</v>
      </c>
      <c r="C75" s="1">
        <f>B75+C74-B74</f>
        <v>-9.5367332982421532E-2</v>
      </c>
      <c r="D75" s="1">
        <f>C75</f>
        <v>-9.5367332982421532E-2</v>
      </c>
      <c r="E75" s="1">
        <f>D75+E74-D74</f>
        <v>-5.1538412072934747E-2</v>
      </c>
      <c r="F75" s="1">
        <f>E75</f>
        <v>-5.1538412072934747E-2</v>
      </c>
      <c r="G75" s="1">
        <f>F75+G74-F74</f>
        <v>-0.16717962554933047</v>
      </c>
    </row>
    <row r="76" spans="1:7" x14ac:dyDescent="0.3">
      <c r="A76" s="2" t="s">
        <v>10</v>
      </c>
      <c r="B76" s="1">
        <f>B73*B72+B77</f>
        <v>0.27065430678665675</v>
      </c>
      <c r="C76" s="1">
        <f>B70/C70*B76</f>
        <v>0.17775564933250368</v>
      </c>
      <c r="D76" s="1">
        <f>D73*D72+D77</f>
        <v>-0.46545120240005605</v>
      </c>
      <c r="E76" s="1">
        <f>D70/E70*D76</f>
        <v>-0.42622481419237612</v>
      </c>
      <c r="F76" s="1">
        <f>F73*F72+F77</f>
        <v>-0.16985666604505534</v>
      </c>
      <c r="G76" s="1">
        <f>F70/G70*F76</f>
        <v>-0.28242917146641577</v>
      </c>
    </row>
    <row r="77" spans="1:7" x14ac:dyDescent="0.3">
      <c r="A77" s="2" t="s">
        <v>11</v>
      </c>
      <c r="B77" s="1">
        <f t="shared" ref="B77:G77" si="18">SIN(B75)</f>
        <v>0</v>
      </c>
      <c r="C77" s="1">
        <f t="shared" si="18"/>
        <v>-9.5222838865237122E-2</v>
      </c>
      <c r="D77" s="1">
        <f t="shared" si="18"/>
        <v>-9.5222838865237122E-2</v>
      </c>
      <c r="E77" s="1">
        <f t="shared" si="18"/>
        <v>-5.1515598979914652E-2</v>
      </c>
      <c r="F77" s="1">
        <f t="shared" si="18"/>
        <v>-5.1515598979914652E-2</v>
      </c>
      <c r="G77" s="1">
        <f t="shared" si="18"/>
        <v>-0.16640196177558014</v>
      </c>
    </row>
    <row r="79" spans="1:7" x14ac:dyDescent="0.3">
      <c r="A79" s="2" t="s">
        <v>7</v>
      </c>
      <c r="B79" s="1">
        <f>E65</f>
        <v>2</v>
      </c>
      <c r="C79" s="1">
        <f>B79*(C81+C80)/(B81+B80)</f>
        <v>2.0171745385372053</v>
      </c>
      <c r="D79" s="1">
        <f>D73</f>
        <v>1.9171905577287063</v>
      </c>
      <c r="E79" s="3">
        <f>D79*(E81+E80)/(D81+D80)</f>
        <v>1.94039420005621</v>
      </c>
      <c r="F79" s="1">
        <f>F73</f>
        <v>1.9197879604642447</v>
      </c>
      <c r="G79" s="3">
        <f>F79*(G81+G80)/(F81+F80)</f>
        <v>1.8822514092095808</v>
      </c>
    </row>
    <row r="80" spans="1:7" x14ac:dyDescent="0.3">
      <c r="A80" s="2" t="s">
        <v>15</v>
      </c>
      <c r="B80" s="1">
        <f t="shared" ref="B80:G80" si="19">COS(B74)</f>
        <v>0.96267660520957621</v>
      </c>
      <c r="C80" s="1">
        <f t="shared" si="19"/>
        <v>0.98407465627887192</v>
      </c>
      <c r="D80" s="1">
        <f t="shared" si="19"/>
        <v>0.88507354394103432</v>
      </c>
      <c r="E80" s="1">
        <f t="shared" si="19"/>
        <v>0.90461727142846127</v>
      </c>
      <c r="F80" s="1">
        <f t="shared" si="19"/>
        <v>0.98546877829795221</v>
      </c>
      <c r="G80" s="1">
        <f t="shared" si="19"/>
        <v>0.95928815436488835</v>
      </c>
    </row>
    <row r="81" spans="1:7" x14ac:dyDescent="0.3">
      <c r="A81" s="2" t="s">
        <v>16</v>
      </c>
      <c r="B81" s="1">
        <f t="shared" ref="B81:G81" si="20">COS(B75)</f>
        <v>1</v>
      </c>
      <c r="C81" s="1">
        <f t="shared" si="20"/>
        <v>0.9954559814268259</v>
      </c>
      <c r="D81" s="1">
        <f t="shared" si="20"/>
        <v>0.9954559814268259</v>
      </c>
      <c r="E81" s="1">
        <f t="shared" si="20"/>
        <v>0.99867218999116047</v>
      </c>
      <c r="F81" s="1">
        <f t="shared" si="20"/>
        <v>0.99867218999116047</v>
      </c>
      <c r="G81" s="1">
        <f t="shared" si="20"/>
        <v>0.98605800393143117</v>
      </c>
    </row>
    <row r="83" spans="1:7" x14ac:dyDescent="0.3">
      <c r="E83" s="4" t="s">
        <v>12</v>
      </c>
      <c r="F83" s="4">
        <f>-G73/G77</f>
        <v>11.31147366969207</v>
      </c>
    </row>
    <row r="84" spans="1:7" x14ac:dyDescent="0.3">
      <c r="E84" s="4" t="s">
        <v>13</v>
      </c>
      <c r="F84" s="4">
        <f>-B73/TAN(G75)</f>
        <v>11.851518977417939</v>
      </c>
    </row>
    <row r="85" spans="1:7" x14ac:dyDescent="0.3">
      <c r="A85" s="5" t="s">
        <v>29</v>
      </c>
      <c r="B85" s="5" t="s">
        <v>19</v>
      </c>
      <c r="C85" s="5"/>
      <c r="D85" s="5"/>
      <c r="E85" s="5"/>
    </row>
    <row r="86" spans="1:7" x14ac:dyDescent="0.3">
      <c r="A86" s="5" t="s">
        <v>20</v>
      </c>
      <c r="B86" s="5">
        <v>1.5268999999999999</v>
      </c>
      <c r="C86" s="5"/>
      <c r="D86" s="5" t="s">
        <v>22</v>
      </c>
      <c r="E86" s="5">
        <v>2</v>
      </c>
    </row>
    <row r="87" spans="1:7" x14ac:dyDescent="0.3">
      <c r="A87" s="5" t="s">
        <v>21</v>
      </c>
      <c r="B87" s="5">
        <v>1.67408</v>
      </c>
      <c r="C87" s="5"/>
      <c r="D87" s="5"/>
      <c r="E87" s="5"/>
    </row>
    <row r="89" spans="1:7" x14ac:dyDescent="0.3">
      <c r="B89" s="2" t="s">
        <v>0</v>
      </c>
      <c r="C89" s="2" t="s">
        <v>1</v>
      </c>
      <c r="D89" s="2" t="s">
        <v>2</v>
      </c>
      <c r="E89" s="2" t="s">
        <v>3</v>
      </c>
      <c r="F89" s="2" t="s">
        <v>17</v>
      </c>
      <c r="G89" s="2" t="s">
        <v>18</v>
      </c>
    </row>
    <row r="90" spans="1:7" x14ac:dyDescent="0.3">
      <c r="A90" s="2" t="s">
        <v>4</v>
      </c>
      <c r="D90" s="1">
        <v>1.05</v>
      </c>
      <c r="F90" s="1">
        <v>0.4</v>
      </c>
    </row>
    <row r="91" spans="1:7" x14ac:dyDescent="0.3">
      <c r="A91" s="2" t="s">
        <v>5</v>
      </c>
      <c r="B91" s="1">
        <v>1</v>
      </c>
      <c r="C91" s="1">
        <f>B86</f>
        <v>1.5268999999999999</v>
      </c>
      <c r="D91" s="1">
        <f>B86</f>
        <v>1.5268999999999999</v>
      </c>
      <c r="E91" s="1">
        <f>B87</f>
        <v>1.67408</v>
      </c>
      <c r="F91" s="1">
        <f>B87</f>
        <v>1.67408</v>
      </c>
      <c r="G91" s="1">
        <v>1</v>
      </c>
    </row>
    <row r="92" spans="1:7" x14ac:dyDescent="0.3">
      <c r="A92" s="2" t="s">
        <v>6</v>
      </c>
      <c r="B92" s="3">
        <f>C92</f>
        <v>7.3895</v>
      </c>
      <c r="C92" s="1">
        <v>7.3895</v>
      </c>
      <c r="D92" s="3">
        <f>E92</f>
        <v>-5.1783999999999999</v>
      </c>
      <c r="E92" s="1">
        <v>-5.1783999999999999</v>
      </c>
      <c r="F92" s="3">
        <f>G92</f>
        <v>-16.2225</v>
      </c>
      <c r="G92" s="1">
        <v>-16.2225</v>
      </c>
    </row>
    <row r="93" spans="1:7" x14ac:dyDescent="0.3">
      <c r="A93" s="2" t="s">
        <v>14</v>
      </c>
      <c r="B93" s="1">
        <f>1/B92</f>
        <v>0.13532715339332838</v>
      </c>
      <c r="C93" s="1">
        <f t="shared" ref="C93:G93" si="21">1/C92</f>
        <v>0.13532715339332838</v>
      </c>
      <c r="D93" s="1">
        <f t="shared" si="21"/>
        <v>-0.19310984087749111</v>
      </c>
      <c r="E93" s="1">
        <f t="shared" si="21"/>
        <v>-0.19310984087749111</v>
      </c>
      <c r="F93" s="1">
        <f t="shared" si="21"/>
        <v>-6.1642780089382031E-2</v>
      </c>
      <c r="G93" s="1">
        <f t="shared" si="21"/>
        <v>-6.1642780089382031E-2</v>
      </c>
    </row>
    <row r="94" spans="1:7" x14ac:dyDescent="0.3">
      <c r="A94" s="2" t="s">
        <v>7</v>
      </c>
      <c r="B94" s="1">
        <f>E86</f>
        <v>2</v>
      </c>
      <c r="C94" s="1">
        <f>(C97-C98)/C93</f>
        <v>2.0172168610647558</v>
      </c>
      <c r="D94" s="1">
        <f>C94+D90*C98</f>
        <v>1.9167036928222689</v>
      </c>
      <c r="E94" s="3">
        <f>(E97-E98)/E93</f>
        <v>1.9408803827488794</v>
      </c>
      <c r="F94" s="1">
        <f>E94+F90*E98</f>
        <v>1.9208399911827487</v>
      </c>
      <c r="G94" s="3">
        <f>(G97-G98)/G93</f>
        <v>1.883153889411886</v>
      </c>
    </row>
    <row r="95" spans="1:7" x14ac:dyDescent="0.3">
      <c r="A95" s="2" t="s">
        <v>8</v>
      </c>
      <c r="B95" s="1">
        <f t="shared" ref="B95:G95" si="22">ASIN(B97)</f>
        <v>0.27407264114119179</v>
      </c>
      <c r="C95" s="1">
        <f t="shared" si="22"/>
        <v>0.17819900725943844</v>
      </c>
      <c r="D95" s="1">
        <f t="shared" si="22"/>
        <v>-0.48460759425119182</v>
      </c>
      <c r="E95" s="1">
        <f t="shared" si="22"/>
        <v>-0.43885592280739405</v>
      </c>
      <c r="F95" s="1">
        <f t="shared" si="22"/>
        <v>-0.16931470804165449</v>
      </c>
      <c r="G95" s="1">
        <f t="shared" si="22"/>
        <v>-0.28597608086388998</v>
      </c>
    </row>
    <row r="96" spans="1:7" x14ac:dyDescent="0.3">
      <c r="A96" s="2" t="s">
        <v>9</v>
      </c>
      <c r="B96" s="1">
        <v>0</v>
      </c>
      <c r="C96" s="1">
        <f>B96+C95-B95</f>
        <v>-9.5873633881753351E-2</v>
      </c>
      <c r="D96" s="1">
        <f>C96</f>
        <v>-9.5873633881753351E-2</v>
      </c>
      <c r="E96" s="1">
        <f>D96+E95-D95</f>
        <v>-5.0121962437955636E-2</v>
      </c>
      <c r="F96" s="1">
        <f>E96</f>
        <v>-5.0121962437955636E-2</v>
      </c>
      <c r="G96" s="1">
        <f>F96+G95-F95</f>
        <v>-0.16678333526019112</v>
      </c>
    </row>
    <row r="97" spans="1:7" x14ac:dyDescent="0.3">
      <c r="A97" s="2" t="s">
        <v>10</v>
      </c>
      <c r="B97" s="1">
        <f>B94*B93+B98</f>
        <v>0.27065430678665675</v>
      </c>
      <c r="C97" s="1">
        <f>B91/C91*B97</f>
        <v>0.17725738868731203</v>
      </c>
      <c r="D97" s="1">
        <f>D94*D93+D98</f>
        <v>-0.46586117202781446</v>
      </c>
      <c r="E97" s="1">
        <f>D91/E91*D97</f>
        <v>-0.42490408079020708</v>
      </c>
      <c r="F97" s="1">
        <f>F94*F93+F98</f>
        <v>-0.16850689607869565</v>
      </c>
      <c r="G97" s="1">
        <f>F91/G91*F97</f>
        <v>-0.28209402458742283</v>
      </c>
    </row>
    <row r="98" spans="1:7" x14ac:dyDescent="0.3">
      <c r="A98" s="2" t="s">
        <v>11</v>
      </c>
      <c r="B98" s="1">
        <f t="shared" ref="B98:G98" si="23">SIN(B96)</f>
        <v>0</v>
      </c>
      <c r="C98" s="1">
        <f t="shared" si="23"/>
        <v>-9.5726826897606546E-2</v>
      </c>
      <c r="D98" s="1">
        <f t="shared" si="23"/>
        <v>-9.5726826897606546E-2</v>
      </c>
      <c r="E98" s="1">
        <f t="shared" si="23"/>
        <v>-5.0100978915326964E-2</v>
      </c>
      <c r="F98" s="1">
        <f t="shared" si="23"/>
        <v>-5.0100978915326964E-2</v>
      </c>
      <c r="G98" s="1">
        <f t="shared" si="23"/>
        <v>-0.1660111835079415</v>
      </c>
    </row>
    <row r="100" spans="1:7" x14ac:dyDescent="0.3">
      <c r="A100" s="2" t="s">
        <v>7</v>
      </c>
      <c r="B100" s="1">
        <f>E86</f>
        <v>2</v>
      </c>
      <c r="C100" s="1">
        <f>B100*(C102+C101)/(B102+B101)</f>
        <v>2.017216861064755</v>
      </c>
      <c r="D100" s="1">
        <f>D94</f>
        <v>1.9167036928222689</v>
      </c>
      <c r="E100" s="3">
        <f>D100*(E102+E101)/(D102+D101)</f>
        <v>1.9408803827488796</v>
      </c>
      <c r="F100" s="1">
        <f>F94</f>
        <v>1.9208399911827487</v>
      </c>
      <c r="G100" s="3">
        <f>F100*(G102+G101)/(F102+F101)</f>
        <v>1.8831538894118862</v>
      </c>
    </row>
    <row r="101" spans="1:7" x14ac:dyDescent="0.3">
      <c r="A101" s="2" t="s">
        <v>15</v>
      </c>
      <c r="B101" s="1">
        <f t="shared" ref="B101:G101" si="24">COS(B95)</f>
        <v>0.96267660520957621</v>
      </c>
      <c r="C101" s="1">
        <f t="shared" si="24"/>
        <v>0.98416452799100373</v>
      </c>
      <c r="D101" s="1">
        <f t="shared" si="24"/>
        <v>0.8848578238320951</v>
      </c>
      <c r="E101" s="1">
        <f t="shared" si="24"/>
        <v>0.90523837862069745</v>
      </c>
      <c r="F101" s="1">
        <f t="shared" si="24"/>
        <v>0.98570047477614808</v>
      </c>
      <c r="G101" s="1">
        <f t="shared" si="24"/>
        <v>0.95938676314199289</v>
      </c>
    </row>
    <row r="102" spans="1:7" x14ac:dyDescent="0.3">
      <c r="A102" s="2" t="s">
        <v>16</v>
      </c>
      <c r="B102" s="1">
        <f t="shared" ref="B102:G102" si="25">COS(B96)</f>
        <v>1</v>
      </c>
      <c r="C102" s="1">
        <f t="shared" si="25"/>
        <v>0.99540764243204183</v>
      </c>
      <c r="D102" s="1">
        <f t="shared" si="25"/>
        <v>0.99540764243204183</v>
      </c>
      <c r="E102" s="1">
        <f t="shared" si="25"/>
        <v>0.9987441573855268</v>
      </c>
      <c r="F102" s="1">
        <f t="shared" si="25"/>
        <v>0.9987441573855268</v>
      </c>
      <c r="G102" s="1">
        <f t="shared" si="25"/>
        <v>0.98612386998302226</v>
      </c>
    </row>
    <row r="104" spans="1:7" x14ac:dyDescent="0.3">
      <c r="E104" s="4" t="s">
        <v>12</v>
      </c>
      <c r="F104" s="4">
        <f>-G94/G98</f>
        <v>11.343536318574593</v>
      </c>
    </row>
    <row r="105" spans="1:7" x14ac:dyDescent="0.3">
      <c r="E105" s="4" t="s">
        <v>13</v>
      </c>
      <c r="F105" s="4">
        <f>-B94/TAN(G96)</f>
        <v>11.880210105674585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85" workbookViewId="0">
      <selection activeCell="A85" sqref="A1:G1048576"/>
    </sheetView>
  </sheetViews>
  <sheetFormatPr defaultRowHeight="18.75" x14ac:dyDescent="0.3"/>
  <cols>
    <col min="1" max="1" width="17" style="1" customWidth="1"/>
    <col min="2" max="2" width="16.140625" style="1" customWidth="1"/>
    <col min="3" max="3" width="12.85546875" style="1" customWidth="1"/>
    <col min="4" max="4" width="13.140625" style="1" customWidth="1"/>
    <col min="5" max="5" width="12.85546875" style="1" customWidth="1"/>
    <col min="6" max="6" width="12.5703125" style="1" customWidth="1"/>
    <col min="7" max="7" width="14" style="1" customWidth="1"/>
  </cols>
  <sheetData>
    <row r="1" spans="1:7" x14ac:dyDescent="0.3">
      <c r="A1" s="5" t="s">
        <v>23</v>
      </c>
      <c r="B1" s="5" t="s">
        <v>19</v>
      </c>
      <c r="C1" s="5"/>
      <c r="D1" s="5"/>
      <c r="E1" s="5"/>
    </row>
    <row r="2" spans="1:7" x14ac:dyDescent="0.3">
      <c r="A2" s="5" t="s">
        <v>20</v>
      </c>
      <c r="B2" s="5">
        <v>1.51179</v>
      </c>
      <c r="C2" s="5"/>
      <c r="D2" s="5" t="s">
        <v>22</v>
      </c>
      <c r="E2" s="5">
        <v>1.4</v>
      </c>
    </row>
    <row r="3" spans="1:7" x14ac:dyDescent="0.3">
      <c r="A3" s="5" t="s">
        <v>21</v>
      </c>
      <c r="B3" s="5">
        <v>1.63754</v>
      </c>
      <c r="C3" s="5"/>
      <c r="D3" s="5"/>
      <c r="E3" s="5"/>
    </row>
    <row r="5" spans="1:7" x14ac:dyDescent="0.3">
      <c r="B5" s="2" t="s">
        <v>0</v>
      </c>
      <c r="C5" s="2" t="s">
        <v>1</v>
      </c>
      <c r="D5" s="2" t="s">
        <v>2</v>
      </c>
      <c r="E5" s="2" t="s">
        <v>3</v>
      </c>
      <c r="F5" s="2" t="s">
        <v>17</v>
      </c>
      <c r="G5" s="2" t="s">
        <v>18</v>
      </c>
    </row>
    <row r="6" spans="1:7" x14ac:dyDescent="0.3">
      <c r="A6" s="2" t="s">
        <v>4</v>
      </c>
      <c r="D6" s="1">
        <v>1.05</v>
      </c>
      <c r="F6" s="1">
        <v>0.4</v>
      </c>
    </row>
    <row r="7" spans="1:7" x14ac:dyDescent="0.3">
      <c r="A7" s="2" t="s">
        <v>5</v>
      </c>
      <c r="B7" s="1">
        <v>1</v>
      </c>
      <c r="C7" s="1">
        <f>B2</f>
        <v>1.51179</v>
      </c>
      <c r="D7" s="1">
        <f>B2</f>
        <v>1.51179</v>
      </c>
      <c r="E7" s="1">
        <f>B3</f>
        <v>1.63754</v>
      </c>
      <c r="F7" s="1">
        <f>B3</f>
        <v>1.63754</v>
      </c>
      <c r="G7" s="1">
        <v>1</v>
      </c>
    </row>
    <row r="8" spans="1:7" x14ac:dyDescent="0.3">
      <c r="A8" s="2" t="s">
        <v>6</v>
      </c>
      <c r="B8" s="3">
        <f>C8</f>
        <v>7.3895</v>
      </c>
      <c r="C8" s="1">
        <v>7.3895</v>
      </c>
      <c r="D8" s="3">
        <f>E8</f>
        <v>-5.1783999999999999</v>
      </c>
      <c r="E8" s="1">
        <v>-5.1783999999999999</v>
      </c>
      <c r="F8" s="3">
        <f>G8</f>
        <v>-16.2225</v>
      </c>
      <c r="G8" s="1">
        <v>-16.2225</v>
      </c>
    </row>
    <row r="9" spans="1:7" x14ac:dyDescent="0.3">
      <c r="A9" s="2" t="s">
        <v>14</v>
      </c>
      <c r="B9" s="1">
        <f>1/B8</f>
        <v>0.13532715339332838</v>
      </c>
      <c r="C9" s="1">
        <f t="shared" ref="C9:G9" si="0">1/C8</f>
        <v>0.13532715339332838</v>
      </c>
      <c r="D9" s="1">
        <f t="shared" si="0"/>
        <v>-0.19310984087749111</v>
      </c>
      <c r="E9" s="1">
        <f t="shared" si="0"/>
        <v>-0.19310984087749111</v>
      </c>
      <c r="F9" s="1">
        <f t="shared" si="0"/>
        <v>-6.1642780089382031E-2</v>
      </c>
      <c r="G9" s="1">
        <f t="shared" si="0"/>
        <v>-6.1642780089382031E-2</v>
      </c>
    </row>
    <row r="10" spans="1:7" x14ac:dyDescent="0.3">
      <c r="A10" s="2" t="s">
        <v>7</v>
      </c>
      <c r="B10" s="1">
        <f>E2</f>
        <v>1.4</v>
      </c>
      <c r="C10" s="1">
        <f>(C13-C14)/C9</f>
        <v>1.4057348024811884</v>
      </c>
      <c r="D10" s="1">
        <f>C10+D6*C14</f>
        <v>1.337575350453049</v>
      </c>
      <c r="E10" s="3">
        <f>(E13-E14)/E9</f>
        <v>1.3440916153527578</v>
      </c>
      <c r="F10" s="1">
        <f>E10+F6*E14</f>
        <v>1.3285575146956525</v>
      </c>
      <c r="G10" s="3">
        <f>(G13-G14)/G9</f>
        <v>1.3162280343608816</v>
      </c>
    </row>
    <row r="11" spans="1:7" x14ac:dyDescent="0.3">
      <c r="A11" s="2" t="s">
        <v>8</v>
      </c>
      <c r="B11" s="1">
        <f t="shared" ref="B11:G11" si="1">ASIN(B13)</f>
        <v>0.19061013480658756</v>
      </c>
      <c r="C11" s="1">
        <f t="shared" si="1"/>
        <v>0.12565069540572979</v>
      </c>
      <c r="D11" s="1">
        <f t="shared" si="1"/>
        <v>-0.32912247393771904</v>
      </c>
      <c r="E11" s="1">
        <f t="shared" si="1"/>
        <v>-0.30300805454806801</v>
      </c>
      <c r="F11" s="1">
        <f t="shared" si="1"/>
        <v>-0.12102646801916746</v>
      </c>
      <c r="G11" s="1">
        <f t="shared" si="1"/>
        <v>-0.19901331673991868</v>
      </c>
    </row>
    <row r="12" spans="1:7" x14ac:dyDescent="0.3">
      <c r="A12" s="2" t="s">
        <v>9</v>
      </c>
      <c r="B12" s="1">
        <v>0</v>
      </c>
      <c r="C12" s="1">
        <f>B12+C11-B11</f>
        <v>-6.4959439400857771E-2</v>
      </c>
      <c r="D12" s="1">
        <f>C12</f>
        <v>-6.4959439400857771E-2</v>
      </c>
      <c r="E12" s="1">
        <f>D12+E11-D11</f>
        <v>-3.8845020011206766E-2</v>
      </c>
      <c r="F12" s="1">
        <f>E12</f>
        <v>-3.8845020011206766E-2</v>
      </c>
      <c r="G12" s="1">
        <f>F12+G11-F11</f>
        <v>-0.11683186873195799</v>
      </c>
    </row>
    <row r="13" spans="1:7" x14ac:dyDescent="0.3">
      <c r="A13" s="2" t="s">
        <v>10</v>
      </c>
      <c r="B13" s="1">
        <f>B10*B9+B14</f>
        <v>0.18945801475065971</v>
      </c>
      <c r="C13" s="1">
        <f>B7/C7*B13</f>
        <v>0.12532032540938867</v>
      </c>
      <c r="D13" s="1">
        <f>D10*D9+D14</f>
        <v>-0.32321272692396597</v>
      </c>
      <c r="E13" s="1">
        <f>D7/E7*D13</f>
        <v>-0.29839256960830424</v>
      </c>
      <c r="F13" s="1">
        <f>F10*F9+F14</f>
        <v>-0.1207312303572432</v>
      </c>
      <c r="G13" s="1">
        <f>F7/G7*F13</f>
        <v>-0.19770221895920004</v>
      </c>
    </row>
    <row r="14" spans="1:7" x14ac:dyDescent="0.3">
      <c r="A14" s="2" t="s">
        <v>11</v>
      </c>
      <c r="B14" s="1">
        <f t="shared" ref="B14:G14" si="2">SIN(B12)</f>
        <v>0</v>
      </c>
      <c r="C14" s="1">
        <f t="shared" si="2"/>
        <v>-6.4913763836323274E-2</v>
      </c>
      <c r="D14" s="1">
        <f t="shared" si="2"/>
        <v>-6.4913763836323274E-2</v>
      </c>
      <c r="E14" s="1">
        <f t="shared" si="2"/>
        <v>-3.883525164276317E-2</v>
      </c>
      <c r="F14" s="1">
        <f t="shared" si="2"/>
        <v>-3.883525164276317E-2</v>
      </c>
      <c r="G14" s="1">
        <f t="shared" si="2"/>
        <v>-0.11656626368961263</v>
      </c>
    </row>
    <row r="16" spans="1:7" x14ac:dyDescent="0.3">
      <c r="A16" s="2" t="s">
        <v>7</v>
      </c>
      <c r="B16" s="1">
        <v>1</v>
      </c>
      <c r="C16" s="1">
        <f>B16*(C18+C17)/(B18+B17)</f>
        <v>1.0040962874865633</v>
      </c>
      <c r="D16" s="1">
        <f>D10</f>
        <v>1.337575350453049</v>
      </c>
      <c r="E16" s="3">
        <f>D16*(E18+E17)/(D18+D17)</f>
        <v>1.344091615352758</v>
      </c>
      <c r="F16" s="1">
        <f>F10</f>
        <v>1.3285575146956525</v>
      </c>
      <c r="G16" s="3">
        <f>F16*(G18+G17)/(F18+F17)</f>
        <v>1.3162280343608823</v>
      </c>
    </row>
    <row r="17" spans="1:7" x14ac:dyDescent="0.3">
      <c r="A17" s="2" t="s">
        <v>15</v>
      </c>
      <c r="B17" s="1">
        <f t="shared" ref="B17:G18" si="3">COS(B11)</f>
        <v>0.98188882295641744</v>
      </c>
      <c r="C17" s="1">
        <f t="shared" si="3"/>
        <v>0.9921163319083528</v>
      </c>
      <c r="D17" s="1">
        <f t="shared" si="3"/>
        <v>0.94632633544373779</v>
      </c>
      <c r="E17" s="1">
        <f t="shared" si="3"/>
        <v>0.95444322743815058</v>
      </c>
      <c r="F17" s="1">
        <f t="shared" si="3"/>
        <v>0.99268523209344983</v>
      </c>
      <c r="G17" s="1">
        <f t="shared" si="3"/>
        <v>0.98026212444356353</v>
      </c>
    </row>
    <row r="18" spans="1:7" x14ac:dyDescent="0.3">
      <c r="A18" s="2" t="s">
        <v>16</v>
      </c>
      <c r="B18" s="1">
        <f t="shared" si="3"/>
        <v>1</v>
      </c>
      <c r="C18" s="1">
        <f t="shared" si="3"/>
        <v>0.99789087743330029</v>
      </c>
      <c r="D18" s="1">
        <f t="shared" si="3"/>
        <v>0.99789087743330029</v>
      </c>
      <c r="E18" s="1">
        <f t="shared" si="3"/>
        <v>0.99924562707566711</v>
      </c>
      <c r="F18" s="1">
        <f t="shared" si="3"/>
        <v>0.99924562707566711</v>
      </c>
      <c r="G18" s="1">
        <f t="shared" si="3"/>
        <v>0.99318291677285897</v>
      </c>
    </row>
    <row r="20" spans="1:7" x14ac:dyDescent="0.3">
      <c r="E20" s="4" t="s">
        <v>12</v>
      </c>
      <c r="F20" s="4">
        <f>-G10/G14</f>
        <v>11.29167215881324</v>
      </c>
    </row>
    <row r="21" spans="1:7" x14ac:dyDescent="0.3">
      <c r="E21" s="4" t="s">
        <v>13</v>
      </c>
      <c r="F21" s="4">
        <f>-B10/TAN(G12)</f>
        <v>11.928460598037576</v>
      </c>
    </row>
    <row r="22" spans="1:7" x14ac:dyDescent="0.3">
      <c r="A22" s="5" t="s">
        <v>24</v>
      </c>
      <c r="B22" s="5" t="s">
        <v>25</v>
      </c>
      <c r="C22" s="5"/>
      <c r="D22" s="5"/>
      <c r="E22" s="5"/>
    </row>
    <row r="23" spans="1:7" x14ac:dyDescent="0.3">
      <c r="A23" s="5" t="s">
        <v>20</v>
      </c>
      <c r="B23" s="5">
        <v>1.51461</v>
      </c>
      <c r="C23" s="5"/>
      <c r="D23" s="5" t="s">
        <v>22</v>
      </c>
      <c r="E23" s="5">
        <v>1.4</v>
      </c>
    </row>
    <row r="24" spans="1:7" x14ac:dyDescent="0.3">
      <c r="A24" s="5" t="s">
        <v>21</v>
      </c>
      <c r="B24" s="5">
        <v>1.6435500000000001</v>
      </c>
      <c r="C24" s="5"/>
      <c r="D24" s="5"/>
      <c r="E24" s="5"/>
    </row>
    <row r="26" spans="1:7" x14ac:dyDescent="0.3">
      <c r="B26" s="2" t="s">
        <v>0</v>
      </c>
      <c r="C26" s="2" t="s">
        <v>1</v>
      </c>
      <c r="D26" s="2" t="s">
        <v>2</v>
      </c>
      <c r="E26" s="2" t="s">
        <v>3</v>
      </c>
      <c r="F26" s="2" t="s">
        <v>17</v>
      </c>
      <c r="G26" s="2" t="s">
        <v>18</v>
      </c>
    </row>
    <row r="27" spans="1:7" x14ac:dyDescent="0.3">
      <c r="A27" s="2" t="s">
        <v>4</v>
      </c>
      <c r="D27" s="1">
        <v>1.05</v>
      </c>
      <c r="F27" s="1">
        <v>0.4</v>
      </c>
    </row>
    <row r="28" spans="1:7" x14ac:dyDescent="0.3">
      <c r="A28" s="2" t="s">
        <v>5</v>
      </c>
      <c r="B28" s="1">
        <v>1</v>
      </c>
      <c r="C28" s="1">
        <f>B23</f>
        <v>1.51461</v>
      </c>
      <c r="D28" s="1">
        <f>B23</f>
        <v>1.51461</v>
      </c>
      <c r="E28" s="1">
        <f>B24</f>
        <v>1.6435500000000001</v>
      </c>
      <c r="F28" s="1">
        <f>B24</f>
        <v>1.6435500000000001</v>
      </c>
      <c r="G28" s="1">
        <v>1</v>
      </c>
    </row>
    <row r="29" spans="1:7" x14ac:dyDescent="0.3">
      <c r="A29" s="2" t="s">
        <v>6</v>
      </c>
      <c r="B29" s="3">
        <f>C29</f>
        <v>7.3895</v>
      </c>
      <c r="C29" s="1">
        <v>7.3895</v>
      </c>
      <c r="D29" s="3">
        <f>E29</f>
        <v>-5.1783999999999999</v>
      </c>
      <c r="E29" s="1">
        <v>-5.1783999999999999</v>
      </c>
      <c r="F29" s="3">
        <f>G29</f>
        <v>-16.2225</v>
      </c>
      <c r="G29" s="1">
        <v>-16.2225</v>
      </c>
    </row>
    <row r="30" spans="1:7" x14ac:dyDescent="0.3">
      <c r="A30" s="2" t="s">
        <v>14</v>
      </c>
      <c r="B30" s="1">
        <f>1/B29</f>
        <v>0.13532715339332838</v>
      </c>
      <c r="C30" s="1">
        <f t="shared" ref="C30:G30" si="4">1/C29</f>
        <v>0.13532715339332838</v>
      </c>
      <c r="D30" s="1">
        <f t="shared" si="4"/>
        <v>-0.19310984087749111</v>
      </c>
      <c r="E30" s="1">
        <f t="shared" si="4"/>
        <v>-0.19310984087749111</v>
      </c>
      <c r="F30" s="1">
        <f t="shared" si="4"/>
        <v>-6.1642780089382031E-2</v>
      </c>
      <c r="G30" s="1">
        <f t="shared" si="4"/>
        <v>-6.1642780089382031E-2</v>
      </c>
    </row>
    <row r="31" spans="1:7" x14ac:dyDescent="0.3">
      <c r="A31" s="2" t="s">
        <v>7</v>
      </c>
      <c r="B31" s="1">
        <f>E23</f>
        <v>1.4</v>
      </c>
      <c r="C31" s="1">
        <f>(C34-C35)/C30</f>
        <v>1.4057447989810148</v>
      </c>
      <c r="D31" s="1">
        <f>C31+D27*C35</f>
        <v>1.3373389304543901</v>
      </c>
      <c r="E31" s="3">
        <f>(E34-E35)/E30</f>
        <v>1.3439962902440892</v>
      </c>
      <c r="F31" s="1">
        <f>E31+F27*E35</f>
        <v>1.3285997751579002</v>
      </c>
      <c r="G31" s="3">
        <f>(G34-G35)/G30</f>
        <v>1.3161985364707045</v>
      </c>
    </row>
    <row r="32" spans="1:7" x14ac:dyDescent="0.3">
      <c r="A32" s="2" t="s">
        <v>8</v>
      </c>
      <c r="B32" s="1">
        <f t="shared" ref="B32:G32" si="5">ASIN(B34)</f>
        <v>0.19061013480658756</v>
      </c>
      <c r="C32" s="1">
        <f t="shared" si="5"/>
        <v>0.12541551520500674</v>
      </c>
      <c r="D32" s="1">
        <f t="shared" si="5"/>
        <v>-0.3293222293432474</v>
      </c>
      <c r="E32" s="1">
        <f t="shared" si="5"/>
        <v>-0.30262840844831962</v>
      </c>
      <c r="F32" s="1">
        <f t="shared" si="5"/>
        <v>-0.12068260096776365</v>
      </c>
      <c r="G32" s="1">
        <f t="shared" si="5"/>
        <v>-0.19918118724917638</v>
      </c>
    </row>
    <row r="33" spans="1:7" x14ac:dyDescent="0.3">
      <c r="A33" s="2" t="s">
        <v>9</v>
      </c>
      <c r="B33" s="1">
        <v>0</v>
      </c>
      <c r="C33" s="1">
        <f>B33+C32-B32</f>
        <v>-6.5194619601580822E-2</v>
      </c>
      <c r="D33" s="1">
        <f>C33</f>
        <v>-6.5194619601580822E-2</v>
      </c>
      <c r="E33" s="1">
        <f>D33+E32-D32</f>
        <v>-3.8500798706653017E-2</v>
      </c>
      <c r="F33" s="1">
        <f>E33</f>
        <v>-3.8500798706653017E-2</v>
      </c>
      <c r="G33" s="1">
        <f>F33+G32-F32</f>
        <v>-0.11699938498806575</v>
      </c>
    </row>
    <row r="34" spans="1:7" x14ac:dyDescent="0.3">
      <c r="A34" s="2" t="s">
        <v>10</v>
      </c>
      <c r="B34" s="1">
        <f>B31*B30+B35</f>
        <v>0.18945801475065971</v>
      </c>
      <c r="C34" s="1">
        <f>B28/C28*B34</f>
        <v>0.12508699582774424</v>
      </c>
      <c r="D34" s="1">
        <f>D31*D30+D35</f>
        <v>-0.32340175427515455</v>
      </c>
      <c r="E34" s="1">
        <f>D28/E28*D34</f>
        <v>-0.29803019746444698</v>
      </c>
      <c r="F34" s="1">
        <f>F31*F30+F35</f>
        <v>-0.1203898714823334</v>
      </c>
      <c r="G34" s="1">
        <f>F28/G28*F34</f>
        <v>-0.19786677327478908</v>
      </c>
    </row>
    <row r="35" spans="1:7" x14ac:dyDescent="0.3">
      <c r="A35" s="2" t="s">
        <v>11</v>
      </c>
      <c r="B35" s="1">
        <f t="shared" ref="B35:G35" si="6">SIN(B33)</f>
        <v>0</v>
      </c>
      <c r="C35" s="1">
        <f t="shared" si="6"/>
        <v>-6.5148446215833086E-2</v>
      </c>
      <c r="D35" s="1">
        <f t="shared" si="6"/>
        <v>-6.5148446215833086E-2</v>
      </c>
      <c r="E35" s="1">
        <f t="shared" si="6"/>
        <v>-3.8491287715472548E-2</v>
      </c>
      <c r="F35" s="1">
        <f t="shared" si="6"/>
        <v>-3.8491287715472548E-2</v>
      </c>
      <c r="G35" s="1">
        <f t="shared" si="6"/>
        <v>-0.11673263633715897</v>
      </c>
    </row>
    <row r="37" spans="1:7" x14ac:dyDescent="0.3">
      <c r="A37" s="2" t="s">
        <v>7</v>
      </c>
      <c r="B37" s="1">
        <f>E23</f>
        <v>1.4</v>
      </c>
      <c r="C37" s="1">
        <f>B37*(C39+C38)/(B39+B38)</f>
        <v>1.4057447989810148</v>
      </c>
      <c r="D37" s="1">
        <f>D31</f>
        <v>1.3373389304543901</v>
      </c>
      <c r="E37" s="3">
        <f>D37*(E39+E38)/(D39+D38)</f>
        <v>1.3439962902440885</v>
      </c>
      <c r="F37" s="1">
        <f>F31</f>
        <v>1.3285997751579002</v>
      </c>
      <c r="G37" s="3">
        <f>F37*(G39+G38)/(F39+F38)</f>
        <v>1.3161985364707045</v>
      </c>
    </row>
    <row r="38" spans="1:7" x14ac:dyDescent="0.3">
      <c r="A38" s="2" t="s">
        <v>15</v>
      </c>
      <c r="B38" s="1">
        <f t="shared" ref="B38:G39" si="7">COS(B32)</f>
        <v>0.98188882295641744</v>
      </c>
      <c r="C38" s="1">
        <f t="shared" si="7"/>
        <v>0.99214577733052411</v>
      </c>
      <c r="D38" s="1">
        <f t="shared" si="7"/>
        <v>0.94626175307456684</v>
      </c>
      <c r="E38" s="1">
        <f t="shared" si="7"/>
        <v>0.9545564422281706</v>
      </c>
      <c r="F38" s="1">
        <f t="shared" si="7"/>
        <v>0.99272668889501869</v>
      </c>
      <c r="G38" s="1">
        <f t="shared" si="7"/>
        <v>0.98022892225939917</v>
      </c>
    </row>
    <row r="39" spans="1:7" x14ac:dyDescent="0.3">
      <c r="A39" s="2" t="s">
        <v>16</v>
      </c>
      <c r="B39" s="1">
        <f t="shared" si="7"/>
        <v>1</v>
      </c>
      <c r="C39" s="1">
        <f t="shared" si="7"/>
        <v>0.99787558340489657</v>
      </c>
      <c r="D39" s="1">
        <f t="shared" si="7"/>
        <v>0.99787558340489657</v>
      </c>
      <c r="E39" s="1">
        <f t="shared" si="7"/>
        <v>0.99925893579692582</v>
      </c>
      <c r="F39" s="1">
        <f t="shared" si="7"/>
        <v>0.99925893579692582</v>
      </c>
      <c r="G39" s="1">
        <f t="shared" si="7"/>
        <v>0.99316337609367</v>
      </c>
    </row>
    <row r="41" spans="1:7" x14ac:dyDescent="0.3">
      <c r="E41" s="4" t="s">
        <v>12</v>
      </c>
      <c r="F41" s="4">
        <f>-G31/G35</f>
        <v>11.275326059364643</v>
      </c>
    </row>
    <row r="42" spans="1:7" x14ac:dyDescent="0.3">
      <c r="E42" s="4" t="s">
        <v>13</v>
      </c>
      <c r="F42" s="4">
        <f>-B31/TAN(G33)</f>
        <v>11.911225259362443</v>
      </c>
    </row>
    <row r="43" spans="1:7" x14ac:dyDescent="0.3">
      <c r="A43" s="5" t="s">
        <v>26</v>
      </c>
      <c r="B43" s="5" t="s">
        <v>27</v>
      </c>
      <c r="C43" s="5"/>
      <c r="D43" s="5"/>
      <c r="E43" s="5"/>
    </row>
    <row r="44" spans="1:7" x14ac:dyDescent="0.3">
      <c r="A44" s="5" t="s">
        <v>20</v>
      </c>
      <c r="B44" s="5">
        <v>1.5169999999999999</v>
      </c>
      <c r="C44" s="5"/>
      <c r="D44" s="5" t="s">
        <v>22</v>
      </c>
      <c r="E44" s="5">
        <v>1.4</v>
      </c>
    </row>
    <row r="45" spans="1:7" x14ac:dyDescent="0.3">
      <c r="A45" s="5" t="s">
        <v>21</v>
      </c>
      <c r="B45" s="5">
        <v>1.649</v>
      </c>
      <c r="C45" s="5"/>
      <c r="D45" s="5"/>
      <c r="E45" s="5"/>
    </row>
    <row r="47" spans="1:7" x14ac:dyDescent="0.3">
      <c r="B47" s="2" t="s">
        <v>0</v>
      </c>
      <c r="C47" s="2" t="s">
        <v>1</v>
      </c>
      <c r="D47" s="2" t="s">
        <v>2</v>
      </c>
      <c r="E47" s="2" t="s">
        <v>3</v>
      </c>
      <c r="F47" s="2" t="s">
        <v>17</v>
      </c>
      <c r="G47" s="2" t="s">
        <v>18</v>
      </c>
    </row>
    <row r="48" spans="1:7" x14ac:dyDescent="0.3">
      <c r="A48" s="2" t="s">
        <v>4</v>
      </c>
      <c r="D48" s="1">
        <v>1.05</v>
      </c>
      <c r="F48" s="1">
        <v>0.4</v>
      </c>
    </row>
    <row r="49" spans="1:7" x14ac:dyDescent="0.3">
      <c r="A49" s="2" t="s">
        <v>5</v>
      </c>
      <c r="B49" s="1">
        <v>1</v>
      </c>
      <c r="C49" s="1">
        <f>B44</f>
        <v>1.5169999999999999</v>
      </c>
      <c r="D49" s="1">
        <f>B44</f>
        <v>1.5169999999999999</v>
      </c>
      <c r="E49" s="1">
        <f>B45</f>
        <v>1.649</v>
      </c>
      <c r="F49" s="1">
        <f>B45</f>
        <v>1.649</v>
      </c>
      <c r="G49" s="1">
        <v>1</v>
      </c>
    </row>
    <row r="50" spans="1:7" x14ac:dyDescent="0.3">
      <c r="A50" s="2" t="s">
        <v>6</v>
      </c>
      <c r="B50" s="3">
        <f>C50</f>
        <v>7.3895</v>
      </c>
      <c r="C50" s="1">
        <v>7.3895</v>
      </c>
      <c r="D50" s="3">
        <f>E50</f>
        <v>-5.1783999999999999</v>
      </c>
      <c r="E50" s="1">
        <v>-5.1783999999999999</v>
      </c>
      <c r="F50" s="3">
        <f>G50</f>
        <v>-16.2225</v>
      </c>
      <c r="G50" s="1">
        <v>-16.2225</v>
      </c>
    </row>
    <row r="51" spans="1:7" x14ac:dyDescent="0.3">
      <c r="A51" s="2" t="s">
        <v>14</v>
      </c>
      <c r="B51" s="1">
        <f>1/B50</f>
        <v>0.13532715339332838</v>
      </c>
      <c r="C51" s="1">
        <f t="shared" ref="C51:G51" si="8">1/C50</f>
        <v>0.13532715339332838</v>
      </c>
      <c r="D51" s="1">
        <f t="shared" si="8"/>
        <v>-0.19310984087749111</v>
      </c>
      <c r="E51" s="1">
        <f t="shared" si="8"/>
        <v>-0.19310984087749111</v>
      </c>
      <c r="F51" s="1">
        <f t="shared" si="8"/>
        <v>-6.1642780089382031E-2</v>
      </c>
      <c r="G51" s="1">
        <f t="shared" si="8"/>
        <v>-6.1642780089382031E-2</v>
      </c>
    </row>
    <row r="52" spans="1:7" x14ac:dyDescent="0.3">
      <c r="A52" s="2" t="s">
        <v>7</v>
      </c>
      <c r="B52" s="1">
        <f>E44</f>
        <v>1.4</v>
      </c>
      <c r="C52" s="1">
        <f>(C55-C56)/C51</f>
        <v>1.4057531812992745</v>
      </c>
      <c r="D52" s="1">
        <f>C52+D48*C56</f>
        <v>1.337139196310013</v>
      </c>
      <c r="E52" s="3">
        <f>(E55-E56)/E51</f>
        <v>1.3439309282436696</v>
      </c>
      <c r="F52" s="1">
        <f>E52+F48*E56</f>
        <v>1.328677130813614</v>
      </c>
      <c r="G52" s="3">
        <f>(G55-G56)/G51</f>
        <v>1.3162219606994903</v>
      </c>
    </row>
    <row r="53" spans="1:7" x14ac:dyDescent="0.3">
      <c r="A53" s="2" t="s">
        <v>8</v>
      </c>
      <c r="B53" s="1">
        <f t="shared" ref="B53:G53" si="9">ASIN(B55)</f>
        <v>0.19061013480658756</v>
      </c>
      <c r="C53" s="1">
        <f t="shared" si="9"/>
        <v>0.12521688579201831</v>
      </c>
      <c r="D53" s="1">
        <f t="shared" si="9"/>
        <v>-0.32949093544235974</v>
      </c>
      <c r="E53" s="1">
        <f t="shared" si="9"/>
        <v>-0.30224142883850097</v>
      </c>
      <c r="F53" s="1">
        <f t="shared" si="9"/>
        <v>-0.12032800371042104</v>
      </c>
      <c r="G53" s="1">
        <f t="shared" si="9"/>
        <v>-0.19925834776780063</v>
      </c>
    </row>
    <row r="54" spans="1:7" x14ac:dyDescent="0.3">
      <c r="A54" s="2" t="s">
        <v>9</v>
      </c>
      <c r="B54" s="1">
        <v>0</v>
      </c>
      <c r="C54" s="1">
        <f>B54+C53-B53</f>
        <v>-6.5393249014569249E-2</v>
      </c>
      <c r="D54" s="1">
        <f>C54</f>
        <v>-6.5393249014569249E-2</v>
      </c>
      <c r="E54" s="1">
        <f>D54+E53-D53</f>
        <v>-3.8143742410710502E-2</v>
      </c>
      <c r="F54" s="1">
        <f>E54</f>
        <v>-3.8143742410710502E-2</v>
      </c>
      <c r="G54" s="1">
        <f>F54+G53-F53</f>
        <v>-0.11707408646809009</v>
      </c>
    </row>
    <row r="55" spans="1:7" x14ac:dyDescent="0.3">
      <c r="A55" s="2" t="s">
        <v>10</v>
      </c>
      <c r="B55" s="1">
        <f>B52*B51+B56</f>
        <v>0.18945801475065971</v>
      </c>
      <c r="C55" s="1">
        <f>B49/C49*B55</f>
        <v>0.12488992402812112</v>
      </c>
      <c r="D55" s="1">
        <f>D52*D51+D56</f>
        <v>-0.32356138980120813</v>
      </c>
      <c r="E55" s="1">
        <f>D49/E49*D55</f>
        <v>-0.2976607812786129</v>
      </c>
      <c r="F55" s="1">
        <f>F52*F51+F56</f>
        <v>-0.12003784575967363</v>
      </c>
      <c r="G55" s="1">
        <f>F49/G49*F55</f>
        <v>-0.19794240765770182</v>
      </c>
    </row>
    <row r="56" spans="1:7" x14ac:dyDescent="0.3">
      <c r="A56" s="2" t="s">
        <v>11</v>
      </c>
      <c r="B56" s="1">
        <f t="shared" ref="B56:G56" si="10">SIN(B54)</f>
        <v>0</v>
      </c>
      <c r="C56" s="1">
        <f t="shared" si="10"/>
        <v>-6.5346652370725164E-2</v>
      </c>
      <c r="D56" s="1">
        <f t="shared" si="10"/>
        <v>-6.5346652370725164E-2</v>
      </c>
      <c r="E56" s="1">
        <f t="shared" si="10"/>
        <v>-3.8134493575138935E-2</v>
      </c>
      <c r="F56" s="1">
        <f t="shared" si="10"/>
        <v>-3.8134493575138935E-2</v>
      </c>
      <c r="G56" s="1">
        <f t="shared" si="10"/>
        <v>-0.11680682678548791</v>
      </c>
    </row>
    <row r="58" spans="1:7" x14ac:dyDescent="0.3">
      <c r="A58" s="2" t="s">
        <v>7</v>
      </c>
      <c r="B58" s="1">
        <f>E44</f>
        <v>1.4</v>
      </c>
      <c r="C58" s="1">
        <f>B58*(C60+C59)/(B60+B59)</f>
        <v>1.4057531812992745</v>
      </c>
      <c r="D58" s="1">
        <f>D52</f>
        <v>1.337139196310013</v>
      </c>
      <c r="E58" s="3">
        <f>D58*(E60+E59)/(D60+D59)</f>
        <v>1.3439309282436698</v>
      </c>
      <c r="F58" s="1">
        <f>F52</f>
        <v>1.328677130813614</v>
      </c>
      <c r="G58" s="3">
        <f>F58*(G60+G59)/(F60+F59)</f>
        <v>1.3162219606994905</v>
      </c>
    </row>
    <row r="59" spans="1:7" x14ac:dyDescent="0.3">
      <c r="A59" s="2" t="s">
        <v>15</v>
      </c>
      <c r="B59" s="1">
        <f t="shared" ref="B59:G60" si="11">COS(B53)</f>
        <v>0.98188882295641744</v>
      </c>
      <c r="C59" s="1">
        <f t="shared" si="11"/>
        <v>0.99217060371503152</v>
      </c>
      <c r="D59" s="1">
        <f t="shared" si="11"/>
        <v>0.94620717976028412</v>
      </c>
      <c r="E59" s="1">
        <f t="shared" si="11"/>
        <v>0.95467170236087218</v>
      </c>
      <c r="F59" s="1">
        <f t="shared" si="11"/>
        <v>0.99276931640002697</v>
      </c>
      <c r="G59" s="1">
        <f t="shared" si="11"/>
        <v>0.98021365183855313</v>
      </c>
    </row>
    <row r="60" spans="1:7" x14ac:dyDescent="0.3">
      <c r="A60" s="2" t="s">
        <v>16</v>
      </c>
      <c r="B60" s="1">
        <f t="shared" si="11"/>
        <v>1</v>
      </c>
      <c r="C60" s="1">
        <f t="shared" si="11"/>
        <v>0.99786262332243891</v>
      </c>
      <c r="D60" s="1">
        <f t="shared" si="11"/>
        <v>0.99786262332243891</v>
      </c>
      <c r="E60" s="1">
        <f t="shared" si="11"/>
        <v>0.99927261565589187</v>
      </c>
      <c r="F60" s="1">
        <f t="shared" si="11"/>
        <v>0.99927261565589187</v>
      </c>
      <c r="G60" s="1">
        <f t="shared" si="11"/>
        <v>0.99315465322189622</v>
      </c>
    </row>
    <row r="62" spans="1:7" x14ac:dyDescent="0.3">
      <c r="E62" s="4" t="s">
        <v>12</v>
      </c>
      <c r="F62" s="4">
        <f>-G52/G56</f>
        <v>11.268365017026708</v>
      </c>
    </row>
    <row r="63" spans="1:7" x14ac:dyDescent="0.3">
      <c r="E63" s="4" t="s">
        <v>13</v>
      </c>
      <c r="F63" s="4">
        <f>-B52/TAN(G54)</f>
        <v>11.903555235381159</v>
      </c>
    </row>
    <row r="64" spans="1:7" x14ac:dyDescent="0.3">
      <c r="A64" s="5" t="s">
        <v>28</v>
      </c>
      <c r="B64" s="5" t="s">
        <v>19</v>
      </c>
      <c r="C64" s="5"/>
      <c r="D64" s="5"/>
      <c r="E64" s="5"/>
    </row>
    <row r="65" spans="1:7" x14ac:dyDescent="0.3">
      <c r="A65" s="5" t="s">
        <v>20</v>
      </c>
      <c r="B65" s="5">
        <v>1.5226200000000001</v>
      </c>
      <c r="C65" s="5"/>
      <c r="D65" s="5" t="s">
        <v>22</v>
      </c>
      <c r="E65" s="5">
        <v>1.4</v>
      </c>
    </row>
    <row r="66" spans="1:7" x14ac:dyDescent="0.3">
      <c r="A66" s="5" t="s">
        <v>21</v>
      </c>
      <c r="B66" s="5">
        <v>1.66275</v>
      </c>
      <c r="C66" s="5"/>
      <c r="D66" s="5"/>
      <c r="E66" s="5"/>
    </row>
    <row r="68" spans="1:7" x14ac:dyDescent="0.3">
      <c r="B68" s="2" t="s">
        <v>0</v>
      </c>
      <c r="C68" s="2" t="s">
        <v>1</v>
      </c>
      <c r="D68" s="2" t="s">
        <v>2</v>
      </c>
      <c r="E68" s="2" t="s">
        <v>3</v>
      </c>
      <c r="F68" s="2" t="s">
        <v>17</v>
      </c>
      <c r="G68" s="2" t="s">
        <v>18</v>
      </c>
    </row>
    <row r="69" spans="1:7" x14ac:dyDescent="0.3">
      <c r="A69" s="2" t="s">
        <v>4</v>
      </c>
      <c r="D69" s="1">
        <v>1.05</v>
      </c>
      <c r="F69" s="1">
        <v>0.4</v>
      </c>
    </row>
    <row r="70" spans="1:7" x14ac:dyDescent="0.3">
      <c r="A70" s="2" t="s">
        <v>5</v>
      </c>
      <c r="B70" s="1">
        <v>1</v>
      </c>
      <c r="C70" s="1">
        <f>B65</f>
        <v>1.5226200000000001</v>
      </c>
      <c r="D70" s="1">
        <f>B65</f>
        <v>1.5226200000000001</v>
      </c>
      <c r="E70" s="1">
        <f>B66</f>
        <v>1.66275</v>
      </c>
      <c r="F70" s="1">
        <f>B66</f>
        <v>1.66275</v>
      </c>
      <c r="G70" s="1">
        <v>1</v>
      </c>
    </row>
    <row r="71" spans="1:7" x14ac:dyDescent="0.3">
      <c r="A71" s="2" t="s">
        <v>6</v>
      </c>
      <c r="B71" s="3">
        <f>C71</f>
        <v>7.3895</v>
      </c>
      <c r="C71" s="1">
        <v>7.3895</v>
      </c>
      <c r="D71" s="3">
        <f>E71</f>
        <v>-5.1783999999999999</v>
      </c>
      <c r="E71" s="1">
        <v>-5.1783999999999999</v>
      </c>
      <c r="F71" s="3">
        <f>G71</f>
        <v>-16.2225</v>
      </c>
      <c r="G71" s="1">
        <v>-16.2225</v>
      </c>
    </row>
    <row r="72" spans="1:7" x14ac:dyDescent="0.3">
      <c r="A72" s="2" t="s">
        <v>14</v>
      </c>
      <c r="B72" s="1">
        <f>1/B71</f>
        <v>0.13532715339332838</v>
      </c>
      <c r="C72" s="1">
        <f t="shared" ref="C72:G72" si="12">1/C71</f>
        <v>0.13532715339332838</v>
      </c>
      <c r="D72" s="1">
        <f t="shared" si="12"/>
        <v>-0.19310984087749111</v>
      </c>
      <c r="E72" s="1">
        <f t="shared" si="12"/>
        <v>-0.19310984087749111</v>
      </c>
      <c r="F72" s="1">
        <f t="shared" si="12"/>
        <v>-6.1642780089382031E-2</v>
      </c>
      <c r="G72" s="1">
        <f t="shared" si="12"/>
        <v>-6.1642780089382031E-2</v>
      </c>
    </row>
    <row r="73" spans="1:7" x14ac:dyDescent="0.3">
      <c r="A73" s="2" t="s">
        <v>7</v>
      </c>
      <c r="B73" s="1">
        <f>E65</f>
        <v>1.4</v>
      </c>
      <c r="C73" s="1">
        <f>(C76-C77)/C72</f>
        <v>1.4057725709358353</v>
      </c>
      <c r="D73" s="1">
        <f>C73+D69*C77</f>
        <v>1.3366718128348998</v>
      </c>
      <c r="E73" s="3">
        <f>(E76-E77)/E72</f>
        <v>1.3438160613402785</v>
      </c>
      <c r="F73" s="1">
        <f>E73+F69*E77</f>
        <v>1.3289637884224956</v>
      </c>
      <c r="G73" s="3">
        <f>(G76-G77)/G72</f>
        <v>1.3164010439331855</v>
      </c>
    </row>
    <row r="74" spans="1:7" x14ac:dyDescent="0.3">
      <c r="A74" s="2" t="s">
        <v>8</v>
      </c>
      <c r="B74" s="1">
        <f t="shared" ref="B74:G74" si="13">ASIN(B76)</f>
        <v>0.19061013480658756</v>
      </c>
      <c r="C74" s="1">
        <f t="shared" si="13"/>
        <v>0.12475229227185244</v>
      </c>
      <c r="D74" s="1">
        <f t="shared" si="13"/>
        <v>-0.32988552375039615</v>
      </c>
      <c r="E74" s="1">
        <f t="shared" si="13"/>
        <v>-0.30116690074276881</v>
      </c>
      <c r="F74" s="1">
        <f t="shared" si="13"/>
        <v>-0.11933473987607358</v>
      </c>
      <c r="G74" s="1">
        <f t="shared" si="13"/>
        <v>-0.19926938066376298</v>
      </c>
    </row>
    <row r="75" spans="1:7" x14ac:dyDescent="0.3">
      <c r="A75" s="2" t="s">
        <v>9</v>
      </c>
      <c r="B75" s="1">
        <v>0</v>
      </c>
      <c r="C75" s="1">
        <f>B75+C74-B74</f>
        <v>-6.5857842534735117E-2</v>
      </c>
      <c r="D75" s="1">
        <f>C75</f>
        <v>-6.5857842534735117E-2</v>
      </c>
      <c r="E75" s="1">
        <f>D75+E74-D74</f>
        <v>-3.7139219527107747E-2</v>
      </c>
      <c r="F75" s="1">
        <f>E75</f>
        <v>-3.7139219527107747E-2</v>
      </c>
      <c r="G75" s="1">
        <f>F75+G74-F74</f>
        <v>-0.11707386031479715</v>
      </c>
    </row>
    <row r="76" spans="1:7" x14ac:dyDescent="0.3">
      <c r="A76" s="2" t="s">
        <v>10</v>
      </c>
      <c r="B76" s="1">
        <f>B73*B72+B77</f>
        <v>0.18945801475065971</v>
      </c>
      <c r="C76" s="1">
        <f>B70/C70*B76</f>
        <v>0.12442895453275256</v>
      </c>
      <c r="D76" s="1">
        <f>D73*D72+D77</f>
        <v>-0.32393472689238989</v>
      </c>
      <c r="E76" s="1">
        <f>D70/E70*D76</f>
        <v>-0.29663478806849541</v>
      </c>
      <c r="F76" s="1">
        <f>F73*F72+F77</f>
        <v>-0.1190517048509373</v>
      </c>
      <c r="G76" s="1">
        <f>F70/G70*F76</f>
        <v>-0.19795322224089598</v>
      </c>
    </row>
    <row r="77" spans="1:7" x14ac:dyDescent="0.3">
      <c r="A77" s="2" t="s">
        <v>11</v>
      </c>
      <c r="B77" s="1">
        <f t="shared" ref="B77:G77" si="14">SIN(B75)</f>
        <v>0</v>
      </c>
      <c r="C77" s="1">
        <f t="shared" si="14"/>
        <v>-6.5810245810414822E-2</v>
      </c>
      <c r="D77" s="1">
        <f t="shared" si="14"/>
        <v>-6.5810245810414822E-2</v>
      </c>
      <c r="E77" s="1">
        <f t="shared" si="14"/>
        <v>-3.713068229445738E-2</v>
      </c>
      <c r="F77" s="1">
        <f t="shared" si="14"/>
        <v>-3.713068229445738E-2</v>
      </c>
      <c r="G77" s="1">
        <f t="shared" si="14"/>
        <v>-0.1168066021802897</v>
      </c>
    </row>
    <row r="79" spans="1:7" x14ac:dyDescent="0.3">
      <c r="A79" s="2" t="s">
        <v>7</v>
      </c>
      <c r="B79" s="1">
        <f>E65</f>
        <v>1.4</v>
      </c>
      <c r="C79" s="1">
        <f>B79*(C81+C80)/(B81+B80)</f>
        <v>1.4057725709358355</v>
      </c>
      <c r="D79" s="1">
        <f>D73</f>
        <v>1.3366718128348998</v>
      </c>
      <c r="E79" s="3">
        <f>D79*(E81+E80)/(D81+D80)</f>
        <v>1.3438160613402785</v>
      </c>
      <c r="F79" s="1">
        <f>F73</f>
        <v>1.3289637884224956</v>
      </c>
      <c r="G79" s="3">
        <f>F79*(G81+G80)/(F81+F80)</f>
        <v>1.3164010439331855</v>
      </c>
    </row>
    <row r="80" spans="1:7" x14ac:dyDescent="0.3">
      <c r="A80" s="2" t="s">
        <v>15</v>
      </c>
      <c r="B80" s="1">
        <f t="shared" ref="B80:G81" si="15">COS(B74)</f>
        <v>0.98188882295641744</v>
      </c>
      <c r="C80" s="1">
        <f t="shared" si="15"/>
        <v>0.99222851968379044</v>
      </c>
      <c r="D80" s="1">
        <f t="shared" si="15"/>
        <v>0.94607943256005345</v>
      </c>
      <c r="E80" s="1">
        <f t="shared" si="15"/>
        <v>0.95499099603481019</v>
      </c>
      <c r="F80" s="1">
        <f t="shared" si="15"/>
        <v>0.99288805591168494</v>
      </c>
      <c r="G80" s="1">
        <f t="shared" si="15"/>
        <v>0.98021146790090474</v>
      </c>
    </row>
    <row r="81" spans="1:7" x14ac:dyDescent="0.3">
      <c r="A81" s="2" t="s">
        <v>16</v>
      </c>
      <c r="B81" s="1">
        <f t="shared" si="15"/>
        <v>1</v>
      </c>
      <c r="C81" s="1">
        <f t="shared" si="15"/>
        <v>0.99783215599938091</v>
      </c>
      <c r="D81" s="1">
        <f t="shared" si="15"/>
        <v>0.99783215599938091</v>
      </c>
      <c r="E81" s="1">
        <f t="shared" si="15"/>
        <v>0.99931041845482027</v>
      </c>
      <c r="F81" s="1">
        <f t="shared" si="15"/>
        <v>0.99931041845482027</v>
      </c>
      <c r="G81" s="1">
        <f t="shared" si="15"/>
        <v>0.99315467963811943</v>
      </c>
    </row>
    <row r="83" spans="1:7" x14ac:dyDescent="0.3">
      <c r="E83" s="4" t="s">
        <v>12</v>
      </c>
      <c r="F83" s="4">
        <f>-G73/G77</f>
        <v>11.269919844953071</v>
      </c>
    </row>
    <row r="84" spans="1:7" x14ac:dyDescent="0.3">
      <c r="E84" s="4" t="s">
        <v>13</v>
      </c>
      <c r="F84" s="4">
        <f>-B73/TAN(G75)</f>
        <v>11.90357844111649</v>
      </c>
    </row>
    <row r="85" spans="1:7" x14ac:dyDescent="0.3">
      <c r="A85" s="5" t="s">
        <v>29</v>
      </c>
      <c r="B85" s="5" t="s">
        <v>19</v>
      </c>
      <c r="C85" s="5"/>
      <c r="D85" s="5"/>
      <c r="E85" s="5"/>
    </row>
    <row r="86" spans="1:7" x14ac:dyDescent="0.3">
      <c r="A86" s="5" t="s">
        <v>20</v>
      </c>
      <c r="B86" s="5">
        <v>1.5268999999999999</v>
      </c>
      <c r="C86" s="5"/>
      <c r="D86" s="5" t="s">
        <v>22</v>
      </c>
      <c r="E86" s="5">
        <v>1.4</v>
      </c>
    </row>
    <row r="87" spans="1:7" x14ac:dyDescent="0.3">
      <c r="A87" s="5" t="s">
        <v>21</v>
      </c>
      <c r="B87" s="5">
        <v>1.67408</v>
      </c>
      <c r="C87" s="5"/>
      <c r="D87" s="5"/>
      <c r="E87" s="5"/>
    </row>
    <row r="89" spans="1:7" x14ac:dyDescent="0.3">
      <c r="B89" s="2" t="s">
        <v>0</v>
      </c>
      <c r="C89" s="2" t="s">
        <v>1</v>
      </c>
      <c r="D89" s="2" t="s">
        <v>2</v>
      </c>
      <c r="E89" s="2" t="s">
        <v>3</v>
      </c>
      <c r="F89" s="2" t="s">
        <v>17</v>
      </c>
      <c r="G89" s="2" t="s">
        <v>18</v>
      </c>
    </row>
    <row r="90" spans="1:7" x14ac:dyDescent="0.3">
      <c r="A90" s="2" t="s">
        <v>4</v>
      </c>
      <c r="D90" s="1">
        <v>1.05</v>
      </c>
      <c r="F90" s="1">
        <v>0.4</v>
      </c>
    </row>
    <row r="91" spans="1:7" x14ac:dyDescent="0.3">
      <c r="A91" s="2" t="s">
        <v>5</v>
      </c>
      <c r="B91" s="1">
        <v>1</v>
      </c>
      <c r="C91" s="1">
        <f>B86</f>
        <v>1.5268999999999999</v>
      </c>
      <c r="D91" s="1">
        <f>B86</f>
        <v>1.5268999999999999</v>
      </c>
      <c r="E91" s="1">
        <f>B87</f>
        <v>1.67408</v>
      </c>
      <c r="F91" s="1">
        <f>B87</f>
        <v>1.67408</v>
      </c>
      <c r="G91" s="1">
        <v>1</v>
      </c>
    </row>
    <row r="92" spans="1:7" x14ac:dyDescent="0.3">
      <c r="A92" s="2" t="s">
        <v>6</v>
      </c>
      <c r="B92" s="3">
        <f>C92</f>
        <v>7.3895</v>
      </c>
      <c r="C92" s="1">
        <v>7.3895</v>
      </c>
      <c r="D92" s="3">
        <f>E92</f>
        <v>-5.1783999999999999</v>
      </c>
      <c r="E92" s="1">
        <v>-5.1783999999999999</v>
      </c>
      <c r="F92" s="3">
        <f>G92</f>
        <v>-16.2225</v>
      </c>
      <c r="G92" s="1">
        <v>-16.2225</v>
      </c>
    </row>
    <row r="93" spans="1:7" x14ac:dyDescent="0.3">
      <c r="A93" s="2" t="s">
        <v>14</v>
      </c>
      <c r="B93" s="1">
        <f>1/B92</f>
        <v>0.13532715339332838</v>
      </c>
      <c r="C93" s="1">
        <f t="shared" ref="C93:G93" si="16">1/C92</f>
        <v>0.13532715339332838</v>
      </c>
      <c r="D93" s="1">
        <f t="shared" si="16"/>
        <v>-0.19310984087749111</v>
      </c>
      <c r="E93" s="1">
        <f t="shared" si="16"/>
        <v>-0.19310984087749111</v>
      </c>
      <c r="F93" s="1">
        <f t="shared" si="16"/>
        <v>-6.1642780089382031E-2</v>
      </c>
      <c r="G93" s="1">
        <f t="shared" si="16"/>
        <v>-6.1642780089382031E-2</v>
      </c>
    </row>
    <row r="94" spans="1:7" x14ac:dyDescent="0.3">
      <c r="A94" s="2" t="s">
        <v>7</v>
      </c>
      <c r="B94" s="1">
        <f>E86</f>
        <v>1.4</v>
      </c>
      <c r="C94" s="1">
        <f>(C97-C98)/C93</f>
        <v>1.4057870392949976</v>
      </c>
      <c r="D94" s="1">
        <f>C94+D90*C98</f>
        <v>1.3363180037598934</v>
      </c>
      <c r="E94" s="3">
        <f>(E97-E98)/E93</f>
        <v>1.3437627695778711</v>
      </c>
      <c r="F94" s="1">
        <f>E94+F90*E98</f>
        <v>1.3292751104625762</v>
      </c>
      <c r="G94" s="3">
        <f>(G97-G98)/G93</f>
        <v>1.3166489691753078</v>
      </c>
    </row>
    <row r="95" spans="1:7" x14ac:dyDescent="0.3">
      <c r="A95" s="2" t="s">
        <v>8</v>
      </c>
      <c r="B95" s="1">
        <f t="shared" ref="B95:G95" si="17">ASIN(B97)</f>
        <v>0.19061013480658756</v>
      </c>
      <c r="C95" s="1">
        <f t="shared" si="17"/>
        <v>0.12440078577423151</v>
      </c>
      <c r="D95" s="1">
        <f t="shared" si="17"/>
        <v>-0.33018405136670415</v>
      </c>
      <c r="E95" s="1">
        <f t="shared" si="17"/>
        <v>-0.30020177367490913</v>
      </c>
      <c r="F95" s="1">
        <f t="shared" si="17"/>
        <v>-0.11843605266800067</v>
      </c>
      <c r="G95" s="1">
        <f t="shared" si="17"/>
        <v>-0.19912145661998765</v>
      </c>
    </row>
    <row r="96" spans="1:7" x14ac:dyDescent="0.3">
      <c r="A96" s="2" t="s">
        <v>9</v>
      </c>
      <c r="B96" s="1">
        <v>0</v>
      </c>
      <c r="C96" s="1">
        <f>B96+C95-B95</f>
        <v>-6.6209349032356049E-2</v>
      </c>
      <c r="D96" s="1">
        <f>C96</f>
        <v>-6.6209349032356049E-2</v>
      </c>
      <c r="E96" s="1">
        <f>D96+E95-D95</f>
        <v>-3.6227071340561023E-2</v>
      </c>
      <c r="F96" s="1">
        <f>E96</f>
        <v>-3.6227071340561023E-2</v>
      </c>
      <c r="G96" s="1">
        <f>F96+G95-F95</f>
        <v>-0.116912475292548</v>
      </c>
    </row>
    <row r="97" spans="1:7" x14ac:dyDescent="0.3">
      <c r="A97" s="2" t="s">
        <v>10</v>
      </c>
      <c r="B97" s="1">
        <f>B94*B93+B98</f>
        <v>0.18945801475065971</v>
      </c>
      <c r="C97" s="1">
        <f>B91/C91*B97</f>
        <v>0.12408017208111842</v>
      </c>
      <c r="D97" s="1">
        <f>D94*D93+D98</f>
        <v>-0.32421714329170825</v>
      </c>
      <c r="E97" s="1">
        <f>D91/E91*D97</f>
        <v>-0.29571296239851697</v>
      </c>
      <c r="F97" s="1">
        <f>F94*F93+F98</f>
        <v>-0.11815936110077115</v>
      </c>
      <c r="G97" s="1">
        <f>F91/G91*F97</f>
        <v>-0.19780822323157896</v>
      </c>
    </row>
    <row r="98" spans="1:7" x14ac:dyDescent="0.3">
      <c r="A98" s="2" t="s">
        <v>11</v>
      </c>
      <c r="B98" s="1">
        <f t="shared" ref="B98:G98" si="18">SIN(B96)</f>
        <v>0</v>
      </c>
      <c r="C98" s="1">
        <f t="shared" si="18"/>
        <v>-6.616098622390866E-2</v>
      </c>
      <c r="D98" s="1">
        <f t="shared" si="18"/>
        <v>-6.616098622390866E-2</v>
      </c>
      <c r="E98" s="1">
        <f t="shared" si="18"/>
        <v>-3.6219147788237552E-2</v>
      </c>
      <c r="F98" s="1">
        <f t="shared" si="18"/>
        <v>-3.6219147788237552E-2</v>
      </c>
      <c r="G98" s="1">
        <f t="shared" si="18"/>
        <v>-0.11664632036979392</v>
      </c>
    </row>
    <row r="100" spans="1:7" x14ac:dyDescent="0.3">
      <c r="A100" s="2" t="s">
        <v>7</v>
      </c>
      <c r="B100" s="1">
        <f>E86</f>
        <v>1.4</v>
      </c>
      <c r="C100" s="1">
        <f>B100*(C102+C101)/(B102+B101)</f>
        <v>1.4057870392949976</v>
      </c>
      <c r="D100" s="1">
        <f>D94</f>
        <v>1.3363180037598934</v>
      </c>
      <c r="E100" s="3">
        <f>D100*(E102+E101)/(D102+D101)</f>
        <v>1.3437627695778709</v>
      </c>
      <c r="F100" s="1">
        <f>F94</f>
        <v>1.3292751104625762</v>
      </c>
      <c r="G100" s="3">
        <f>F100*(G102+G101)/(F102+F101)</f>
        <v>1.3166489691753078</v>
      </c>
    </row>
    <row r="101" spans="1:7" x14ac:dyDescent="0.3">
      <c r="A101" s="2" t="s">
        <v>15</v>
      </c>
      <c r="B101" s="1">
        <f t="shared" ref="B101:G102" si="19">COS(B95)</f>
        <v>0.98188882295641744</v>
      </c>
      <c r="C101" s="1">
        <f t="shared" si="19"/>
        <v>0.99227219597060168</v>
      </c>
      <c r="D101" s="1">
        <f t="shared" si="19"/>
        <v>0.9459826869429292</v>
      </c>
      <c r="E101" s="1">
        <f t="shared" si="19"/>
        <v>0.95527684148077896</v>
      </c>
      <c r="F101" s="1">
        <f t="shared" si="19"/>
        <v>0.99299464519415082</v>
      </c>
      <c r="G101" s="1">
        <f t="shared" si="19"/>
        <v>0.98024073921765043</v>
      </c>
    </row>
    <row r="102" spans="1:7" x14ac:dyDescent="0.3">
      <c r="A102" s="2" t="s">
        <v>16</v>
      </c>
      <c r="B102" s="1">
        <f t="shared" si="19"/>
        <v>1</v>
      </c>
      <c r="C102" s="1">
        <f t="shared" si="19"/>
        <v>0.99780896162636246</v>
      </c>
      <c r="D102" s="1">
        <f t="shared" si="19"/>
        <v>0.99780896162636246</v>
      </c>
      <c r="E102" s="1">
        <f t="shared" si="19"/>
        <v>0.99934387141438652</v>
      </c>
      <c r="F102" s="1">
        <f t="shared" si="19"/>
        <v>0.99934387141438652</v>
      </c>
      <c r="G102" s="1">
        <f t="shared" si="19"/>
        <v>0.99317351754071026</v>
      </c>
    </row>
    <row r="104" spans="1:7" x14ac:dyDescent="0.3">
      <c r="E104" s="4" t="s">
        <v>12</v>
      </c>
      <c r="F104" s="4">
        <f>-G94/G98</f>
        <v>11.287531102577839</v>
      </c>
    </row>
    <row r="105" spans="1:7" x14ac:dyDescent="0.3">
      <c r="E105" s="4" t="s">
        <v>13</v>
      </c>
      <c r="F105" s="4">
        <f>-B94/TAN(G96)</f>
        <v>11.920161048792549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89" sqref="E89"/>
    </sheetView>
  </sheetViews>
  <sheetFormatPr defaultRowHeight="18.75" x14ac:dyDescent="0.3"/>
  <cols>
    <col min="1" max="1" width="17" style="1" customWidth="1"/>
    <col min="2" max="2" width="16.140625" style="1" customWidth="1"/>
    <col min="3" max="3" width="12.85546875" style="1" customWidth="1"/>
    <col min="4" max="4" width="13.140625" style="1" customWidth="1"/>
    <col min="5" max="5" width="12.85546875" style="1" customWidth="1"/>
    <col min="6" max="6" width="12.5703125" style="1" customWidth="1"/>
    <col min="7" max="7" width="14" style="1" customWidth="1"/>
  </cols>
  <sheetData>
    <row r="1" spans="1:7" x14ac:dyDescent="0.3">
      <c r="A1" s="5" t="s">
        <v>23</v>
      </c>
      <c r="B1" s="5" t="s">
        <v>19</v>
      </c>
      <c r="C1" s="5"/>
      <c r="D1" s="5"/>
      <c r="E1" s="5"/>
    </row>
    <row r="2" spans="1:7" x14ac:dyDescent="0.3">
      <c r="A2" s="5" t="s">
        <v>20</v>
      </c>
      <c r="B2" s="5">
        <v>1.51179</v>
      </c>
      <c r="C2" s="5"/>
      <c r="D2" s="5" t="s">
        <v>22</v>
      </c>
      <c r="E2" s="5">
        <v>1E-3</v>
      </c>
    </row>
    <row r="3" spans="1:7" x14ac:dyDescent="0.3">
      <c r="A3" s="5" t="s">
        <v>21</v>
      </c>
      <c r="B3" s="5">
        <v>1.63754</v>
      </c>
      <c r="C3" s="5"/>
      <c r="D3" s="5"/>
      <c r="E3" s="5"/>
    </row>
    <row r="5" spans="1:7" x14ac:dyDescent="0.3">
      <c r="B5" s="2" t="s">
        <v>0</v>
      </c>
      <c r="C5" s="2" t="s">
        <v>1</v>
      </c>
      <c r="D5" s="2" t="s">
        <v>2</v>
      </c>
      <c r="E5" s="2" t="s">
        <v>3</v>
      </c>
      <c r="F5" s="2" t="s">
        <v>17</v>
      </c>
      <c r="G5" s="2" t="s">
        <v>18</v>
      </c>
    </row>
    <row r="6" spans="1:7" x14ac:dyDescent="0.3">
      <c r="A6" s="2" t="s">
        <v>4</v>
      </c>
      <c r="D6" s="1">
        <v>1.05</v>
      </c>
      <c r="F6" s="1">
        <v>0.4</v>
      </c>
    </row>
    <row r="7" spans="1:7" x14ac:dyDescent="0.3">
      <c r="A7" s="2" t="s">
        <v>5</v>
      </c>
      <c r="B7" s="1">
        <v>1</v>
      </c>
      <c r="C7" s="1">
        <f>B2</f>
        <v>1.51179</v>
      </c>
      <c r="D7" s="1">
        <f>B2</f>
        <v>1.51179</v>
      </c>
      <c r="E7" s="1">
        <f>B3</f>
        <v>1.63754</v>
      </c>
      <c r="F7" s="1">
        <f>B3</f>
        <v>1.63754</v>
      </c>
      <c r="G7" s="1">
        <v>1</v>
      </c>
    </row>
    <row r="8" spans="1:7" x14ac:dyDescent="0.3">
      <c r="A8" s="2" t="s">
        <v>6</v>
      </c>
      <c r="B8" s="3">
        <f>C8</f>
        <v>7.3895</v>
      </c>
      <c r="C8" s="1">
        <v>7.3895</v>
      </c>
      <c r="D8" s="3">
        <f>E8</f>
        <v>-5.1783999999999999</v>
      </c>
      <c r="E8" s="1">
        <v>-5.1783999999999999</v>
      </c>
      <c r="F8" s="3">
        <f>G8</f>
        <v>-16.2225</v>
      </c>
      <c r="G8" s="1">
        <v>-16.2225</v>
      </c>
    </row>
    <row r="9" spans="1:7" x14ac:dyDescent="0.3">
      <c r="A9" s="2" t="s">
        <v>14</v>
      </c>
      <c r="B9" s="1">
        <f>1/B8</f>
        <v>0.13532715339332838</v>
      </c>
      <c r="C9" s="1">
        <f t="shared" ref="C9:G9" si="0">1/C8</f>
        <v>0.13532715339332838</v>
      </c>
      <c r="D9" s="1">
        <f t="shared" si="0"/>
        <v>-0.19310984087749111</v>
      </c>
      <c r="E9" s="1">
        <f t="shared" si="0"/>
        <v>-0.19310984087749111</v>
      </c>
      <c r="F9" s="1">
        <f t="shared" si="0"/>
        <v>-6.1642780089382031E-2</v>
      </c>
      <c r="G9" s="1">
        <f t="shared" si="0"/>
        <v>-6.1642780089382031E-2</v>
      </c>
    </row>
    <row r="10" spans="1:7" x14ac:dyDescent="0.3">
      <c r="A10" s="2" t="s">
        <v>7</v>
      </c>
      <c r="B10" s="1">
        <f>E2</f>
        <v>1E-3</v>
      </c>
      <c r="C10" s="1">
        <f>(C13-C14)/C9</f>
        <v>1.0000000020504475E-3</v>
      </c>
      <c r="D10" s="1">
        <f>C10+D6*C14</f>
        <v>9.518967347531389E-4</v>
      </c>
      <c r="E10" s="3">
        <f>(E13-E14)/E9</f>
        <v>9.5189673691692173E-4</v>
      </c>
      <c r="F10" s="1">
        <f>E10+F6*E14</f>
        <v>9.4062528346169254E-4</v>
      </c>
      <c r="G10" s="3">
        <f>(G13-G14)/G9</f>
        <v>9.4062527908858314E-4</v>
      </c>
    </row>
    <row r="11" spans="1:7" x14ac:dyDescent="0.3">
      <c r="A11" s="2" t="s">
        <v>8</v>
      </c>
      <c r="B11" s="1">
        <f t="shared" ref="B11:G11" si="1">ASIN(B13)</f>
        <v>1.3532715380637925E-4</v>
      </c>
      <c r="C11" s="1">
        <f t="shared" si="1"/>
        <v>8.9514518269107735E-5</v>
      </c>
      <c r="D11" s="1">
        <f t="shared" si="1"/>
        <v>-2.2963326451937692E-4</v>
      </c>
      <c r="E11" s="1">
        <f t="shared" si="1"/>
        <v>-2.1199926262390736E-4</v>
      </c>
      <c r="F11" s="1">
        <f t="shared" si="1"/>
        <v>-8.616139123962184E-5</v>
      </c>
      <c r="G11" s="1">
        <f t="shared" si="1"/>
        <v>-1.4109272490408253E-4</v>
      </c>
    </row>
    <row r="12" spans="1:7" x14ac:dyDescent="0.3">
      <c r="A12" s="2" t="s">
        <v>9</v>
      </c>
      <c r="B12" s="1">
        <v>0</v>
      </c>
      <c r="C12" s="1">
        <f>B12+C11-B11</f>
        <v>-4.5812635537271519E-5</v>
      </c>
      <c r="D12" s="1">
        <f>C12</f>
        <v>-4.5812635537271519E-5</v>
      </c>
      <c r="E12" s="1">
        <f>D12+E11-D11</f>
        <v>-2.8178633641801965E-5</v>
      </c>
      <c r="F12" s="1">
        <f>E12</f>
        <v>-2.8178633641801965E-5</v>
      </c>
      <c r="G12" s="1">
        <f>F12+G11-F11</f>
        <v>-8.3109967306262657E-5</v>
      </c>
    </row>
    <row r="13" spans="1:7" x14ac:dyDescent="0.3">
      <c r="A13" s="2" t="s">
        <v>10</v>
      </c>
      <c r="B13" s="1">
        <f>B10*B9+B14</f>
        <v>1.3532715339332837E-4</v>
      </c>
      <c r="C13" s="1">
        <f>B7/C7*B13</f>
        <v>8.9514518149563346E-5</v>
      </c>
      <c r="D13" s="1">
        <f>D10*D9+D14</f>
        <v>-2.296332625012283E-4</v>
      </c>
      <c r="E13" s="1">
        <f>D7/E7*D13</f>
        <v>-2.119992610359026E-4</v>
      </c>
      <c r="F13" s="1">
        <f>F10*F9+F14</f>
        <v>-8.6161391133014571E-5</v>
      </c>
      <c r="G13" s="1">
        <f>F7/G7*F13</f>
        <v>-1.4109272443595667E-4</v>
      </c>
    </row>
    <row r="14" spans="1:7" x14ac:dyDescent="0.3">
      <c r="A14" s="2" t="s">
        <v>11</v>
      </c>
      <c r="B14" s="1">
        <f t="shared" ref="B14:G14" si="2">SIN(B12)</f>
        <v>0</v>
      </c>
      <c r="C14" s="1">
        <f t="shared" si="2"/>
        <v>-4.5812635521246279E-5</v>
      </c>
      <c r="D14" s="1">
        <f t="shared" si="2"/>
        <v>-4.5812635521246279E-5</v>
      </c>
      <c r="E14" s="1">
        <f t="shared" si="2"/>
        <v>-2.8178633638072828E-5</v>
      </c>
      <c r="F14" s="1">
        <f t="shared" si="2"/>
        <v>-2.8178633638072828E-5</v>
      </c>
      <c r="G14" s="1">
        <f t="shared" si="2"/>
        <v>-8.3109967210585542E-5</v>
      </c>
    </row>
    <row r="16" spans="1:7" x14ac:dyDescent="0.3">
      <c r="A16" s="2" t="s">
        <v>7</v>
      </c>
      <c r="B16" s="1">
        <f>E2</f>
        <v>1E-3</v>
      </c>
      <c r="C16" s="1">
        <f>B16*(C18+C17)/(B18+B17)</f>
        <v>1.0000000020504479E-3</v>
      </c>
      <c r="D16" s="1">
        <f>D10</f>
        <v>9.518967347531389E-4</v>
      </c>
      <c r="E16" s="3">
        <f>D16*(E18+E17)/(D18+D17)</f>
        <v>9.5189673691692173E-4</v>
      </c>
      <c r="F16" s="1">
        <f>F10</f>
        <v>9.4062528346169254E-4</v>
      </c>
      <c r="G16" s="3">
        <f>F16*(G18+G17)/(F18+F17)</f>
        <v>9.406252790885839E-4</v>
      </c>
    </row>
    <row r="17" spans="1:7" x14ac:dyDescent="0.3">
      <c r="A17" s="2" t="s">
        <v>15</v>
      </c>
      <c r="B17" s="1">
        <f t="shared" ref="B17:G18" si="3">COS(B11)</f>
        <v>0.99999999084328073</v>
      </c>
      <c r="C17" s="1">
        <f t="shared" si="3"/>
        <v>0.99999999599357547</v>
      </c>
      <c r="D17" s="1">
        <f t="shared" si="3"/>
        <v>0.99999997363428206</v>
      </c>
      <c r="E17" s="1">
        <f t="shared" si="3"/>
        <v>0.99999997752815639</v>
      </c>
      <c r="F17" s="1">
        <f t="shared" si="3"/>
        <v>0.99999999628810732</v>
      </c>
      <c r="G17" s="1">
        <f t="shared" si="3"/>
        <v>0.99999999004642148</v>
      </c>
    </row>
    <row r="18" spans="1:7" x14ac:dyDescent="0.3">
      <c r="A18" s="2" t="s">
        <v>16</v>
      </c>
      <c r="B18" s="1">
        <f t="shared" si="3"/>
        <v>1</v>
      </c>
      <c r="C18" s="1">
        <f t="shared" si="3"/>
        <v>0.99999999895060121</v>
      </c>
      <c r="D18" s="1">
        <f t="shared" si="3"/>
        <v>0.99999999895060121</v>
      </c>
      <c r="E18" s="1">
        <f t="shared" si="3"/>
        <v>0.99999999960298225</v>
      </c>
      <c r="F18" s="1">
        <f t="shared" si="3"/>
        <v>0.99999999960298225</v>
      </c>
      <c r="G18" s="1">
        <f t="shared" si="3"/>
        <v>0.99999999654636662</v>
      </c>
    </row>
    <row r="20" spans="1:7" x14ac:dyDescent="0.3">
      <c r="E20" s="4" t="s">
        <v>12</v>
      </c>
      <c r="F20" s="4">
        <f>-G10/G14</f>
        <v>11.317839612488473</v>
      </c>
    </row>
    <row r="21" spans="1:7" x14ac:dyDescent="0.3">
      <c r="E21" s="4" t="s">
        <v>13</v>
      </c>
      <c r="F21" s="4">
        <f>-B10/TAN(G12)</f>
        <v>12.032251125939547</v>
      </c>
    </row>
    <row r="22" spans="1:7" x14ac:dyDescent="0.3">
      <c r="A22" s="5" t="s">
        <v>24</v>
      </c>
      <c r="B22" s="5" t="s">
        <v>25</v>
      </c>
      <c r="C22" s="5"/>
      <c r="D22" s="5"/>
      <c r="E22" s="5"/>
    </row>
    <row r="23" spans="1:7" x14ac:dyDescent="0.3">
      <c r="A23" s="5" t="s">
        <v>20</v>
      </c>
      <c r="B23" s="5">
        <v>1.51461</v>
      </c>
      <c r="C23" s="5"/>
      <c r="D23" s="5" t="s">
        <v>22</v>
      </c>
      <c r="E23" s="5">
        <v>1E-3</v>
      </c>
    </row>
    <row r="24" spans="1:7" x14ac:dyDescent="0.3">
      <c r="A24" s="5" t="s">
        <v>21</v>
      </c>
      <c r="B24" s="5">
        <v>1.6435500000000001</v>
      </c>
      <c r="C24" s="5"/>
      <c r="D24" s="5"/>
      <c r="E24" s="5"/>
    </row>
    <row r="26" spans="1:7" x14ac:dyDescent="0.3">
      <c r="B26" s="2" t="s">
        <v>0</v>
      </c>
      <c r="C26" s="2" t="s">
        <v>1</v>
      </c>
      <c r="D26" s="2" t="s">
        <v>2</v>
      </c>
      <c r="E26" s="2" t="s">
        <v>3</v>
      </c>
      <c r="F26" s="2" t="s">
        <v>17</v>
      </c>
      <c r="G26" s="2" t="s">
        <v>18</v>
      </c>
    </row>
    <row r="27" spans="1:7" x14ac:dyDescent="0.3">
      <c r="A27" s="2" t="s">
        <v>4</v>
      </c>
      <c r="D27" s="1">
        <v>1.05</v>
      </c>
      <c r="F27" s="1">
        <v>0.4</v>
      </c>
    </row>
    <row r="28" spans="1:7" x14ac:dyDescent="0.3">
      <c r="A28" s="2" t="s">
        <v>5</v>
      </c>
      <c r="B28" s="1">
        <v>1</v>
      </c>
      <c r="C28" s="1">
        <f>B23</f>
        <v>1.51461</v>
      </c>
      <c r="D28" s="1">
        <f>B23</f>
        <v>1.51461</v>
      </c>
      <c r="E28" s="1">
        <f>B24</f>
        <v>1.6435500000000001</v>
      </c>
      <c r="F28" s="1">
        <f>B24</f>
        <v>1.6435500000000001</v>
      </c>
      <c r="G28" s="1">
        <v>1</v>
      </c>
    </row>
    <row r="29" spans="1:7" x14ac:dyDescent="0.3">
      <c r="A29" s="2" t="s">
        <v>6</v>
      </c>
      <c r="B29" s="3">
        <f>C29</f>
        <v>7.3895</v>
      </c>
      <c r="C29" s="1">
        <v>7.3895</v>
      </c>
      <c r="D29" s="3">
        <f>E29</f>
        <v>-5.1783999999999999</v>
      </c>
      <c r="E29" s="1">
        <v>-5.1783999999999999</v>
      </c>
      <c r="F29" s="3">
        <f>G29</f>
        <v>-16.2225</v>
      </c>
      <c r="G29" s="1">
        <v>-16.2225</v>
      </c>
    </row>
    <row r="30" spans="1:7" x14ac:dyDescent="0.3">
      <c r="A30" s="2" t="s">
        <v>14</v>
      </c>
      <c r="B30" s="1">
        <f>1/B29</f>
        <v>0.13532715339332838</v>
      </c>
      <c r="C30" s="1">
        <f t="shared" ref="C30:G30" si="4">1/C29</f>
        <v>0.13532715339332838</v>
      </c>
      <c r="D30" s="1">
        <f t="shared" si="4"/>
        <v>-0.19310984087749111</v>
      </c>
      <c r="E30" s="1">
        <f t="shared" si="4"/>
        <v>-0.19310984087749111</v>
      </c>
      <c r="F30" s="1">
        <f t="shared" si="4"/>
        <v>-6.1642780089382031E-2</v>
      </c>
      <c r="G30" s="1">
        <f t="shared" si="4"/>
        <v>-6.1642780089382031E-2</v>
      </c>
    </row>
    <row r="31" spans="1:7" x14ac:dyDescent="0.3">
      <c r="A31" s="2" t="s">
        <v>7</v>
      </c>
      <c r="B31" s="1">
        <f>E23</f>
        <v>1E-3</v>
      </c>
      <c r="C31" s="1">
        <f>(C34-C35)/C30</f>
        <v>1.0000000020540757E-3</v>
      </c>
      <c r="D31" s="1">
        <f>C31+D27*C35</f>
        <v>9.5172173757001818E-4</v>
      </c>
      <c r="E31" s="3">
        <f>(E34-E35)/E30</f>
        <v>9.5172173978066077E-4</v>
      </c>
      <c r="F31" s="1">
        <f>E31+F27*E35</f>
        <v>9.4054027725352127E-4</v>
      </c>
      <c r="G31" s="3">
        <f>(G34-G35)/G30</f>
        <v>9.4054027285360518E-4</v>
      </c>
    </row>
    <row r="32" spans="1:7" x14ac:dyDescent="0.3">
      <c r="A32" s="2" t="s">
        <v>8</v>
      </c>
      <c r="B32" s="1">
        <f t="shared" ref="B32:G32" si="5">ASIN(B34)</f>
        <v>1.3532715380637925E-4</v>
      </c>
      <c r="C32" s="1">
        <f t="shared" si="5"/>
        <v>8.9347854281552342E-5</v>
      </c>
      <c r="D32" s="1">
        <f t="shared" si="5"/>
        <v>-2.2976613483207558E-4</v>
      </c>
      <c r="E32" s="1">
        <f t="shared" si="5"/>
        <v>-2.1174049162873799E-4</v>
      </c>
      <c r="F32" s="1">
        <f t="shared" si="5"/>
        <v>-8.5931173899549045E-5</v>
      </c>
      <c r="G32" s="1">
        <f t="shared" si="5"/>
        <v>-1.4123218115830546E-4</v>
      </c>
    </row>
    <row r="33" spans="1:7" x14ac:dyDescent="0.3">
      <c r="A33" s="2" t="s">
        <v>9</v>
      </c>
      <c r="B33" s="1">
        <v>0</v>
      </c>
      <c r="C33" s="1">
        <f>B33+C32-B32</f>
        <v>-4.5979299524826912E-5</v>
      </c>
      <c r="D33" s="1">
        <f>C33</f>
        <v>-4.5979299524826912E-5</v>
      </c>
      <c r="E33" s="1">
        <f>D33+E32-D32</f>
        <v>-2.7953656321489339E-5</v>
      </c>
      <c r="F33" s="1">
        <f>E33</f>
        <v>-2.7953656321489339E-5</v>
      </c>
      <c r="G33" s="1">
        <f>F33+G32-F32</f>
        <v>-8.3254663580245751E-5</v>
      </c>
    </row>
    <row r="34" spans="1:7" x14ac:dyDescent="0.3">
      <c r="A34" s="2" t="s">
        <v>10</v>
      </c>
      <c r="B34" s="1">
        <f>B31*B30+B35</f>
        <v>1.3532715339332837E-4</v>
      </c>
      <c r="C34" s="1">
        <f>B28/C28*B34</f>
        <v>8.9347854162674453E-5</v>
      </c>
      <c r="D34" s="1">
        <f>D31*D30+D35</f>
        <v>-2.2976613281042169E-4</v>
      </c>
      <c r="E34" s="1">
        <f>D28/E28*D34</f>
        <v>-2.1174049004654122E-4</v>
      </c>
      <c r="F34" s="1">
        <f>F31*F30+F35</f>
        <v>-8.5931173793794027E-5</v>
      </c>
      <c r="G34" s="1">
        <f>F28/G28*F34</f>
        <v>-1.4123218068879019E-4</v>
      </c>
    </row>
    <row r="35" spans="1:7" x14ac:dyDescent="0.3">
      <c r="A35" s="2" t="s">
        <v>11</v>
      </c>
      <c r="B35" s="1">
        <f t="shared" ref="B35:G35" si="6">SIN(B33)</f>
        <v>0</v>
      </c>
      <c r="C35" s="1">
        <f t="shared" si="6"/>
        <v>-4.597929950862614E-5</v>
      </c>
      <c r="D35" s="1">
        <f t="shared" si="6"/>
        <v>-4.597929950862614E-5</v>
      </c>
      <c r="E35" s="1">
        <f t="shared" si="6"/>
        <v>-2.7953656317848808E-5</v>
      </c>
      <c r="F35" s="1">
        <f t="shared" si="6"/>
        <v>-2.7953656317848808E-5</v>
      </c>
      <c r="G35" s="1">
        <f t="shared" si="6"/>
        <v>-8.3254663484068033E-5</v>
      </c>
    </row>
    <row r="37" spans="1:7" x14ac:dyDescent="0.3">
      <c r="A37" s="2" t="s">
        <v>7</v>
      </c>
      <c r="B37" s="1">
        <f>E23</f>
        <v>1E-3</v>
      </c>
      <c r="C37" s="1">
        <f>B37*(C39+C38)/(B39+B38)</f>
        <v>1.0000000020540759E-3</v>
      </c>
      <c r="D37" s="1">
        <f>D31</f>
        <v>9.5172173757001818E-4</v>
      </c>
      <c r="E37" s="3">
        <f>D37*(E39+E38)/(D39+D38)</f>
        <v>9.5172173978066077E-4</v>
      </c>
      <c r="F37" s="1">
        <f>F31</f>
        <v>9.4054027725352127E-4</v>
      </c>
      <c r="G37" s="3">
        <f>F37*(G39+G38)/(F39+F38)</f>
        <v>9.4054027285360453E-4</v>
      </c>
    </row>
    <row r="38" spans="1:7" x14ac:dyDescent="0.3">
      <c r="A38" s="2" t="s">
        <v>15</v>
      </c>
      <c r="B38" s="1">
        <f t="shared" ref="B38:G39" si="7">COS(B32)</f>
        <v>0.99999999084328073</v>
      </c>
      <c r="C38" s="1">
        <f t="shared" si="7"/>
        <v>0.99999999600848044</v>
      </c>
      <c r="D38" s="1">
        <f t="shared" si="7"/>
        <v>0.9999999736037618</v>
      </c>
      <c r="E38" s="1">
        <f t="shared" si="7"/>
        <v>0.9999999775829822</v>
      </c>
      <c r="F38" s="1">
        <f t="shared" si="7"/>
        <v>0.99999999630791669</v>
      </c>
      <c r="G38" s="1">
        <f t="shared" si="7"/>
        <v>0.99999999002673556</v>
      </c>
    </row>
    <row r="39" spans="1:7" x14ac:dyDescent="0.3">
      <c r="A39" s="2" t="s">
        <v>16</v>
      </c>
      <c r="B39" s="1">
        <f t="shared" si="7"/>
        <v>1</v>
      </c>
      <c r="C39" s="1">
        <f t="shared" si="7"/>
        <v>0.999999998942952</v>
      </c>
      <c r="D39" s="1">
        <f t="shared" si="7"/>
        <v>0.999999998942952</v>
      </c>
      <c r="E39" s="1">
        <f t="shared" si="7"/>
        <v>0.99999999960929653</v>
      </c>
      <c r="F39" s="1">
        <f t="shared" si="7"/>
        <v>0.99999999960929653</v>
      </c>
      <c r="G39" s="1">
        <f t="shared" si="7"/>
        <v>0.99999999653433047</v>
      </c>
    </row>
    <row r="41" spans="1:7" x14ac:dyDescent="0.3">
      <c r="E41" s="4" t="s">
        <v>12</v>
      </c>
      <c r="F41" s="4">
        <f>-G31/G35</f>
        <v>11.29714821360837</v>
      </c>
    </row>
    <row r="42" spans="1:7" x14ac:dyDescent="0.3">
      <c r="E42" s="4" t="s">
        <v>13</v>
      </c>
      <c r="F42" s="4">
        <f>-B31/TAN(G33)</f>
        <v>12.011339121269701</v>
      </c>
    </row>
    <row r="43" spans="1:7" x14ac:dyDescent="0.3">
      <c r="A43" s="5" t="s">
        <v>26</v>
      </c>
      <c r="B43" s="5" t="s">
        <v>27</v>
      </c>
      <c r="C43" s="5"/>
      <c r="D43" s="5"/>
      <c r="E43" s="5"/>
    </row>
    <row r="44" spans="1:7" x14ac:dyDescent="0.3">
      <c r="A44" s="5" t="s">
        <v>20</v>
      </c>
      <c r="B44" s="5">
        <v>1.5169999999999999</v>
      </c>
      <c r="C44" s="5"/>
      <c r="D44" s="5" t="s">
        <v>22</v>
      </c>
      <c r="E44" s="5">
        <v>1E-3</v>
      </c>
    </row>
    <row r="45" spans="1:7" x14ac:dyDescent="0.3">
      <c r="A45" s="5" t="s">
        <v>21</v>
      </c>
      <c r="B45" s="5">
        <v>1.649</v>
      </c>
      <c r="C45" s="5"/>
      <c r="D45" s="5"/>
      <c r="E45" s="5"/>
    </row>
    <row r="47" spans="1:7" x14ac:dyDescent="0.3">
      <c r="B47" s="2" t="s">
        <v>0</v>
      </c>
      <c r="C47" s="2" t="s">
        <v>1</v>
      </c>
      <c r="D47" s="2" t="s">
        <v>2</v>
      </c>
      <c r="E47" s="2" t="s">
        <v>3</v>
      </c>
      <c r="F47" s="2" t="s">
        <v>17</v>
      </c>
      <c r="G47" s="2" t="s">
        <v>18</v>
      </c>
    </row>
    <row r="48" spans="1:7" x14ac:dyDescent="0.3">
      <c r="A48" s="2" t="s">
        <v>4</v>
      </c>
      <c r="D48" s="1">
        <v>1.05</v>
      </c>
      <c r="F48" s="1">
        <v>0.4</v>
      </c>
    </row>
    <row r="49" spans="1:7" x14ac:dyDescent="0.3">
      <c r="A49" s="2" t="s">
        <v>5</v>
      </c>
      <c r="B49" s="1">
        <v>1</v>
      </c>
      <c r="C49" s="1">
        <f>B44</f>
        <v>1.5169999999999999</v>
      </c>
      <c r="D49" s="1">
        <f>B44</f>
        <v>1.5169999999999999</v>
      </c>
      <c r="E49" s="1">
        <f>B45</f>
        <v>1.649</v>
      </c>
      <c r="F49" s="1">
        <f>B45</f>
        <v>1.649</v>
      </c>
      <c r="G49" s="1">
        <v>1</v>
      </c>
    </row>
    <row r="50" spans="1:7" x14ac:dyDescent="0.3">
      <c r="A50" s="2" t="s">
        <v>6</v>
      </c>
      <c r="B50" s="3">
        <f>C50</f>
        <v>7.3895</v>
      </c>
      <c r="C50" s="1">
        <v>7.3895</v>
      </c>
      <c r="D50" s="3">
        <f>E50</f>
        <v>-5.1783999999999999</v>
      </c>
      <c r="E50" s="1">
        <v>-5.1783999999999999</v>
      </c>
      <c r="F50" s="3">
        <f>G50</f>
        <v>-16.2225</v>
      </c>
      <c r="G50" s="1">
        <v>-16.2225</v>
      </c>
    </row>
    <row r="51" spans="1:7" x14ac:dyDescent="0.3">
      <c r="A51" s="2" t="s">
        <v>14</v>
      </c>
      <c r="B51" s="1">
        <f>1/B50</f>
        <v>0.13532715339332838</v>
      </c>
      <c r="C51" s="1">
        <f t="shared" ref="C51:G51" si="8">1/C50</f>
        <v>0.13532715339332838</v>
      </c>
      <c r="D51" s="1">
        <f t="shared" si="8"/>
        <v>-0.19310984087749111</v>
      </c>
      <c r="E51" s="1">
        <f t="shared" si="8"/>
        <v>-0.19310984087749111</v>
      </c>
      <c r="F51" s="1">
        <f t="shared" si="8"/>
        <v>-6.1642780089382031E-2</v>
      </c>
      <c r="G51" s="1">
        <f t="shared" si="8"/>
        <v>-6.1642780089382031E-2</v>
      </c>
    </row>
    <row r="52" spans="1:7" x14ac:dyDescent="0.3">
      <c r="A52" s="2" t="s">
        <v>7</v>
      </c>
      <c r="B52" s="1">
        <f>E44</f>
        <v>1E-3</v>
      </c>
      <c r="C52" s="1">
        <f>(C55-C56)/C51</f>
        <v>1.0000000020571182E-3</v>
      </c>
      <c r="D52" s="1">
        <f>C52+D48*C56</f>
        <v>9.515739337229111E-4</v>
      </c>
      <c r="E52" s="3">
        <f>(E55-E56)/E51</f>
        <v>9.5157393597821327E-4</v>
      </c>
      <c r="F52" s="1">
        <f>E52+F48*E56</f>
        <v>9.4048647846300059E-4</v>
      </c>
      <c r="G52" s="3">
        <f>(G55-G56)/G51</f>
        <v>9.404864740425585E-4</v>
      </c>
    </row>
    <row r="53" spans="1:7" x14ac:dyDescent="0.3">
      <c r="A53" s="2" t="s">
        <v>8</v>
      </c>
      <c r="B53" s="1">
        <f t="shared" ref="B53:G53" si="9">ASIN(B55)</f>
        <v>1.3532715380637925E-4</v>
      </c>
      <c r="C53" s="1">
        <f t="shared" si="9"/>
        <v>8.9207088709832003E-5</v>
      </c>
      <c r="D53" s="1">
        <f t="shared" si="9"/>
        <v>-2.2987835802921447E-4</v>
      </c>
      <c r="E53" s="1">
        <f t="shared" si="9"/>
        <v>-2.1147693672424837E-4</v>
      </c>
      <c r="F53" s="1">
        <f t="shared" si="9"/>
        <v>-8.5692845061841269E-5</v>
      </c>
      <c r="G53" s="1">
        <f t="shared" si="9"/>
        <v>-1.4130750180430009E-4</v>
      </c>
    </row>
    <row r="54" spans="1:7" x14ac:dyDescent="0.3">
      <c r="A54" s="2" t="s">
        <v>9</v>
      </c>
      <c r="B54" s="1">
        <v>0</v>
      </c>
      <c r="C54" s="1">
        <f>B54+C53-B53</f>
        <v>-4.6120065096547251E-5</v>
      </c>
      <c r="D54" s="1">
        <f>C54</f>
        <v>-4.6120065096547251E-5</v>
      </c>
      <c r="E54" s="1">
        <f>D54+E53-D53</f>
        <v>-2.7718643791581143E-5</v>
      </c>
      <c r="F54" s="1">
        <f>E54</f>
        <v>-2.7718643791581143E-5</v>
      </c>
      <c r="G54" s="1">
        <f>F54+G53-F53</f>
        <v>-8.3333300534039966E-5</v>
      </c>
    </row>
    <row r="55" spans="1:7" x14ac:dyDescent="0.3">
      <c r="A55" s="2" t="s">
        <v>10</v>
      </c>
      <c r="B55" s="1">
        <f>B52*B51+B56</f>
        <v>1.3532715339332837E-4</v>
      </c>
      <c r="C55" s="1">
        <f>B49/C49*B55</f>
        <v>8.920708859151508E-5</v>
      </c>
      <c r="D55" s="1">
        <f>D52*D51+D56</f>
        <v>-2.2987835600459685E-4</v>
      </c>
      <c r="E55" s="1">
        <f>D49/E49*D55</f>
        <v>-2.1147693514795234E-4</v>
      </c>
      <c r="F55" s="1">
        <f>F52*F51+F56</f>
        <v>-8.5692844956963737E-5</v>
      </c>
      <c r="G55" s="1">
        <f>F49/G49*F55</f>
        <v>-1.413075013340332E-4</v>
      </c>
    </row>
    <row r="56" spans="1:7" x14ac:dyDescent="0.3">
      <c r="A56" s="2" t="s">
        <v>11</v>
      </c>
      <c r="B56" s="1">
        <f t="shared" ref="B56:G56" si="10">SIN(B54)</f>
        <v>0</v>
      </c>
      <c r="C56" s="1">
        <f t="shared" si="10"/>
        <v>-4.6120065080197225E-5</v>
      </c>
      <c r="D56" s="1">
        <f t="shared" si="10"/>
        <v>-4.6120065080197225E-5</v>
      </c>
      <c r="E56" s="1">
        <f t="shared" si="10"/>
        <v>-2.7718643788031665E-5</v>
      </c>
      <c r="F56" s="1">
        <f t="shared" si="10"/>
        <v>-2.7718643788031665E-5</v>
      </c>
      <c r="G56" s="1">
        <f t="shared" si="10"/>
        <v>-8.3333300437589462E-5</v>
      </c>
    </row>
    <row r="58" spans="1:7" x14ac:dyDescent="0.3">
      <c r="A58" s="2" t="s">
        <v>7</v>
      </c>
      <c r="B58" s="1">
        <f>E44</f>
        <v>1E-3</v>
      </c>
      <c r="C58" s="1">
        <f>B58*(C60+C59)/(B60+B59)</f>
        <v>1.0000000020571184E-3</v>
      </c>
      <c r="D58" s="1">
        <f>D52</f>
        <v>9.515739337229111E-4</v>
      </c>
      <c r="E58" s="3">
        <f>D58*(E60+E59)/(D60+D59)</f>
        <v>9.5157393597821317E-4</v>
      </c>
      <c r="F58" s="1">
        <f>F52</f>
        <v>9.4048647846300059E-4</v>
      </c>
      <c r="G58" s="3">
        <f>F58*(G60+G59)/(F60+F59)</f>
        <v>9.4048647404255839E-4</v>
      </c>
    </row>
    <row r="59" spans="1:7" x14ac:dyDescent="0.3">
      <c r="A59" s="2" t="s">
        <v>15</v>
      </c>
      <c r="B59" s="1">
        <f t="shared" ref="B59:G60" si="11">COS(B53)</f>
        <v>0.99999999084328073</v>
      </c>
      <c r="C59" s="1">
        <f t="shared" si="11"/>
        <v>0.99999999602104761</v>
      </c>
      <c r="D59" s="1">
        <f t="shared" si="11"/>
        <v>0.99999997357797032</v>
      </c>
      <c r="E59" s="1">
        <f t="shared" si="11"/>
        <v>0.9999999776387527</v>
      </c>
      <c r="F59" s="1">
        <f t="shared" si="11"/>
        <v>0.99999999632836811</v>
      </c>
      <c r="G59" s="1">
        <f t="shared" si="11"/>
        <v>0.99999999001609496</v>
      </c>
    </row>
    <row r="60" spans="1:7" x14ac:dyDescent="0.3">
      <c r="A60" s="2" t="s">
        <v>16</v>
      </c>
      <c r="B60" s="1">
        <f t="shared" si="11"/>
        <v>1</v>
      </c>
      <c r="C60" s="1">
        <f t="shared" si="11"/>
        <v>0.99999999893646985</v>
      </c>
      <c r="D60" s="1">
        <f t="shared" si="11"/>
        <v>0.99999999893646985</v>
      </c>
      <c r="E60" s="1">
        <f t="shared" si="11"/>
        <v>0.99999999961583841</v>
      </c>
      <c r="F60" s="1">
        <f t="shared" si="11"/>
        <v>0.99999999961583841</v>
      </c>
      <c r="G60" s="1">
        <f t="shared" si="11"/>
        <v>0.99999999652778049</v>
      </c>
    </row>
    <row r="62" spans="1:7" x14ac:dyDescent="0.3">
      <c r="E62" s="4" t="s">
        <v>12</v>
      </c>
      <c r="F62" s="4">
        <f>-G52/G56</f>
        <v>11.285842143584773</v>
      </c>
    </row>
    <row r="63" spans="1:7" x14ac:dyDescent="0.3">
      <c r="E63" s="4" t="s">
        <v>13</v>
      </c>
      <c r="F63" s="4">
        <f>-B52/TAN(G54)</f>
        <v>12.000004695322337</v>
      </c>
    </row>
    <row r="64" spans="1:7" x14ac:dyDescent="0.3">
      <c r="A64" s="5" t="s">
        <v>28</v>
      </c>
      <c r="B64" s="5" t="s">
        <v>19</v>
      </c>
      <c r="C64" s="5"/>
      <c r="D64" s="5"/>
      <c r="E64" s="5"/>
    </row>
    <row r="65" spans="1:7" x14ac:dyDescent="0.3">
      <c r="A65" s="5" t="s">
        <v>20</v>
      </c>
      <c r="B65" s="5">
        <v>1.5226200000000001</v>
      </c>
      <c r="C65" s="5"/>
      <c r="D65" s="5" t="s">
        <v>22</v>
      </c>
      <c r="E65" s="5">
        <v>1E-3</v>
      </c>
    </row>
    <row r="66" spans="1:7" x14ac:dyDescent="0.3">
      <c r="A66" s="5" t="s">
        <v>21</v>
      </c>
      <c r="B66" s="5">
        <v>1.66275</v>
      </c>
      <c r="C66" s="5"/>
      <c r="D66" s="5"/>
      <c r="E66" s="5"/>
    </row>
    <row r="68" spans="1:7" x14ac:dyDescent="0.3">
      <c r="B68" s="2" t="s">
        <v>0</v>
      </c>
      <c r="C68" s="2" t="s">
        <v>1</v>
      </c>
      <c r="D68" s="2" t="s">
        <v>2</v>
      </c>
      <c r="E68" s="2" t="s">
        <v>3</v>
      </c>
      <c r="F68" s="2" t="s">
        <v>17</v>
      </c>
      <c r="G68" s="2" t="s">
        <v>18</v>
      </c>
    </row>
    <row r="69" spans="1:7" x14ac:dyDescent="0.3">
      <c r="A69" s="2" t="s">
        <v>4</v>
      </c>
      <c r="D69" s="1">
        <v>1.05</v>
      </c>
      <c r="F69" s="1">
        <v>0.4</v>
      </c>
    </row>
    <row r="70" spans="1:7" x14ac:dyDescent="0.3">
      <c r="A70" s="2" t="s">
        <v>5</v>
      </c>
      <c r="B70" s="1">
        <v>1</v>
      </c>
      <c r="C70" s="1">
        <f>B65</f>
        <v>1.5226200000000001</v>
      </c>
      <c r="D70" s="1">
        <f>B65</f>
        <v>1.5226200000000001</v>
      </c>
      <c r="E70" s="1">
        <f>B66</f>
        <v>1.66275</v>
      </c>
      <c r="F70" s="1">
        <f>B66</f>
        <v>1.66275</v>
      </c>
      <c r="G70" s="1">
        <v>1</v>
      </c>
    </row>
    <row r="71" spans="1:7" x14ac:dyDescent="0.3">
      <c r="A71" s="2" t="s">
        <v>6</v>
      </c>
      <c r="B71" s="3">
        <f>C71</f>
        <v>7.3895</v>
      </c>
      <c r="C71" s="1">
        <v>7.3895</v>
      </c>
      <c r="D71" s="3">
        <f>E71</f>
        <v>-5.1783999999999999</v>
      </c>
      <c r="E71" s="1">
        <v>-5.1783999999999999</v>
      </c>
      <c r="F71" s="3">
        <f>G71</f>
        <v>-16.2225</v>
      </c>
      <c r="G71" s="1">
        <v>-16.2225</v>
      </c>
    </row>
    <row r="72" spans="1:7" x14ac:dyDescent="0.3">
      <c r="A72" s="2" t="s">
        <v>14</v>
      </c>
      <c r="B72" s="1">
        <f>1/B71</f>
        <v>0.13532715339332838</v>
      </c>
      <c r="C72" s="1">
        <f t="shared" ref="C72:G72" si="12">1/C71</f>
        <v>0.13532715339332838</v>
      </c>
      <c r="D72" s="1">
        <f t="shared" si="12"/>
        <v>-0.19310984087749111</v>
      </c>
      <c r="E72" s="1">
        <f t="shared" si="12"/>
        <v>-0.19310984087749111</v>
      </c>
      <c r="F72" s="1">
        <f t="shared" si="12"/>
        <v>-6.1642780089382031E-2</v>
      </c>
      <c r="G72" s="1">
        <f t="shared" si="12"/>
        <v>-6.1642780089382031E-2</v>
      </c>
    </row>
    <row r="73" spans="1:7" x14ac:dyDescent="0.3">
      <c r="A73" s="2" t="s">
        <v>7</v>
      </c>
      <c r="B73" s="1">
        <f>E65</f>
        <v>1E-3</v>
      </c>
      <c r="C73" s="1">
        <f>(C76-C77)/C72</f>
        <v>1.0000000020641572E-3</v>
      </c>
      <c r="D73" s="1">
        <f>C73+D69*C77</f>
        <v>9.5122820660742348E-4</v>
      </c>
      <c r="E73" s="3">
        <f>(E76-E77)/E72</f>
        <v>9.5122820897997019E-4</v>
      </c>
      <c r="F73" s="1">
        <f>E73+F69*E77</f>
        <v>9.404066223782355E-4</v>
      </c>
      <c r="G73" s="3">
        <f>(G76-G77)/G72</f>
        <v>9.4040661791568462E-4</v>
      </c>
    </row>
    <row r="74" spans="1:7" x14ac:dyDescent="0.3">
      <c r="A74" s="2" t="s">
        <v>8</v>
      </c>
      <c r="B74" s="1">
        <f t="shared" ref="B74:G74" si="13">ASIN(B76)</f>
        <v>1.3532715380637925E-4</v>
      </c>
      <c r="C74" s="1">
        <f t="shared" si="13"/>
        <v>8.8877824783263452E-5</v>
      </c>
      <c r="D74" s="1">
        <f t="shared" si="13"/>
        <v>-2.3014085865411517E-4</v>
      </c>
      <c r="E74" s="1">
        <f t="shared" si="13"/>
        <v>-2.1074549613863623E-4</v>
      </c>
      <c r="F74" s="1">
        <f t="shared" si="13"/>
        <v>-8.5023245224634939E-5</v>
      </c>
      <c r="G74" s="1">
        <f t="shared" si="13"/>
        <v>-1.4137240129784783E-4</v>
      </c>
    </row>
    <row r="75" spans="1:7" x14ac:dyDescent="0.3">
      <c r="A75" s="2" t="s">
        <v>9</v>
      </c>
      <c r="B75" s="1">
        <v>0</v>
      </c>
      <c r="C75" s="1">
        <f>B75+C74-B74</f>
        <v>-4.6449329023115802E-5</v>
      </c>
      <c r="D75" s="1">
        <f>C75</f>
        <v>-4.6449329023115802E-5</v>
      </c>
      <c r="E75" s="1">
        <f>D75+E74-D74</f>
        <v>-2.705396650763689E-5</v>
      </c>
      <c r="F75" s="1">
        <f>E75</f>
        <v>-2.705396650763689E-5</v>
      </c>
      <c r="G75" s="1">
        <f>F75+G74-F74</f>
        <v>-8.3403122580849782E-5</v>
      </c>
    </row>
    <row r="76" spans="1:7" x14ac:dyDescent="0.3">
      <c r="A76" s="2" t="s">
        <v>10</v>
      </c>
      <c r="B76" s="1">
        <f>B73*B72+B77</f>
        <v>1.3532715339332837E-4</v>
      </c>
      <c r="C76" s="1">
        <f>B70/C70*B76</f>
        <v>8.8877824666251827E-5</v>
      </c>
      <c r="D76" s="1">
        <f>D73*D72+D77</f>
        <v>-2.3014085662255386E-4</v>
      </c>
      <c r="E76" s="1">
        <f>D70/E70*D76</f>
        <v>-2.107454945786396E-4</v>
      </c>
      <c r="F76" s="1">
        <f>F73*F72+F77</f>
        <v>-8.502324512219678E-5</v>
      </c>
      <c r="G76" s="1">
        <f>F70/G70*F76</f>
        <v>-1.4137240082693269E-4</v>
      </c>
    </row>
    <row r="77" spans="1:7" x14ac:dyDescent="0.3">
      <c r="A77" s="2" t="s">
        <v>11</v>
      </c>
      <c r="B77" s="1">
        <f t="shared" ref="B77:G77" si="14">SIN(B75)</f>
        <v>0</v>
      </c>
      <c r="C77" s="1">
        <f t="shared" si="14"/>
        <v>-4.6449329006413085E-5</v>
      </c>
      <c r="D77" s="1">
        <f t="shared" si="14"/>
        <v>-4.6449329006413085E-5</v>
      </c>
      <c r="E77" s="1">
        <f t="shared" si="14"/>
        <v>-2.705396650433668E-5</v>
      </c>
      <c r="F77" s="1">
        <f t="shared" si="14"/>
        <v>-2.705396650433668E-5</v>
      </c>
      <c r="G77" s="1">
        <f t="shared" si="14"/>
        <v>-8.3403122484156634E-5</v>
      </c>
    </row>
    <row r="79" spans="1:7" x14ac:dyDescent="0.3">
      <c r="A79" s="2" t="s">
        <v>7</v>
      </c>
      <c r="B79" s="1">
        <f>E65</f>
        <v>1E-3</v>
      </c>
      <c r="C79" s="1">
        <f>B79*(C81+C80)/(B81+B80)</f>
        <v>1.0000000020641577E-3</v>
      </c>
      <c r="D79" s="1">
        <f>D73</f>
        <v>9.5122820660742348E-4</v>
      </c>
      <c r="E79" s="3">
        <f>D79*(E81+E80)/(D81+D80)</f>
        <v>9.5122820897997052E-4</v>
      </c>
      <c r="F79" s="1">
        <f>F73</f>
        <v>9.404066223782355E-4</v>
      </c>
      <c r="G79" s="3">
        <f>F79*(G81+G80)/(F81+F80)</f>
        <v>9.4040661791568452E-4</v>
      </c>
    </row>
    <row r="80" spans="1:7" x14ac:dyDescent="0.3">
      <c r="A80" s="2" t="s">
        <v>15</v>
      </c>
      <c r="B80" s="1">
        <f t="shared" ref="B80:G81" si="15">COS(B74)</f>
        <v>0.99999999084328073</v>
      </c>
      <c r="C80" s="1">
        <f t="shared" si="15"/>
        <v>0.99999999605036616</v>
      </c>
      <c r="D80" s="1">
        <f t="shared" si="15"/>
        <v>0.99999997351759273</v>
      </c>
      <c r="E80" s="1">
        <f t="shared" si="15"/>
        <v>0.99999997779316796</v>
      </c>
      <c r="F80" s="1">
        <f t="shared" si="15"/>
        <v>0.99999999638552384</v>
      </c>
      <c r="G80" s="1">
        <f t="shared" si="15"/>
        <v>0.99999999000692208</v>
      </c>
    </row>
    <row r="81" spans="1:7" x14ac:dyDescent="0.3">
      <c r="A81" s="2" t="s">
        <v>16</v>
      </c>
      <c r="B81" s="1">
        <f t="shared" si="15"/>
        <v>1</v>
      </c>
      <c r="C81" s="1">
        <f t="shared" si="15"/>
        <v>0.99999999892122993</v>
      </c>
      <c r="D81" s="1">
        <f t="shared" si="15"/>
        <v>0.99999999892122993</v>
      </c>
      <c r="E81" s="1">
        <f t="shared" si="15"/>
        <v>0.9999999996340414</v>
      </c>
      <c r="F81" s="1">
        <f t="shared" si="15"/>
        <v>0.9999999996340414</v>
      </c>
      <c r="G81" s="1">
        <f t="shared" si="15"/>
        <v>0.99999999652195959</v>
      </c>
    </row>
    <row r="83" spans="1:7" x14ac:dyDescent="0.3">
      <c r="E83" s="4" t="s">
        <v>12</v>
      </c>
      <c r="F83" s="4">
        <f>-G73/G77</f>
        <v>11.275436577261546</v>
      </c>
    </row>
    <row r="84" spans="1:7" x14ac:dyDescent="0.3">
      <c r="E84" s="4" t="s">
        <v>13</v>
      </c>
      <c r="F84" s="4">
        <f>-B73/TAN(G75)</f>
        <v>11.989958729805601</v>
      </c>
    </row>
    <row r="85" spans="1:7" x14ac:dyDescent="0.3">
      <c r="A85" s="5" t="s">
        <v>29</v>
      </c>
      <c r="B85" s="5" t="s">
        <v>19</v>
      </c>
      <c r="C85" s="5"/>
      <c r="D85" s="5"/>
      <c r="E85" s="5"/>
    </row>
    <row r="86" spans="1:7" x14ac:dyDescent="0.3">
      <c r="A86" s="5" t="s">
        <v>20</v>
      </c>
      <c r="B86" s="5">
        <v>1.5268999999999999</v>
      </c>
      <c r="C86" s="5"/>
      <c r="D86" s="5" t="s">
        <v>22</v>
      </c>
      <c r="E86" s="5">
        <v>1E-3</v>
      </c>
    </row>
    <row r="87" spans="1:7" x14ac:dyDescent="0.3">
      <c r="A87" s="5" t="s">
        <v>21</v>
      </c>
      <c r="B87" s="5">
        <v>1.67408</v>
      </c>
      <c r="C87" s="5"/>
      <c r="D87" s="5"/>
      <c r="E87" s="5"/>
    </row>
    <row r="89" spans="1:7" x14ac:dyDescent="0.3">
      <c r="B89" s="2" t="s">
        <v>0</v>
      </c>
      <c r="C89" s="2" t="s">
        <v>1</v>
      </c>
      <c r="D89" s="2" t="s">
        <v>2</v>
      </c>
      <c r="E89" s="2" t="s">
        <v>3</v>
      </c>
      <c r="F89" s="2" t="s">
        <v>17</v>
      </c>
      <c r="G89" s="2" t="s">
        <v>18</v>
      </c>
    </row>
    <row r="90" spans="1:7" x14ac:dyDescent="0.3">
      <c r="A90" s="2" t="s">
        <v>4</v>
      </c>
      <c r="D90" s="1">
        <v>1.05</v>
      </c>
      <c r="F90" s="1">
        <v>0.4</v>
      </c>
    </row>
    <row r="91" spans="1:7" x14ac:dyDescent="0.3">
      <c r="A91" s="2" t="s">
        <v>5</v>
      </c>
      <c r="B91" s="1">
        <v>1</v>
      </c>
      <c r="C91" s="1">
        <f>B86</f>
        <v>1.5268999999999999</v>
      </c>
      <c r="D91" s="1">
        <f>B86</f>
        <v>1.5268999999999999</v>
      </c>
      <c r="E91" s="1">
        <f>B87</f>
        <v>1.67408</v>
      </c>
      <c r="F91" s="1">
        <f>B87</f>
        <v>1.67408</v>
      </c>
      <c r="G91" s="1">
        <v>1</v>
      </c>
    </row>
    <row r="92" spans="1:7" x14ac:dyDescent="0.3">
      <c r="A92" s="2" t="s">
        <v>6</v>
      </c>
      <c r="B92" s="3">
        <f>C92</f>
        <v>7.3895</v>
      </c>
      <c r="C92" s="1">
        <v>7.3895</v>
      </c>
      <c r="D92" s="3">
        <f>E92</f>
        <v>-5.1783999999999999</v>
      </c>
      <c r="E92" s="1">
        <v>-5.1783999999999999</v>
      </c>
      <c r="F92" s="3">
        <f>G92</f>
        <v>-16.2225</v>
      </c>
      <c r="G92" s="1">
        <v>-16.2225</v>
      </c>
    </row>
    <row r="93" spans="1:7" x14ac:dyDescent="0.3">
      <c r="A93" s="2" t="s">
        <v>14</v>
      </c>
      <c r="B93" s="1">
        <f>1/B92</f>
        <v>0.13532715339332838</v>
      </c>
      <c r="C93" s="1">
        <f t="shared" ref="C93:G93" si="16">1/C92</f>
        <v>0.13532715339332838</v>
      </c>
      <c r="D93" s="1">
        <f t="shared" si="16"/>
        <v>-0.19310984087749111</v>
      </c>
      <c r="E93" s="1">
        <f t="shared" si="16"/>
        <v>-0.19310984087749111</v>
      </c>
      <c r="F93" s="1">
        <f t="shared" si="16"/>
        <v>-6.1642780089382031E-2</v>
      </c>
      <c r="G93" s="1">
        <f t="shared" si="16"/>
        <v>-6.1642780089382031E-2</v>
      </c>
    </row>
    <row r="94" spans="1:7" x14ac:dyDescent="0.3">
      <c r="A94" s="2" t="s">
        <v>7</v>
      </c>
      <c r="B94" s="1">
        <f>E86</f>
        <v>1E-3</v>
      </c>
      <c r="C94" s="1">
        <f>(C97-C98)/C93</f>
        <v>1.0000000020694113E-3</v>
      </c>
      <c r="D94" s="1">
        <f>C94+D90*C98</f>
        <v>9.5096661977320533E-4</v>
      </c>
      <c r="E94" s="3">
        <f>(E97-E98)/E93</f>
        <v>9.5096662224578119E-4</v>
      </c>
      <c r="F94" s="1">
        <f>E94+F90*E98</f>
        <v>9.4038753581904397E-4</v>
      </c>
      <c r="G94" s="3">
        <f>(G97-G98)/G93</f>
        <v>9.4038753133037585E-4</v>
      </c>
    </row>
    <row r="95" spans="1:7" x14ac:dyDescent="0.3">
      <c r="A95" s="2" t="s">
        <v>8</v>
      </c>
      <c r="B95" s="1">
        <f t="shared" ref="B95:G95" si="17">ASIN(B97)</f>
        <v>1.3532715380637925E-4</v>
      </c>
      <c r="C95" s="1">
        <f t="shared" si="17"/>
        <v>8.8628694459686431E-5</v>
      </c>
      <c r="D95" s="1">
        <f t="shared" si="17"/>
        <v>-2.3033947399075491E-4</v>
      </c>
      <c r="E95" s="1">
        <f t="shared" si="17"/>
        <v>-2.1008873071398841E-4</v>
      </c>
      <c r="F95" s="1">
        <f t="shared" si="17"/>
        <v>-8.4415818236390533E-5</v>
      </c>
      <c r="G95" s="1">
        <f t="shared" si="17"/>
        <v>-1.4131883329571632E-4</v>
      </c>
    </row>
    <row r="96" spans="1:7" x14ac:dyDescent="0.3">
      <c r="A96" s="2" t="s">
        <v>9</v>
      </c>
      <c r="B96" s="1">
        <v>0</v>
      </c>
      <c r="C96" s="1">
        <f>B96+C95-B95</f>
        <v>-4.6698459346692823E-5</v>
      </c>
      <c r="D96" s="1">
        <f>C96</f>
        <v>-4.6698459346692823E-5</v>
      </c>
      <c r="E96" s="1">
        <f>D96+E95-D95</f>
        <v>-2.6447716069926335E-5</v>
      </c>
      <c r="F96" s="1">
        <f>E96</f>
        <v>-2.6447716069926335E-5</v>
      </c>
      <c r="G96" s="1">
        <f>F96+G95-F95</f>
        <v>-8.3350731129252118E-5</v>
      </c>
    </row>
    <row r="97" spans="1:7" x14ac:dyDescent="0.3">
      <c r="A97" s="2" t="s">
        <v>10</v>
      </c>
      <c r="B97" s="1">
        <f>B94*B93+B98</f>
        <v>1.3532715339332837E-4</v>
      </c>
      <c r="C97" s="1">
        <f>B91/C91*B97</f>
        <v>8.8628694343656009E-5</v>
      </c>
      <c r="D97" s="1">
        <f>D94*D93+D98</f>
        <v>-2.303394719539292E-4</v>
      </c>
      <c r="E97" s="1">
        <f>D91/E91*D97</f>
        <v>-2.1008872916853107E-4</v>
      </c>
      <c r="F97" s="1">
        <f>F94*F93+F98</f>
        <v>-8.4415818136132257E-5</v>
      </c>
      <c r="G97" s="1">
        <f>F91/G91*F97</f>
        <v>-1.4131883282533629E-4</v>
      </c>
    </row>
    <row r="98" spans="1:7" x14ac:dyDescent="0.3">
      <c r="A98" s="2" t="s">
        <v>11</v>
      </c>
      <c r="B98" s="1">
        <f t="shared" ref="B98:G98" si="18">SIN(B96)</f>
        <v>0</v>
      </c>
      <c r="C98" s="1">
        <f t="shared" si="18"/>
        <v>-4.6698459329719909E-5</v>
      </c>
      <c r="D98" s="1">
        <f t="shared" si="18"/>
        <v>-4.6698459329719909E-5</v>
      </c>
      <c r="E98" s="1">
        <f t="shared" si="18"/>
        <v>-2.6447716066843054E-5</v>
      </c>
      <c r="F98" s="1">
        <f t="shared" si="18"/>
        <v>-2.6447716066843054E-5</v>
      </c>
      <c r="G98" s="1">
        <f t="shared" si="18"/>
        <v>-8.3350731032741076E-5</v>
      </c>
    </row>
    <row r="100" spans="1:7" x14ac:dyDescent="0.3">
      <c r="A100" s="2" t="s">
        <v>7</v>
      </c>
      <c r="B100" s="1">
        <f>E86</f>
        <v>1E-3</v>
      </c>
      <c r="C100" s="1">
        <f>B100*(C102+C101)/(B102+B101)</f>
        <v>1.0000000020694117E-3</v>
      </c>
      <c r="D100" s="1">
        <f>D94</f>
        <v>9.5096661977320533E-4</v>
      </c>
      <c r="E100" s="3">
        <f>D100*(E102+E101)/(D102+D101)</f>
        <v>9.5096662224578119E-4</v>
      </c>
      <c r="F100" s="1">
        <f>F94</f>
        <v>9.4038753581904397E-4</v>
      </c>
      <c r="G100" s="3">
        <f>F100*(G102+G101)/(F102+F101)</f>
        <v>9.4038753133037542E-4</v>
      </c>
    </row>
    <row r="101" spans="1:7" x14ac:dyDescent="0.3">
      <c r="A101" s="2" t="s">
        <v>15</v>
      </c>
      <c r="B101" s="1">
        <f t="shared" ref="B101:G102" si="19">COS(B95)</f>
        <v>0.99999999084328073</v>
      </c>
      <c r="C101" s="1">
        <f t="shared" si="19"/>
        <v>0.99999999607247725</v>
      </c>
      <c r="D101" s="1">
        <f t="shared" si="19"/>
        <v>0.99999997347186342</v>
      </c>
      <c r="E101" s="1">
        <f t="shared" si="19"/>
        <v>0.99999997793136275</v>
      </c>
      <c r="F101" s="1">
        <f t="shared" si="19"/>
        <v>0.99999999643698478</v>
      </c>
      <c r="G101" s="1">
        <f t="shared" si="19"/>
        <v>0.99999999001449369</v>
      </c>
    </row>
    <row r="102" spans="1:7" x14ac:dyDescent="0.3">
      <c r="A102" s="2" t="s">
        <v>16</v>
      </c>
      <c r="B102" s="1">
        <f t="shared" si="19"/>
        <v>1</v>
      </c>
      <c r="C102" s="1">
        <f t="shared" si="19"/>
        <v>0.99999999890962699</v>
      </c>
      <c r="D102" s="1">
        <f t="shared" si="19"/>
        <v>0.99999999890962699</v>
      </c>
      <c r="E102" s="1">
        <f t="shared" si="19"/>
        <v>0.99999999965025921</v>
      </c>
      <c r="F102" s="1">
        <f t="shared" si="19"/>
        <v>0.99999999965025921</v>
      </c>
      <c r="G102" s="1">
        <f t="shared" si="19"/>
        <v>0.99999999652632776</v>
      </c>
    </row>
    <row r="104" spans="1:7" x14ac:dyDescent="0.3">
      <c r="E104" s="4" t="s">
        <v>12</v>
      </c>
      <c r="F104" s="4">
        <f>-G94/G98</f>
        <v>11.282294944251674</v>
      </c>
    </row>
    <row r="105" spans="1:7" x14ac:dyDescent="0.3">
      <c r="E105" s="4" t="s">
        <v>13</v>
      </c>
      <c r="F105" s="4">
        <f>-B94/TAN(G96)</f>
        <v>11.997495212531691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sqref="A1:H1048576"/>
    </sheetView>
  </sheetViews>
  <sheetFormatPr defaultRowHeight="18.75" x14ac:dyDescent="0.3"/>
  <cols>
    <col min="1" max="1" width="11.85546875" style="1" customWidth="1"/>
    <col min="2" max="3" width="12.5703125" style="1" customWidth="1"/>
    <col min="4" max="7" width="11.85546875" style="1" customWidth="1"/>
    <col min="8" max="8" width="11.7109375" style="1" customWidth="1"/>
    <col min="9" max="18" width="11.85546875" style="1" customWidth="1"/>
  </cols>
  <sheetData>
    <row r="1" spans="1:7" x14ac:dyDescent="0.3">
      <c r="A1" s="6" t="s">
        <v>36</v>
      </c>
      <c r="B1" s="6" t="s">
        <v>30</v>
      </c>
      <c r="C1" s="2"/>
    </row>
    <row r="2" spans="1:7" x14ac:dyDescent="0.3">
      <c r="A2" s="6" t="s">
        <v>20</v>
      </c>
      <c r="B2" s="6">
        <v>1.51179</v>
      </c>
      <c r="C2" s="2"/>
    </row>
    <row r="3" spans="1:7" x14ac:dyDescent="0.3">
      <c r="A3" s="6" t="s">
        <v>21</v>
      </c>
      <c r="B3" s="6">
        <v>1.63754</v>
      </c>
      <c r="C3" s="2"/>
    </row>
    <row r="4" spans="1:7" x14ac:dyDescent="0.3">
      <c r="A4" s="6" t="s">
        <v>22</v>
      </c>
      <c r="B4" s="6">
        <v>2</v>
      </c>
      <c r="C4" s="2"/>
    </row>
    <row r="5" spans="1:7" x14ac:dyDescent="0.3">
      <c r="A5" s="2"/>
      <c r="B5" s="2" t="s">
        <v>35</v>
      </c>
      <c r="C5" s="2" t="s">
        <v>1</v>
      </c>
      <c r="D5" s="2" t="s">
        <v>2</v>
      </c>
      <c r="E5" s="2" t="s">
        <v>3</v>
      </c>
      <c r="F5" s="2" t="s">
        <v>17</v>
      </c>
      <c r="G5" s="2" t="s">
        <v>18</v>
      </c>
    </row>
    <row r="6" spans="1:7" x14ac:dyDescent="0.3">
      <c r="A6" s="2" t="s">
        <v>4</v>
      </c>
      <c r="D6" s="1">
        <v>1.05</v>
      </c>
      <c r="F6" s="1">
        <v>0.4</v>
      </c>
    </row>
    <row r="7" spans="1:7" x14ac:dyDescent="0.3">
      <c r="A7" s="2" t="s">
        <v>5</v>
      </c>
      <c r="B7" s="1">
        <v>1</v>
      </c>
      <c r="C7" s="1">
        <f>B2</f>
        <v>1.51179</v>
      </c>
      <c r="D7" s="1">
        <f>B2</f>
        <v>1.51179</v>
      </c>
      <c r="E7" s="1">
        <f>B3</f>
        <v>1.63754</v>
      </c>
      <c r="F7" s="1">
        <f>B3</f>
        <v>1.63754</v>
      </c>
      <c r="G7" s="1">
        <v>1</v>
      </c>
    </row>
    <row r="8" spans="1:7" x14ac:dyDescent="0.3">
      <c r="A8" s="2" t="s">
        <v>6</v>
      </c>
      <c r="B8" s="3">
        <f>C8</f>
        <v>7.3895</v>
      </c>
      <c r="C8" s="1">
        <v>7.3895</v>
      </c>
      <c r="D8" s="3">
        <f>E8</f>
        <v>-5.1783999999999999</v>
      </c>
      <c r="E8" s="1">
        <v>-5.1783999999999999</v>
      </c>
      <c r="F8" s="3">
        <f>G8</f>
        <v>-16.2225</v>
      </c>
      <c r="G8" s="1">
        <v>-16.2225</v>
      </c>
    </row>
    <row r="9" spans="1:7" x14ac:dyDescent="0.3">
      <c r="A9" s="2" t="s">
        <v>14</v>
      </c>
      <c r="B9" s="1">
        <f>1/B8</f>
        <v>0.13532715339332838</v>
      </c>
      <c r="C9" s="1">
        <f t="shared" ref="C9:G9" si="0">1/C8</f>
        <v>0.13532715339332838</v>
      </c>
      <c r="D9" s="1">
        <f t="shared" si="0"/>
        <v>-0.19310984087749111</v>
      </c>
      <c r="E9" s="1">
        <f t="shared" si="0"/>
        <v>-0.19310984087749111</v>
      </c>
      <c r="F9" s="1">
        <f t="shared" si="0"/>
        <v>-6.1642780089382031E-2</v>
      </c>
      <c r="G9" s="1">
        <f t="shared" si="0"/>
        <v>-6.1642780089382031E-2</v>
      </c>
    </row>
    <row r="10" spans="1:7" x14ac:dyDescent="0.3">
      <c r="A10" s="2" t="s">
        <v>7</v>
      </c>
      <c r="B10" s="1">
        <f>B4</f>
        <v>2</v>
      </c>
      <c r="C10" s="3">
        <f>(C13-C14)/C9</f>
        <v>2.0170640087231031</v>
      </c>
      <c r="D10" s="1">
        <f>C10+D6*C14</f>
        <v>1.9184327897989213</v>
      </c>
      <c r="E10" s="3">
        <f>(E13-E14)/E9</f>
        <v>1.939599775115592</v>
      </c>
      <c r="F10" s="1">
        <f>E10+F6*E14</f>
        <v>1.9179259681465066</v>
      </c>
      <c r="G10" s="3">
        <f>(G13-G14)/G9</f>
        <v>1.8810124366116341</v>
      </c>
    </row>
    <row r="11" spans="1:7" x14ac:dyDescent="0.3">
      <c r="A11" s="2" t="s">
        <v>8</v>
      </c>
      <c r="B11" s="1">
        <f>ASIN(B13)</f>
        <v>0.27407264114119179</v>
      </c>
      <c r="C11" s="1">
        <f>ASIN(C13)</f>
        <v>0.17999945405283915</v>
      </c>
      <c r="D11" s="1">
        <f>ASIN(D13)</f>
        <v>-0.48296010305443798</v>
      </c>
      <c r="E11" s="1">
        <f>ASIN(E13)</f>
        <v>-0.44309798242662124</v>
      </c>
      <c r="F11" s="1">
        <f>ASIN(F13)</f>
        <v>-0.17327660400825989</v>
      </c>
      <c r="G11" s="1">
        <f>ASIN(G13)</f>
        <v>-0.28622162870469658</v>
      </c>
    </row>
    <row r="12" spans="1:7" x14ac:dyDescent="0.3">
      <c r="A12" s="2" t="s">
        <v>9</v>
      </c>
      <c r="B12" s="1">
        <v>0</v>
      </c>
      <c r="C12" s="1">
        <f>B12+C11-B11</f>
        <v>-9.4073187088352633E-2</v>
      </c>
      <c r="D12" s="1">
        <f>C12</f>
        <v>-9.4073187088352633E-2</v>
      </c>
      <c r="E12" s="1">
        <f>D12+E11-D11</f>
        <v>-5.4211066460535917E-2</v>
      </c>
      <c r="F12" s="1">
        <f>E12</f>
        <v>-5.4211066460535917E-2</v>
      </c>
      <c r="G12" s="1">
        <f>F12+G11-F11</f>
        <v>-0.16715609115697261</v>
      </c>
    </row>
    <row r="13" spans="1:7" x14ac:dyDescent="0.3">
      <c r="A13" s="2" t="s">
        <v>31</v>
      </c>
      <c r="B13" s="1">
        <f>B10*B9+B14</f>
        <v>0.27065430678665675</v>
      </c>
      <c r="C13" s="1">
        <f>B7/C7*B13</f>
        <v>0.1790290362991267</v>
      </c>
      <c r="D13" s="1">
        <f>D10*D9+D14</f>
        <v>-0.46440274498573758</v>
      </c>
      <c r="E13" s="1">
        <f>D7/E7*D13</f>
        <v>-0.42874032136130308</v>
      </c>
      <c r="F13" s="1">
        <f>F10*F9+F14</f>
        <v>-0.17241080610488382</v>
      </c>
      <c r="G13" s="1">
        <f>F7/G7*F13</f>
        <v>-0.28232959142899144</v>
      </c>
    </row>
    <row r="14" spans="1:7" x14ac:dyDescent="0.3">
      <c r="A14" s="2" t="s">
        <v>32</v>
      </c>
      <c r="B14" s="1">
        <f>SIN(B12)</f>
        <v>0</v>
      </c>
      <c r="C14" s="1">
        <f>SIN(C12)</f>
        <v>-9.3934494213506525E-2</v>
      </c>
      <c r="D14" s="1">
        <f>SIN(D12)</f>
        <v>-9.3934494213506525E-2</v>
      </c>
      <c r="E14" s="1">
        <f>SIN(E12)</f>
        <v>-5.4184517422713588E-2</v>
      </c>
      <c r="F14" s="1">
        <f>SIN(F12)</f>
        <v>-5.4184517422713588E-2</v>
      </c>
      <c r="G14" s="1">
        <f>SIN(G12)</f>
        <v>-0.16637875545354783</v>
      </c>
    </row>
    <row r="15" spans="1:7" x14ac:dyDescent="0.3">
      <c r="A15" s="2" t="s">
        <v>33</v>
      </c>
      <c r="B15" s="1">
        <f>COS(B11)</f>
        <v>0.96267660520957621</v>
      </c>
      <c r="C15" s="1">
        <f>COS(C11)</f>
        <v>0.98384379052866211</v>
      </c>
      <c r="D15" s="1">
        <f>COS(D11)</f>
        <v>0.88562412481239017</v>
      </c>
      <c r="E15" s="1">
        <f>COS(E11)</f>
        <v>0.9034277706817555</v>
      </c>
      <c r="F15" s="1">
        <f>COS(F11)</f>
        <v>0.98502513365815403</v>
      </c>
      <c r="G15" s="1">
        <f>COS(G11)</f>
        <v>0.95931746664153816</v>
      </c>
    </row>
    <row r="16" spans="1:7" x14ac:dyDescent="0.3">
      <c r="A16" s="2" t="s">
        <v>34</v>
      </c>
      <c r="B16" s="1">
        <f>COS(B12)</f>
        <v>1</v>
      </c>
      <c r="C16" s="1">
        <f>COS(C12)</f>
        <v>0.99557838003687726</v>
      </c>
      <c r="D16" s="1">
        <f>COS(D12)</f>
        <v>0.99557838003687726</v>
      </c>
      <c r="E16" s="1">
        <f>COS(E12)</f>
        <v>0.9985309399671437</v>
      </c>
      <c r="F16" s="1">
        <f>COS(F12)</f>
        <v>0.9985309399671437</v>
      </c>
      <c r="G16" s="1">
        <f>COS(G12)</f>
        <v>0.98606191982741553</v>
      </c>
    </row>
    <row r="17" spans="1:8" x14ac:dyDescent="0.3">
      <c r="A17" s="2" t="s">
        <v>7</v>
      </c>
      <c r="B17" s="1">
        <f>B4</f>
        <v>2</v>
      </c>
      <c r="C17" s="3">
        <f>B17*(C15+C16)/(B15+B16)</f>
        <v>2.0170640087231031</v>
      </c>
      <c r="D17" s="1">
        <f>D10</f>
        <v>1.9184327897989213</v>
      </c>
      <c r="E17" s="3">
        <f>D17*(E15+E16)/(D15+D16)</f>
        <v>1.939599775115592</v>
      </c>
      <c r="F17" s="1">
        <f>F10</f>
        <v>1.9179259681465066</v>
      </c>
      <c r="G17" s="3">
        <f>F17*(G15+G16)/(F15+F16)</f>
        <v>1.881012436611633</v>
      </c>
    </row>
    <row r="19" spans="1:8" x14ac:dyDescent="0.3">
      <c r="G19" s="3" t="s">
        <v>12</v>
      </c>
      <c r="H19" s="3">
        <f>-G10/G14</f>
        <v>11.30560468182372</v>
      </c>
    </row>
    <row r="21" spans="1:8" x14ac:dyDescent="0.3">
      <c r="A21" s="6" t="s">
        <v>36</v>
      </c>
      <c r="B21" s="6" t="s">
        <v>37</v>
      </c>
      <c r="C21" s="2"/>
    </row>
    <row r="22" spans="1:8" x14ac:dyDescent="0.3">
      <c r="A22" s="6" t="s">
        <v>20</v>
      </c>
      <c r="B22" s="6">
        <v>1.51461</v>
      </c>
      <c r="C22" s="2"/>
    </row>
    <row r="23" spans="1:8" x14ac:dyDescent="0.3">
      <c r="A23" s="6" t="s">
        <v>21</v>
      </c>
      <c r="B23" s="6">
        <v>1.6435500000000001</v>
      </c>
      <c r="C23" s="2"/>
    </row>
    <row r="24" spans="1:8" x14ac:dyDescent="0.3">
      <c r="A24" s="6" t="s">
        <v>22</v>
      </c>
      <c r="B24" s="6">
        <v>2</v>
      </c>
      <c r="C24" s="2"/>
    </row>
    <row r="25" spans="1:8" x14ac:dyDescent="0.3">
      <c r="A25" s="2"/>
      <c r="B25" s="2" t="s">
        <v>35</v>
      </c>
      <c r="C25" s="2" t="s">
        <v>1</v>
      </c>
      <c r="D25" s="2" t="s">
        <v>2</v>
      </c>
      <c r="E25" s="2" t="s">
        <v>3</v>
      </c>
      <c r="F25" s="2" t="s">
        <v>17</v>
      </c>
      <c r="G25" s="2" t="s">
        <v>18</v>
      </c>
    </row>
    <row r="26" spans="1:8" x14ac:dyDescent="0.3">
      <c r="A26" s="2" t="s">
        <v>4</v>
      </c>
      <c r="D26" s="1">
        <v>1.05</v>
      </c>
      <c r="F26" s="1">
        <v>0.4</v>
      </c>
    </row>
    <row r="27" spans="1:8" x14ac:dyDescent="0.3">
      <c r="A27" s="2" t="s">
        <v>5</v>
      </c>
      <c r="B27" s="1">
        <v>1</v>
      </c>
      <c r="C27" s="1">
        <f>B22</f>
        <v>1.51461</v>
      </c>
      <c r="D27" s="1">
        <f>B22</f>
        <v>1.51461</v>
      </c>
      <c r="E27" s="1">
        <f>B23</f>
        <v>1.6435500000000001</v>
      </c>
      <c r="F27" s="1">
        <f>B23</f>
        <v>1.6435500000000001</v>
      </c>
      <c r="G27" s="1">
        <v>1</v>
      </c>
    </row>
    <row r="28" spans="1:8" x14ac:dyDescent="0.3">
      <c r="A28" s="2" t="s">
        <v>6</v>
      </c>
      <c r="B28" s="3">
        <f>C28</f>
        <v>7.3895</v>
      </c>
      <c r="C28" s="1">
        <v>7.3895</v>
      </c>
      <c r="D28" s="3">
        <f>E28</f>
        <v>-5.1783999999999999</v>
      </c>
      <c r="E28" s="1">
        <v>-5.1783999999999999</v>
      </c>
      <c r="F28" s="3">
        <f>G28</f>
        <v>-16.2225</v>
      </c>
      <c r="G28" s="1">
        <v>-16.2225</v>
      </c>
    </row>
    <row r="29" spans="1:8" x14ac:dyDescent="0.3">
      <c r="A29" s="2" t="s">
        <v>14</v>
      </c>
      <c r="B29" s="1">
        <f>1/B28</f>
        <v>0.13532715339332838</v>
      </c>
      <c r="C29" s="1">
        <f t="shared" ref="C29" si="1">1/C28</f>
        <v>0.13532715339332838</v>
      </c>
      <c r="D29" s="1">
        <f t="shared" ref="D29" si="2">1/D28</f>
        <v>-0.19310984087749111</v>
      </c>
      <c r="E29" s="1">
        <f t="shared" ref="E29" si="3">1/E28</f>
        <v>-0.19310984087749111</v>
      </c>
      <c r="F29" s="1">
        <f t="shared" ref="F29" si="4">1/F28</f>
        <v>-6.1642780089382031E-2</v>
      </c>
      <c r="G29" s="1">
        <f t="shared" ref="G29" si="5">1/G28</f>
        <v>-6.1642780089382031E-2</v>
      </c>
    </row>
    <row r="30" spans="1:8" x14ac:dyDescent="0.3">
      <c r="A30" s="2" t="s">
        <v>7</v>
      </c>
      <c r="B30" s="1">
        <f>B24</f>
        <v>2</v>
      </c>
      <c r="C30" s="3">
        <f>(C33-C34)/C29</f>
        <v>2.0170932704877478</v>
      </c>
      <c r="D30" s="1">
        <f>C30+D26*C34</f>
        <v>1.9181078992842211</v>
      </c>
      <c r="E30" s="3">
        <f>(E33-E34)/E29</f>
        <v>1.9397330476668297</v>
      </c>
      <c r="F30" s="1">
        <f>E30+F26*E34</f>
        <v>1.9182767159785328</v>
      </c>
      <c r="G30" s="3">
        <f>(G33-G34)/G29</f>
        <v>1.8811637865205733</v>
      </c>
    </row>
    <row r="31" spans="1:8" x14ac:dyDescent="0.3">
      <c r="A31" s="2" t="s">
        <v>8</v>
      </c>
      <c r="B31" s="1">
        <f>ASIN(B33)</f>
        <v>0.27407264114119179</v>
      </c>
      <c r="C31" s="1">
        <f>ASIN(C33)</f>
        <v>0.17966066276409184</v>
      </c>
      <c r="D31" s="1">
        <f>ASIN(D33)</f>
        <v>-0.48327013373807604</v>
      </c>
      <c r="E31" s="1">
        <f>ASIN(E33)</f>
        <v>-0.442524741750498</v>
      </c>
      <c r="F31" s="1">
        <f>ASIN(F33)</f>
        <v>-0.17274662469718596</v>
      </c>
      <c r="G31" s="1">
        <f>ASIN(G33)</f>
        <v>-0.28640733405027879</v>
      </c>
    </row>
    <row r="32" spans="1:8" x14ac:dyDescent="0.3">
      <c r="A32" s="2" t="s">
        <v>9</v>
      </c>
      <c r="B32" s="1">
        <v>0</v>
      </c>
      <c r="C32" s="1">
        <f>B32+C31-B31</f>
        <v>-9.4411978377099942E-2</v>
      </c>
      <c r="D32" s="1">
        <f>C32</f>
        <v>-9.4411978377099942E-2</v>
      </c>
      <c r="E32" s="1">
        <f>D32+E31-D31</f>
        <v>-5.3666586389521931E-2</v>
      </c>
      <c r="F32" s="1">
        <f>E32</f>
        <v>-5.3666586389521931E-2</v>
      </c>
      <c r="G32" s="1">
        <f>F32+G31-F31</f>
        <v>-0.16732729574261476</v>
      </c>
    </row>
    <row r="33" spans="1:8" x14ac:dyDescent="0.3">
      <c r="A33" s="2" t="s">
        <v>31</v>
      </c>
      <c r="B33" s="1">
        <f>B30*B29+B34</f>
        <v>0.27065430678665675</v>
      </c>
      <c r="C33" s="1">
        <f>B27/C27*B33</f>
        <v>0.17869570832534892</v>
      </c>
      <c r="D33" s="1">
        <f>D30*D29+D34</f>
        <v>-0.46467729331523161</v>
      </c>
      <c r="E33" s="1">
        <f>D27/E27*D33</f>
        <v>-0.42822236940049463</v>
      </c>
      <c r="F33" s="1">
        <f>F30*F29+F34</f>
        <v>-0.17188873897438889</v>
      </c>
      <c r="G33" s="1">
        <f>F27/G27*F33</f>
        <v>-0.28250773694135689</v>
      </c>
    </row>
    <row r="34" spans="1:8" x14ac:dyDescent="0.3">
      <c r="A34" s="2" t="s">
        <v>32</v>
      </c>
      <c r="B34" s="1">
        <f>SIN(B32)</f>
        <v>0</v>
      </c>
      <c r="C34" s="1">
        <f>SIN(C32)</f>
        <v>-9.4271782098596935E-2</v>
      </c>
      <c r="D34" s="1">
        <f>SIN(D32)</f>
        <v>-9.4271782098596935E-2</v>
      </c>
      <c r="E34" s="1">
        <f>SIN(E32)</f>
        <v>-5.3640829220742252E-2</v>
      </c>
      <c r="F34" s="1">
        <f>SIN(F32)</f>
        <v>-5.3640829220742252E-2</v>
      </c>
      <c r="G34" s="1">
        <f>SIN(G32)</f>
        <v>-0.16654757133675999</v>
      </c>
    </row>
    <row r="35" spans="1:8" x14ac:dyDescent="0.3">
      <c r="A35" s="2" t="s">
        <v>33</v>
      </c>
      <c r="B35" s="1">
        <f>COS(B31)</f>
        <v>0.96267660520957621</v>
      </c>
      <c r="C35" s="1">
        <f>COS(C31)</f>
        <v>0.9839043875428658</v>
      </c>
      <c r="D35" s="1">
        <f>COS(D31)</f>
        <v>0.88548010315152204</v>
      </c>
      <c r="E35" s="1">
        <f>COS(E31)</f>
        <v>0.90367339362461385</v>
      </c>
      <c r="F35" s="1">
        <f>COS(F31)</f>
        <v>0.98511636947814163</v>
      </c>
      <c r="G35" s="1">
        <f>COS(G31)</f>
        <v>0.95926501998575608</v>
      </c>
    </row>
    <row r="36" spans="1:8" x14ac:dyDescent="0.3">
      <c r="A36" s="2" t="s">
        <v>34</v>
      </c>
      <c r="B36" s="1">
        <f>COS(B32)</f>
        <v>1</v>
      </c>
      <c r="C36" s="1">
        <f>COS(C32)</f>
        <v>0.99554649871312118</v>
      </c>
      <c r="D36" s="1">
        <f>COS(D32)</f>
        <v>0.99554649871312118</v>
      </c>
      <c r="E36" s="1">
        <f>COS(E32)</f>
        <v>0.99856029434406768</v>
      </c>
      <c r="F36" s="1">
        <f>COS(F32)</f>
        <v>0.99856029434406768</v>
      </c>
      <c r="G36" s="1">
        <f>COS(G32)</f>
        <v>0.9860334205704322</v>
      </c>
    </row>
    <row r="37" spans="1:8" x14ac:dyDescent="0.3">
      <c r="A37" s="2" t="s">
        <v>7</v>
      </c>
      <c r="B37" s="1">
        <f>B24</f>
        <v>2</v>
      </c>
      <c r="C37" s="3">
        <f>B37*(C35+C36)/(B35+B36)</f>
        <v>2.0170932704877473</v>
      </c>
      <c r="D37" s="1">
        <f>D30</f>
        <v>1.9181078992842211</v>
      </c>
      <c r="E37" s="3">
        <f>D37*(E35+E36)/(D35+D36)</f>
        <v>1.9397330476668293</v>
      </c>
      <c r="F37" s="1">
        <f>F30</f>
        <v>1.9182767159785328</v>
      </c>
      <c r="G37" s="3">
        <f>F37*(G35+G36)/(F35+F36)</f>
        <v>1.8811637865205735</v>
      </c>
    </row>
    <row r="39" spans="1:8" x14ac:dyDescent="0.3">
      <c r="G39" s="3" t="s">
        <v>12</v>
      </c>
      <c r="H39" s="3">
        <f>-G30/G34</f>
        <v>11.295053848109566</v>
      </c>
    </row>
    <row r="41" spans="1:8" x14ac:dyDescent="0.3">
      <c r="A41" s="6" t="s">
        <v>36</v>
      </c>
      <c r="B41" s="6" t="s">
        <v>38</v>
      </c>
      <c r="C41" s="2"/>
    </row>
    <row r="42" spans="1:8" x14ac:dyDescent="0.3">
      <c r="A42" s="6" t="s">
        <v>20</v>
      </c>
      <c r="B42" s="6">
        <v>1.5169999999999999</v>
      </c>
      <c r="C42" s="2"/>
    </row>
    <row r="43" spans="1:8" x14ac:dyDescent="0.3">
      <c r="A43" s="6" t="s">
        <v>21</v>
      </c>
      <c r="B43" s="6">
        <v>1.649</v>
      </c>
      <c r="C43" s="2"/>
    </row>
    <row r="44" spans="1:8" x14ac:dyDescent="0.3">
      <c r="A44" s="6" t="s">
        <v>22</v>
      </c>
      <c r="B44" s="6">
        <v>2</v>
      </c>
      <c r="C44" s="2"/>
    </row>
    <row r="45" spans="1:8" x14ac:dyDescent="0.3">
      <c r="A45" s="2"/>
      <c r="B45" s="2" t="s">
        <v>35</v>
      </c>
      <c r="C45" s="2" t="s">
        <v>1</v>
      </c>
      <c r="D45" s="2" t="s">
        <v>2</v>
      </c>
      <c r="E45" s="2" t="s">
        <v>3</v>
      </c>
      <c r="F45" s="2" t="s">
        <v>17</v>
      </c>
      <c r="G45" s="2" t="s">
        <v>18</v>
      </c>
    </row>
    <row r="46" spans="1:8" x14ac:dyDescent="0.3">
      <c r="A46" s="2" t="s">
        <v>4</v>
      </c>
      <c r="D46" s="1">
        <v>1.05</v>
      </c>
      <c r="F46" s="1">
        <v>0.4</v>
      </c>
    </row>
    <row r="47" spans="1:8" x14ac:dyDescent="0.3">
      <c r="A47" s="2" t="s">
        <v>5</v>
      </c>
      <c r="B47" s="1">
        <v>1</v>
      </c>
      <c r="C47" s="1">
        <f>B42</f>
        <v>1.5169999999999999</v>
      </c>
      <c r="D47" s="1">
        <f>B42</f>
        <v>1.5169999999999999</v>
      </c>
      <c r="E47" s="1">
        <f>B43</f>
        <v>1.649</v>
      </c>
      <c r="F47" s="1">
        <f>B43</f>
        <v>1.649</v>
      </c>
      <c r="G47" s="1">
        <v>1</v>
      </c>
    </row>
    <row r="48" spans="1:8" x14ac:dyDescent="0.3">
      <c r="A48" s="2" t="s">
        <v>6</v>
      </c>
      <c r="B48" s="3">
        <f>C48</f>
        <v>7.3895</v>
      </c>
      <c r="C48" s="1">
        <v>7.3895</v>
      </c>
      <c r="D48" s="3">
        <f>E48</f>
        <v>-5.1783999999999999</v>
      </c>
      <c r="E48" s="1">
        <v>-5.1783999999999999</v>
      </c>
      <c r="F48" s="3">
        <f>G48</f>
        <v>-16.2225</v>
      </c>
      <c r="G48" s="1">
        <v>-16.2225</v>
      </c>
    </row>
    <row r="49" spans="1:8" x14ac:dyDescent="0.3">
      <c r="A49" s="2" t="s">
        <v>14</v>
      </c>
      <c r="B49" s="1">
        <f>1/B48</f>
        <v>0.13532715339332838</v>
      </c>
      <c r="C49" s="1">
        <f t="shared" ref="C49" si="6">1/C48</f>
        <v>0.13532715339332838</v>
      </c>
      <c r="D49" s="1">
        <f t="shared" ref="D49" si="7">1/D48</f>
        <v>-0.19310984087749111</v>
      </c>
      <c r="E49" s="1">
        <f t="shared" ref="E49" si="8">1/E48</f>
        <v>-0.19310984087749111</v>
      </c>
      <c r="F49" s="1">
        <f t="shared" ref="F49" si="9">1/F48</f>
        <v>-6.1642780089382031E-2</v>
      </c>
      <c r="G49" s="1">
        <f t="shared" ref="G49" si="10">1/G48</f>
        <v>-6.1642780089382031E-2</v>
      </c>
    </row>
    <row r="50" spans="1:8" x14ac:dyDescent="0.3">
      <c r="A50" s="2" t="s">
        <v>7</v>
      </c>
      <c r="B50" s="1">
        <f>B44</f>
        <v>2</v>
      </c>
      <c r="C50" s="3">
        <f>(C53-C54)/C49</f>
        <v>2.0171178034404593</v>
      </c>
      <c r="D50" s="1">
        <f>C50+D46*C54</f>
        <v>1.9178333385641104</v>
      </c>
      <c r="E50" s="3">
        <f>(E53-E54)/E49</f>
        <v>1.939894412776467</v>
      </c>
      <c r="F50" s="1">
        <f>E50+F46*E54</f>
        <v>1.9186619575594863</v>
      </c>
      <c r="G50" s="3">
        <f>(G53-G54)/G49</f>
        <v>1.8814033018375866</v>
      </c>
    </row>
    <row r="51" spans="1:8" x14ac:dyDescent="0.3">
      <c r="A51" s="2" t="s">
        <v>8</v>
      </c>
      <c r="B51" s="1">
        <f>ASIN(B53)</f>
        <v>0.27407264114119179</v>
      </c>
      <c r="C51" s="1">
        <f>ASIN(C53)</f>
        <v>0.17937453350720467</v>
      </c>
      <c r="D51" s="1">
        <f>ASIN(D53)</f>
        <v>-0.48353196533653209</v>
      </c>
      <c r="E51" s="1">
        <f>ASIN(E53)</f>
        <v>-0.4419399543698484</v>
      </c>
      <c r="F51" s="1">
        <f>ASIN(F53)</f>
        <v>-0.17220260936680754</v>
      </c>
      <c r="G51" s="1">
        <f>ASIN(G53)</f>
        <v>-0.28646260835396764</v>
      </c>
    </row>
    <row r="52" spans="1:8" x14ac:dyDescent="0.3">
      <c r="A52" s="2" t="s">
        <v>9</v>
      </c>
      <c r="B52" s="1">
        <v>0</v>
      </c>
      <c r="C52" s="1">
        <f>B52+C51-B51</f>
        <v>-9.4698107633987116E-2</v>
      </c>
      <c r="D52" s="1">
        <f>C52</f>
        <v>-9.4698107633987116E-2</v>
      </c>
      <c r="E52" s="1">
        <f>D52+E51-D51</f>
        <v>-5.3106096667303482E-2</v>
      </c>
      <c r="F52" s="1">
        <f>E52</f>
        <v>-5.3106096667303482E-2</v>
      </c>
      <c r="G52" s="1">
        <f>F52+G51-F51</f>
        <v>-0.16736609565446359</v>
      </c>
    </row>
    <row r="53" spans="1:8" x14ac:dyDescent="0.3">
      <c r="A53" s="2" t="s">
        <v>31</v>
      </c>
      <c r="B53" s="1">
        <f>B50*B49+B54</f>
        <v>0.27065430678665675</v>
      </c>
      <c r="C53" s="1">
        <f>B47/C47*B53</f>
        <v>0.17841417718303018</v>
      </c>
      <c r="D53" s="1">
        <f>D50*D49+D54</f>
        <v>-0.46490912405523332</v>
      </c>
      <c r="E53" s="1">
        <f>D47/E47*D53</f>
        <v>-0.42769383941284955</v>
      </c>
      <c r="F53" s="1">
        <f>F50*F49+F54</f>
        <v>-0.17135279515815463</v>
      </c>
      <c r="G53" s="1">
        <f>F47/G47*F53</f>
        <v>-0.28256075921579699</v>
      </c>
    </row>
    <row r="54" spans="1:8" x14ac:dyDescent="0.3">
      <c r="A54" s="2" t="s">
        <v>32</v>
      </c>
      <c r="B54" s="1">
        <f>SIN(B52)</f>
        <v>0</v>
      </c>
      <c r="C54" s="1">
        <f>SIN(C52)</f>
        <v>-9.455663321557041E-2</v>
      </c>
      <c r="D54" s="1">
        <f>SIN(D52)</f>
        <v>-9.455663321557041E-2</v>
      </c>
      <c r="E54" s="1">
        <f>SIN(E52)</f>
        <v>-5.3081138042451979E-2</v>
      </c>
      <c r="F54" s="1">
        <f>SIN(F52)</f>
        <v>-5.3081138042451979E-2</v>
      </c>
      <c r="G54" s="1">
        <f>SIN(G52)</f>
        <v>-0.16658582922118539</v>
      </c>
    </row>
    <row r="55" spans="1:8" x14ac:dyDescent="0.3">
      <c r="A55" s="2" t="s">
        <v>33</v>
      </c>
      <c r="B55" s="1">
        <f>COS(B51)</f>
        <v>0.96267660520957621</v>
      </c>
      <c r="C55" s="1">
        <f>COS(C51)</f>
        <v>0.98395547733629818</v>
      </c>
      <c r="D55" s="1">
        <f>COS(D51)</f>
        <v>0.88535840560204526</v>
      </c>
      <c r="E55" s="1">
        <f>COS(E51)</f>
        <v>0.90392365813064968</v>
      </c>
      <c r="F55" s="1">
        <f>COS(F51)</f>
        <v>0.98520973380873955</v>
      </c>
      <c r="G55" s="1">
        <f>COS(G51)</f>
        <v>0.95924940310192131</v>
      </c>
    </row>
    <row r="56" spans="1:8" x14ac:dyDescent="0.3">
      <c r="A56" s="2" t="s">
        <v>34</v>
      </c>
      <c r="B56" s="1">
        <f>COS(B52)</f>
        <v>1</v>
      </c>
      <c r="C56" s="1">
        <f>COS(C52)</f>
        <v>0.99551948404586044</v>
      </c>
      <c r="D56" s="1">
        <f>COS(D52)</f>
        <v>0.99551948404586044</v>
      </c>
      <c r="E56" s="1">
        <f>COS(E52)</f>
        <v>0.99859020262774367</v>
      </c>
      <c r="F56" s="1">
        <f>COS(F52)</f>
        <v>0.99859020262774367</v>
      </c>
      <c r="G56" s="1">
        <f>COS(G52)</f>
        <v>0.98602695779714367</v>
      </c>
    </row>
    <row r="57" spans="1:8" x14ac:dyDescent="0.3">
      <c r="A57" s="2" t="s">
        <v>7</v>
      </c>
      <c r="B57" s="1">
        <f>B44</f>
        <v>2</v>
      </c>
      <c r="C57" s="3">
        <f>B57*(C55+C56)/(B55+B56)</f>
        <v>2.0171178034404589</v>
      </c>
      <c r="D57" s="1">
        <f>D50</f>
        <v>1.9178333385641104</v>
      </c>
      <c r="E57" s="3">
        <f>D57*(E55+E56)/(D55+D56)</f>
        <v>1.9398944127764672</v>
      </c>
      <c r="F57" s="1">
        <f>F50</f>
        <v>1.9186619575594863</v>
      </c>
      <c r="G57" s="3">
        <f>F57*(G55+G56)/(F55+F56)</f>
        <v>1.8814033018375864</v>
      </c>
    </row>
    <row r="59" spans="1:8" x14ac:dyDescent="0.3">
      <c r="G59" s="3" t="s">
        <v>12</v>
      </c>
      <c r="H59" s="3">
        <f>-G50/G54</f>
        <v>11.293897630029152</v>
      </c>
    </row>
    <row r="61" spans="1:8" x14ac:dyDescent="0.3">
      <c r="A61" s="6" t="s">
        <v>36</v>
      </c>
      <c r="B61" s="6" t="s">
        <v>39</v>
      </c>
      <c r="C61" s="2"/>
    </row>
    <row r="62" spans="1:8" x14ac:dyDescent="0.3">
      <c r="A62" s="6" t="s">
        <v>20</v>
      </c>
      <c r="B62" s="6">
        <v>1.5226200000000001</v>
      </c>
      <c r="C62" s="2"/>
    </row>
    <row r="63" spans="1:8" x14ac:dyDescent="0.3">
      <c r="A63" s="6" t="s">
        <v>21</v>
      </c>
      <c r="B63" s="6">
        <v>1.66275</v>
      </c>
      <c r="C63" s="2"/>
    </row>
    <row r="64" spans="1:8" x14ac:dyDescent="0.3">
      <c r="A64" s="6" t="s">
        <v>22</v>
      </c>
      <c r="B64" s="6">
        <v>2</v>
      </c>
      <c r="C64" s="2"/>
    </row>
    <row r="65" spans="1:8" x14ac:dyDescent="0.3">
      <c r="A65" s="2"/>
      <c r="B65" s="2" t="s">
        <v>35</v>
      </c>
      <c r="C65" s="2" t="s">
        <v>1</v>
      </c>
      <c r="D65" s="2" t="s">
        <v>2</v>
      </c>
      <c r="E65" s="2" t="s">
        <v>3</v>
      </c>
      <c r="F65" s="2" t="s">
        <v>17</v>
      </c>
      <c r="G65" s="2" t="s">
        <v>18</v>
      </c>
    </row>
    <row r="66" spans="1:8" x14ac:dyDescent="0.3">
      <c r="A66" s="2" t="s">
        <v>4</v>
      </c>
      <c r="D66" s="1">
        <v>1.05</v>
      </c>
      <c r="F66" s="1">
        <v>0.4</v>
      </c>
    </row>
    <row r="67" spans="1:8" x14ac:dyDescent="0.3">
      <c r="A67" s="2" t="s">
        <v>5</v>
      </c>
      <c r="B67" s="1">
        <v>1</v>
      </c>
      <c r="C67" s="1">
        <f>B62</f>
        <v>1.5226200000000001</v>
      </c>
      <c r="D67" s="1">
        <f>B62</f>
        <v>1.5226200000000001</v>
      </c>
      <c r="E67" s="1">
        <f>B63</f>
        <v>1.66275</v>
      </c>
      <c r="F67" s="1">
        <f>B63</f>
        <v>1.66275</v>
      </c>
      <c r="G67" s="1">
        <v>1</v>
      </c>
    </row>
    <row r="68" spans="1:8" x14ac:dyDescent="0.3">
      <c r="A68" s="2" t="s">
        <v>6</v>
      </c>
      <c r="B68" s="3">
        <f>C68</f>
        <v>7.3895</v>
      </c>
      <c r="C68" s="1">
        <v>7.3895</v>
      </c>
      <c r="D68" s="3">
        <f>E68</f>
        <v>-5.1783999999999999</v>
      </c>
      <c r="E68" s="1">
        <v>-5.1783999999999999</v>
      </c>
      <c r="F68" s="3">
        <f>G68</f>
        <v>-16.2225</v>
      </c>
      <c r="G68" s="1">
        <v>-16.2225</v>
      </c>
    </row>
    <row r="69" spans="1:8" x14ac:dyDescent="0.3">
      <c r="A69" s="2" t="s">
        <v>14</v>
      </c>
      <c r="B69" s="1">
        <f>1/B68</f>
        <v>0.13532715339332838</v>
      </c>
      <c r="C69" s="1">
        <f t="shared" ref="C69" si="11">1/C68</f>
        <v>0.13532715339332838</v>
      </c>
      <c r="D69" s="1">
        <f t="shared" ref="D69" si="12">1/D68</f>
        <v>-0.19310984087749111</v>
      </c>
      <c r="E69" s="1">
        <f t="shared" ref="E69" si="13">1/E68</f>
        <v>-0.19310984087749111</v>
      </c>
      <c r="F69" s="1">
        <f t="shared" ref="F69" si="14">1/F68</f>
        <v>-6.1642780089382031E-2</v>
      </c>
      <c r="G69" s="1">
        <f t="shared" ref="G69" si="15">1/G68</f>
        <v>-6.1642780089382031E-2</v>
      </c>
    </row>
    <row r="70" spans="1:8" x14ac:dyDescent="0.3">
      <c r="A70" s="2" t="s">
        <v>7</v>
      </c>
      <c r="B70" s="1">
        <f>B64</f>
        <v>2</v>
      </c>
      <c r="C70" s="3">
        <f>(C73-C74)/C69</f>
        <v>2.0171745385372053</v>
      </c>
      <c r="D70" s="1">
        <f>C70+D66*C74</f>
        <v>1.9171905577287063</v>
      </c>
      <c r="E70" s="3">
        <f>(E73-E74)/E69</f>
        <v>1.9403942000562107</v>
      </c>
      <c r="F70" s="1">
        <f>E70+F66*E74</f>
        <v>1.9197879604642447</v>
      </c>
      <c r="G70" s="3">
        <f>(G73-G74)/G69</f>
        <v>1.882251409209581</v>
      </c>
    </row>
    <row r="71" spans="1:8" x14ac:dyDescent="0.3">
      <c r="A71" s="2" t="s">
        <v>8</v>
      </c>
      <c r="B71" s="1">
        <f>ASIN(B73)</f>
        <v>0.27407264114119179</v>
      </c>
      <c r="C71" s="1">
        <f>ASIN(C73)</f>
        <v>0.17870530815877025</v>
      </c>
      <c r="D71" s="1">
        <f>ASIN(D73)</f>
        <v>-0.48414433377918575</v>
      </c>
      <c r="E71" s="1">
        <f>ASIN(E73)</f>
        <v>-0.440315412869699</v>
      </c>
      <c r="F71" s="1">
        <f>ASIN(F73)</f>
        <v>-0.17068421982080773</v>
      </c>
      <c r="G71" s="1">
        <f>ASIN(G73)</f>
        <v>-0.28632543329720345</v>
      </c>
    </row>
    <row r="72" spans="1:8" x14ac:dyDescent="0.3">
      <c r="A72" s="2" t="s">
        <v>9</v>
      </c>
      <c r="B72" s="1">
        <v>0</v>
      </c>
      <c r="C72" s="1">
        <f>B72+C71-B71</f>
        <v>-9.5367332982421532E-2</v>
      </c>
      <c r="D72" s="1">
        <f>C72</f>
        <v>-9.5367332982421532E-2</v>
      </c>
      <c r="E72" s="1">
        <f>D72+E71-D71</f>
        <v>-5.1538412072934747E-2</v>
      </c>
      <c r="F72" s="1">
        <f>E72</f>
        <v>-5.1538412072934747E-2</v>
      </c>
      <c r="G72" s="1">
        <f>F72+G71-F71</f>
        <v>-0.16717962554933047</v>
      </c>
    </row>
    <row r="73" spans="1:8" x14ac:dyDescent="0.3">
      <c r="A73" s="2" t="s">
        <v>31</v>
      </c>
      <c r="B73" s="1">
        <f>B70*B69+B74</f>
        <v>0.27065430678665675</v>
      </c>
      <c r="C73" s="1">
        <f>B67/C67*B73</f>
        <v>0.17775564933250368</v>
      </c>
      <c r="D73" s="1">
        <f>D70*D69+D74</f>
        <v>-0.46545120240005605</v>
      </c>
      <c r="E73" s="1">
        <f>D67/E67*D73</f>
        <v>-0.42622481419237612</v>
      </c>
      <c r="F73" s="1">
        <f>F70*F69+F74</f>
        <v>-0.16985666604505534</v>
      </c>
      <c r="G73" s="1">
        <f>F67/G67*F73</f>
        <v>-0.28242917146641577</v>
      </c>
    </row>
    <row r="74" spans="1:8" x14ac:dyDescent="0.3">
      <c r="A74" s="2" t="s">
        <v>32</v>
      </c>
      <c r="B74" s="1">
        <f>SIN(B72)</f>
        <v>0</v>
      </c>
      <c r="C74" s="1">
        <f>SIN(C72)</f>
        <v>-9.5222838865237122E-2</v>
      </c>
      <c r="D74" s="1">
        <f>SIN(D72)</f>
        <v>-9.5222838865237122E-2</v>
      </c>
      <c r="E74" s="1">
        <f>SIN(E72)</f>
        <v>-5.1515598979914652E-2</v>
      </c>
      <c r="F74" s="1">
        <f>SIN(F72)</f>
        <v>-5.1515598979914652E-2</v>
      </c>
      <c r="G74" s="1">
        <f>SIN(G72)</f>
        <v>-0.16640196177558014</v>
      </c>
    </row>
    <row r="75" spans="1:8" x14ac:dyDescent="0.3">
      <c r="A75" s="2" t="s">
        <v>33</v>
      </c>
      <c r="B75" s="1">
        <f>COS(B71)</f>
        <v>0.96267660520957621</v>
      </c>
      <c r="C75" s="1">
        <f>COS(C71)</f>
        <v>0.98407465627887192</v>
      </c>
      <c r="D75" s="1">
        <f>COS(D71)</f>
        <v>0.88507354394103432</v>
      </c>
      <c r="E75" s="1">
        <f>COS(E71)</f>
        <v>0.90461727142846127</v>
      </c>
      <c r="F75" s="1">
        <f>COS(F71)</f>
        <v>0.98546877829795221</v>
      </c>
      <c r="G75" s="1">
        <f>COS(G71)</f>
        <v>0.95928815436488835</v>
      </c>
    </row>
    <row r="76" spans="1:8" x14ac:dyDescent="0.3">
      <c r="A76" s="2" t="s">
        <v>34</v>
      </c>
      <c r="B76" s="1">
        <f>COS(B72)</f>
        <v>1</v>
      </c>
      <c r="C76" s="1">
        <f>COS(C72)</f>
        <v>0.9954559814268259</v>
      </c>
      <c r="D76" s="1">
        <f>COS(D72)</f>
        <v>0.9954559814268259</v>
      </c>
      <c r="E76" s="1">
        <f>COS(E72)</f>
        <v>0.99867218999116047</v>
      </c>
      <c r="F76" s="1">
        <f>COS(F72)</f>
        <v>0.99867218999116047</v>
      </c>
      <c r="G76" s="1">
        <f>COS(G72)</f>
        <v>0.98605800393143117</v>
      </c>
    </row>
    <row r="77" spans="1:8" x14ac:dyDescent="0.3">
      <c r="A77" s="2" t="s">
        <v>7</v>
      </c>
      <c r="B77" s="1">
        <f>B64</f>
        <v>2</v>
      </c>
      <c r="C77" s="3">
        <f>B77*(C75+C76)/(B75+B76)</f>
        <v>2.0171745385372053</v>
      </c>
      <c r="D77" s="1">
        <f>D70</f>
        <v>1.9171905577287063</v>
      </c>
      <c r="E77" s="3">
        <f>D77*(E75+E76)/(D75+D76)</f>
        <v>1.94039420005621</v>
      </c>
      <c r="F77" s="1">
        <f>F70</f>
        <v>1.9197879604642447</v>
      </c>
      <c r="G77" s="3">
        <f>F77*(G75+G76)/(F75+F76)</f>
        <v>1.8822514092095808</v>
      </c>
    </row>
    <row r="79" spans="1:8" x14ac:dyDescent="0.3">
      <c r="G79" s="3" t="s">
        <v>12</v>
      </c>
      <c r="H79" s="3">
        <f>-G70/G74</f>
        <v>11.31147366969207</v>
      </c>
    </row>
    <row r="81" spans="1:7" x14ac:dyDescent="0.3">
      <c r="A81" s="6" t="s">
        <v>36</v>
      </c>
      <c r="B81" s="6" t="s">
        <v>40</v>
      </c>
      <c r="C81" s="2"/>
    </row>
    <row r="82" spans="1:7" x14ac:dyDescent="0.3">
      <c r="A82" s="6" t="s">
        <v>20</v>
      </c>
      <c r="B82" s="6">
        <v>1.5268999999999999</v>
      </c>
      <c r="C82" s="2"/>
    </row>
    <row r="83" spans="1:7" x14ac:dyDescent="0.3">
      <c r="A83" s="6" t="s">
        <v>21</v>
      </c>
      <c r="B83" s="6">
        <v>1.67408</v>
      </c>
      <c r="C83" s="2"/>
    </row>
    <row r="84" spans="1:7" x14ac:dyDescent="0.3">
      <c r="A84" s="6" t="s">
        <v>22</v>
      </c>
      <c r="B84" s="6">
        <v>2</v>
      </c>
      <c r="C84" s="2"/>
    </row>
    <row r="85" spans="1:7" x14ac:dyDescent="0.3">
      <c r="A85" s="2"/>
      <c r="B85" s="2" t="s">
        <v>35</v>
      </c>
      <c r="C85" s="2" t="s">
        <v>1</v>
      </c>
      <c r="D85" s="2" t="s">
        <v>2</v>
      </c>
      <c r="E85" s="2" t="s">
        <v>3</v>
      </c>
      <c r="F85" s="2" t="s">
        <v>17</v>
      </c>
      <c r="G85" s="2" t="s">
        <v>18</v>
      </c>
    </row>
    <row r="86" spans="1:7" x14ac:dyDescent="0.3">
      <c r="A86" s="2" t="s">
        <v>4</v>
      </c>
      <c r="D86" s="1">
        <v>1.05</v>
      </c>
      <c r="F86" s="1">
        <v>0.4</v>
      </c>
    </row>
    <row r="87" spans="1:7" x14ac:dyDescent="0.3">
      <c r="A87" s="2" t="s">
        <v>5</v>
      </c>
      <c r="B87" s="1">
        <v>1</v>
      </c>
      <c r="C87" s="1">
        <f>B82</f>
        <v>1.5268999999999999</v>
      </c>
      <c r="D87" s="1">
        <f>B82</f>
        <v>1.5268999999999999</v>
      </c>
      <c r="E87" s="1">
        <f>B83</f>
        <v>1.67408</v>
      </c>
      <c r="F87" s="1">
        <f>B83</f>
        <v>1.67408</v>
      </c>
      <c r="G87" s="1">
        <v>1</v>
      </c>
    </row>
    <row r="88" spans="1:7" x14ac:dyDescent="0.3">
      <c r="A88" s="2" t="s">
        <v>6</v>
      </c>
      <c r="B88" s="3">
        <f>C88</f>
        <v>7.3895</v>
      </c>
      <c r="C88" s="1">
        <v>7.3895</v>
      </c>
      <c r="D88" s="3">
        <f>E88</f>
        <v>-5.1783999999999999</v>
      </c>
      <c r="E88" s="1">
        <v>-5.1783999999999999</v>
      </c>
      <c r="F88" s="3">
        <f>G88</f>
        <v>-16.2225</v>
      </c>
      <c r="G88" s="1">
        <v>-16.2225</v>
      </c>
    </row>
    <row r="89" spans="1:7" x14ac:dyDescent="0.3">
      <c r="A89" s="2" t="s">
        <v>14</v>
      </c>
      <c r="B89" s="1">
        <f>1/B88</f>
        <v>0.13532715339332838</v>
      </c>
      <c r="C89" s="1">
        <f t="shared" ref="C89" si="16">1/C88</f>
        <v>0.13532715339332838</v>
      </c>
      <c r="D89" s="1">
        <f t="shared" ref="D89" si="17">1/D88</f>
        <v>-0.19310984087749111</v>
      </c>
      <c r="E89" s="1">
        <f t="shared" ref="E89" si="18">1/E88</f>
        <v>-0.19310984087749111</v>
      </c>
      <c r="F89" s="1">
        <f t="shared" ref="F89" si="19">1/F88</f>
        <v>-6.1642780089382031E-2</v>
      </c>
      <c r="G89" s="1">
        <f t="shared" ref="G89" si="20">1/G88</f>
        <v>-6.1642780089382031E-2</v>
      </c>
    </row>
    <row r="90" spans="1:7" x14ac:dyDescent="0.3">
      <c r="A90" s="2" t="s">
        <v>7</v>
      </c>
      <c r="B90" s="1">
        <f>B84</f>
        <v>2</v>
      </c>
      <c r="C90" s="3">
        <f>(C93-C94)/C89</f>
        <v>2.0172168610647558</v>
      </c>
      <c r="D90" s="1">
        <f>C90+D86*C94</f>
        <v>1.9167036928222689</v>
      </c>
      <c r="E90" s="3">
        <f>(E93-E94)/E89</f>
        <v>1.9408803827488794</v>
      </c>
      <c r="F90" s="1">
        <f>E90+F86*E94</f>
        <v>1.9208399911827487</v>
      </c>
      <c r="G90" s="3">
        <f>(G93-G94)/G89</f>
        <v>1.883153889411886</v>
      </c>
    </row>
    <row r="91" spans="1:7" x14ac:dyDescent="0.3">
      <c r="A91" s="2" t="s">
        <v>8</v>
      </c>
      <c r="B91" s="1">
        <f>ASIN(B93)</f>
        <v>0.27407264114119179</v>
      </c>
      <c r="C91" s="1">
        <f>ASIN(C93)</f>
        <v>0.17819900725943844</v>
      </c>
      <c r="D91" s="1">
        <f>ASIN(D93)</f>
        <v>-0.48460759425119182</v>
      </c>
      <c r="E91" s="1">
        <f>ASIN(E93)</f>
        <v>-0.43885592280739405</v>
      </c>
      <c r="F91" s="1">
        <f>ASIN(F93)</f>
        <v>-0.16931470804165449</v>
      </c>
      <c r="G91" s="1">
        <f>ASIN(G93)</f>
        <v>-0.28597608086388998</v>
      </c>
    </row>
    <row r="92" spans="1:7" x14ac:dyDescent="0.3">
      <c r="A92" s="2" t="s">
        <v>9</v>
      </c>
      <c r="B92" s="1">
        <v>0</v>
      </c>
      <c r="C92" s="1">
        <f>B92+C91-B91</f>
        <v>-9.5873633881753351E-2</v>
      </c>
      <c r="D92" s="1">
        <f>C92</f>
        <v>-9.5873633881753351E-2</v>
      </c>
      <c r="E92" s="1">
        <f>D92+E91-D91</f>
        <v>-5.0121962437955636E-2</v>
      </c>
      <c r="F92" s="1">
        <f>E92</f>
        <v>-5.0121962437955636E-2</v>
      </c>
      <c r="G92" s="1">
        <f>F92+G91-F91</f>
        <v>-0.16678333526019112</v>
      </c>
    </row>
    <row r="93" spans="1:7" x14ac:dyDescent="0.3">
      <c r="A93" s="2" t="s">
        <v>31</v>
      </c>
      <c r="B93" s="1">
        <f>B90*B89+B94</f>
        <v>0.27065430678665675</v>
      </c>
      <c r="C93" s="1">
        <f>B87/C87*B93</f>
        <v>0.17725738868731203</v>
      </c>
      <c r="D93" s="1">
        <f>D90*D89+D94</f>
        <v>-0.46586117202781446</v>
      </c>
      <c r="E93" s="1">
        <f>D87/E87*D93</f>
        <v>-0.42490408079020708</v>
      </c>
      <c r="F93" s="1">
        <f>F90*F89+F94</f>
        <v>-0.16850689607869565</v>
      </c>
      <c r="G93" s="1">
        <f>F87/G87*F93</f>
        <v>-0.28209402458742283</v>
      </c>
    </row>
    <row r="94" spans="1:7" x14ac:dyDescent="0.3">
      <c r="A94" s="2" t="s">
        <v>32</v>
      </c>
      <c r="B94" s="1">
        <f>SIN(B92)</f>
        <v>0</v>
      </c>
      <c r="C94" s="1">
        <f>SIN(C92)</f>
        <v>-9.5726826897606546E-2</v>
      </c>
      <c r="D94" s="1">
        <f>SIN(D92)</f>
        <v>-9.5726826897606546E-2</v>
      </c>
      <c r="E94" s="1">
        <f>SIN(E92)</f>
        <v>-5.0100978915326964E-2</v>
      </c>
      <c r="F94" s="1">
        <f>SIN(F92)</f>
        <v>-5.0100978915326964E-2</v>
      </c>
      <c r="G94" s="1">
        <f>SIN(G92)</f>
        <v>-0.1660111835079415</v>
      </c>
    </row>
    <row r="95" spans="1:7" x14ac:dyDescent="0.3">
      <c r="A95" s="2" t="s">
        <v>33</v>
      </c>
      <c r="B95" s="1">
        <f>COS(B91)</f>
        <v>0.96267660520957621</v>
      </c>
      <c r="C95" s="1">
        <f>COS(C91)</f>
        <v>0.98416452799100373</v>
      </c>
      <c r="D95" s="1">
        <f>COS(D91)</f>
        <v>0.8848578238320951</v>
      </c>
      <c r="E95" s="1">
        <f>COS(E91)</f>
        <v>0.90523837862069745</v>
      </c>
      <c r="F95" s="1">
        <f>COS(F91)</f>
        <v>0.98570047477614808</v>
      </c>
      <c r="G95" s="1">
        <f>COS(G91)</f>
        <v>0.95938676314199289</v>
      </c>
    </row>
    <row r="96" spans="1:7" x14ac:dyDescent="0.3">
      <c r="A96" s="2" t="s">
        <v>34</v>
      </c>
      <c r="B96" s="1">
        <f>COS(B92)</f>
        <v>1</v>
      </c>
      <c r="C96" s="1">
        <f>COS(C92)</f>
        <v>0.99540764243204183</v>
      </c>
      <c r="D96" s="1">
        <f>COS(D92)</f>
        <v>0.99540764243204183</v>
      </c>
      <c r="E96" s="1">
        <f>COS(E92)</f>
        <v>0.9987441573855268</v>
      </c>
      <c r="F96" s="1">
        <f>COS(F92)</f>
        <v>0.9987441573855268</v>
      </c>
      <c r="G96" s="1">
        <f>COS(G92)</f>
        <v>0.98612386998302226</v>
      </c>
    </row>
    <row r="97" spans="1:8" x14ac:dyDescent="0.3">
      <c r="A97" s="2" t="s">
        <v>7</v>
      </c>
      <c r="B97" s="1">
        <f>B84</f>
        <v>2</v>
      </c>
      <c r="C97" s="3">
        <f>B97*(C95+C96)/(B95+B96)</f>
        <v>2.017216861064755</v>
      </c>
      <c r="D97" s="1">
        <f>D90</f>
        <v>1.9167036928222689</v>
      </c>
      <c r="E97" s="3">
        <f>D97*(E95+E96)/(D95+D96)</f>
        <v>1.9408803827488796</v>
      </c>
      <c r="F97" s="1">
        <f>F90</f>
        <v>1.9208399911827487</v>
      </c>
      <c r="G97" s="3">
        <f>F97*(G95+G96)/(F95+F96)</f>
        <v>1.8831538894118862</v>
      </c>
    </row>
    <row r="99" spans="1:8" x14ac:dyDescent="0.3">
      <c r="G99" s="3" t="s">
        <v>12</v>
      </c>
      <c r="H99" s="3">
        <f>-G90/G94</f>
        <v>11.343536318574593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76" workbookViewId="0">
      <selection activeCell="A76" sqref="A1:H1048576"/>
    </sheetView>
  </sheetViews>
  <sheetFormatPr defaultRowHeight="18.75" x14ac:dyDescent="0.3"/>
  <cols>
    <col min="1" max="1" width="11.85546875" style="1" customWidth="1"/>
    <col min="2" max="3" width="12.5703125" style="1" customWidth="1"/>
    <col min="4" max="7" width="11.85546875" style="1" customWidth="1"/>
    <col min="8" max="8" width="11.7109375" style="1" customWidth="1"/>
  </cols>
  <sheetData>
    <row r="1" spans="1:7" x14ac:dyDescent="0.3">
      <c r="A1" s="6" t="s">
        <v>36</v>
      </c>
      <c r="B1" s="6" t="s">
        <v>30</v>
      </c>
      <c r="C1" s="2"/>
    </row>
    <row r="2" spans="1:7" x14ac:dyDescent="0.3">
      <c r="A2" s="6" t="s">
        <v>20</v>
      </c>
      <c r="B2" s="6">
        <v>1.51179</v>
      </c>
      <c r="C2" s="2"/>
    </row>
    <row r="3" spans="1:7" x14ac:dyDescent="0.3">
      <c r="A3" s="6" t="s">
        <v>21</v>
      </c>
      <c r="B3" s="6">
        <v>1.63754</v>
      </c>
      <c r="C3" s="2"/>
    </row>
    <row r="4" spans="1:7" x14ac:dyDescent="0.3">
      <c r="A4" s="6" t="s">
        <v>22</v>
      </c>
      <c r="B4" s="6">
        <v>1.4</v>
      </c>
      <c r="C4" s="2"/>
    </row>
    <row r="5" spans="1:7" x14ac:dyDescent="0.3">
      <c r="A5" s="2"/>
      <c r="B5" s="2" t="s">
        <v>35</v>
      </c>
      <c r="C5" s="2" t="s">
        <v>1</v>
      </c>
      <c r="D5" s="2" t="s">
        <v>2</v>
      </c>
      <c r="E5" s="2" t="s">
        <v>3</v>
      </c>
      <c r="F5" s="2" t="s">
        <v>17</v>
      </c>
      <c r="G5" s="2" t="s">
        <v>18</v>
      </c>
    </row>
    <row r="6" spans="1:7" x14ac:dyDescent="0.3">
      <c r="A6" s="2" t="s">
        <v>4</v>
      </c>
      <c r="D6" s="1">
        <v>1.05</v>
      </c>
      <c r="F6" s="1">
        <v>0.4</v>
      </c>
    </row>
    <row r="7" spans="1:7" x14ac:dyDescent="0.3">
      <c r="A7" s="2" t="s">
        <v>5</v>
      </c>
      <c r="B7" s="1">
        <v>1</v>
      </c>
      <c r="C7" s="1">
        <f>B2</f>
        <v>1.51179</v>
      </c>
      <c r="D7" s="1">
        <f>B2</f>
        <v>1.51179</v>
      </c>
      <c r="E7" s="1">
        <f>B3</f>
        <v>1.63754</v>
      </c>
      <c r="F7" s="1">
        <f>B3</f>
        <v>1.63754</v>
      </c>
      <c r="G7" s="1">
        <v>1</v>
      </c>
    </row>
    <row r="8" spans="1:7" x14ac:dyDescent="0.3">
      <c r="A8" s="2" t="s">
        <v>6</v>
      </c>
      <c r="B8" s="3">
        <f>C8</f>
        <v>7.3895</v>
      </c>
      <c r="C8" s="1">
        <v>7.3895</v>
      </c>
      <c r="D8" s="3">
        <f>E8</f>
        <v>-5.1783999999999999</v>
      </c>
      <c r="E8" s="1">
        <v>-5.1783999999999999</v>
      </c>
      <c r="F8" s="3">
        <f>G8</f>
        <v>-16.2225</v>
      </c>
      <c r="G8" s="1">
        <v>-16.2225</v>
      </c>
    </row>
    <row r="9" spans="1:7" x14ac:dyDescent="0.3">
      <c r="A9" s="2" t="s">
        <v>14</v>
      </c>
      <c r="B9" s="1">
        <f>1/B8</f>
        <v>0.13532715339332838</v>
      </c>
      <c r="C9" s="1">
        <f t="shared" ref="C9:G9" si="0">1/C8</f>
        <v>0.13532715339332838</v>
      </c>
      <c r="D9" s="1">
        <f t="shared" si="0"/>
        <v>-0.19310984087749111</v>
      </c>
      <c r="E9" s="1">
        <f t="shared" si="0"/>
        <v>-0.19310984087749111</v>
      </c>
      <c r="F9" s="1">
        <f t="shared" si="0"/>
        <v>-6.1642780089382031E-2</v>
      </c>
      <c r="G9" s="1">
        <f t="shared" si="0"/>
        <v>-6.1642780089382031E-2</v>
      </c>
    </row>
    <row r="10" spans="1:7" x14ac:dyDescent="0.3">
      <c r="A10" s="2" t="s">
        <v>7</v>
      </c>
      <c r="B10" s="1">
        <f>B4</f>
        <v>1.4</v>
      </c>
      <c r="C10" s="3">
        <f>(C13-C14)/C9</f>
        <v>1.4057348024811884</v>
      </c>
      <c r="D10" s="1">
        <f>C10+D6*C14</f>
        <v>1.337575350453049</v>
      </c>
      <c r="E10" s="3">
        <f>(E13-E14)/E9</f>
        <v>1.3440916153527578</v>
      </c>
      <c r="F10" s="1">
        <f>E10+F6*E14</f>
        <v>1.3285575146956525</v>
      </c>
      <c r="G10" s="3">
        <f>(G13-G14)/G9</f>
        <v>1.3162280343608816</v>
      </c>
    </row>
    <row r="11" spans="1:7" x14ac:dyDescent="0.3">
      <c r="A11" s="2" t="s">
        <v>8</v>
      </c>
      <c r="B11" s="1">
        <f>ASIN(B13)</f>
        <v>0.19061013480658756</v>
      </c>
      <c r="C11" s="1">
        <f>ASIN(C13)</f>
        <v>0.12565069540572979</v>
      </c>
      <c r="D11" s="1">
        <f>ASIN(D13)</f>
        <v>-0.32912247393771904</v>
      </c>
      <c r="E11" s="1">
        <f>ASIN(E13)</f>
        <v>-0.30300805454806801</v>
      </c>
      <c r="F11" s="1">
        <f>ASIN(F13)</f>
        <v>-0.12102646801916746</v>
      </c>
      <c r="G11" s="1">
        <f>ASIN(G13)</f>
        <v>-0.19901331673991868</v>
      </c>
    </row>
    <row r="12" spans="1:7" x14ac:dyDescent="0.3">
      <c r="A12" s="2" t="s">
        <v>9</v>
      </c>
      <c r="B12" s="1">
        <v>0</v>
      </c>
      <c r="C12" s="1">
        <f>B12+C11-B11</f>
        <v>-6.4959439400857771E-2</v>
      </c>
      <c r="D12" s="1">
        <f>C12</f>
        <v>-6.4959439400857771E-2</v>
      </c>
      <c r="E12" s="1">
        <f>D12+E11-D11</f>
        <v>-3.8845020011206766E-2</v>
      </c>
      <c r="F12" s="1">
        <f>E12</f>
        <v>-3.8845020011206766E-2</v>
      </c>
      <c r="G12" s="1">
        <f>F12+G11-F11</f>
        <v>-0.11683186873195799</v>
      </c>
    </row>
    <row r="13" spans="1:7" x14ac:dyDescent="0.3">
      <c r="A13" s="2" t="s">
        <v>31</v>
      </c>
      <c r="B13" s="1">
        <f>B10*B9+B14</f>
        <v>0.18945801475065971</v>
      </c>
      <c r="C13" s="1">
        <f>B7/C7*B13</f>
        <v>0.12532032540938867</v>
      </c>
      <c r="D13" s="1">
        <f>D10*D9+D14</f>
        <v>-0.32321272692396597</v>
      </c>
      <c r="E13" s="1">
        <f>D7/E7*D13</f>
        <v>-0.29839256960830424</v>
      </c>
      <c r="F13" s="1">
        <f>F10*F9+F14</f>
        <v>-0.1207312303572432</v>
      </c>
      <c r="G13" s="1">
        <f>F7/G7*F13</f>
        <v>-0.19770221895920004</v>
      </c>
    </row>
    <row r="14" spans="1:7" x14ac:dyDescent="0.3">
      <c r="A14" s="2" t="s">
        <v>32</v>
      </c>
      <c r="B14" s="1">
        <f>SIN(B12)</f>
        <v>0</v>
      </c>
      <c r="C14" s="1">
        <f>SIN(C12)</f>
        <v>-6.4913763836323274E-2</v>
      </c>
      <c r="D14" s="1">
        <f>SIN(D12)</f>
        <v>-6.4913763836323274E-2</v>
      </c>
      <c r="E14" s="1">
        <f>SIN(E12)</f>
        <v>-3.883525164276317E-2</v>
      </c>
      <c r="F14" s="1">
        <f>SIN(F12)</f>
        <v>-3.883525164276317E-2</v>
      </c>
      <c r="G14" s="1">
        <f>SIN(G12)</f>
        <v>-0.11656626368961263</v>
      </c>
    </row>
    <row r="15" spans="1:7" x14ac:dyDescent="0.3">
      <c r="A15" s="2" t="s">
        <v>33</v>
      </c>
      <c r="B15" s="1">
        <f>COS(B11)</f>
        <v>0.98188882295641744</v>
      </c>
      <c r="C15" s="1">
        <f>COS(C11)</f>
        <v>0.9921163319083528</v>
      </c>
      <c r="D15" s="1">
        <f>COS(D11)</f>
        <v>0.94632633544373779</v>
      </c>
      <c r="E15" s="1">
        <f>COS(E11)</f>
        <v>0.95444322743815058</v>
      </c>
      <c r="F15" s="1">
        <f>COS(F11)</f>
        <v>0.99268523209344983</v>
      </c>
      <c r="G15" s="1">
        <f>COS(G11)</f>
        <v>0.98026212444356353</v>
      </c>
    </row>
    <row r="16" spans="1:7" x14ac:dyDescent="0.3">
      <c r="A16" s="2" t="s">
        <v>34</v>
      </c>
      <c r="B16" s="1">
        <f>COS(B12)</f>
        <v>1</v>
      </c>
      <c r="C16" s="1">
        <f>COS(C12)</f>
        <v>0.99789087743330029</v>
      </c>
      <c r="D16" s="1">
        <f>COS(D12)</f>
        <v>0.99789087743330029</v>
      </c>
      <c r="E16" s="1">
        <f>COS(E12)</f>
        <v>0.99924562707566711</v>
      </c>
      <c r="F16" s="1">
        <f>COS(F12)</f>
        <v>0.99924562707566711</v>
      </c>
      <c r="G16" s="1">
        <f>COS(G12)</f>
        <v>0.99318291677285897</v>
      </c>
    </row>
    <row r="17" spans="1:8" x14ac:dyDescent="0.3">
      <c r="A17" s="2" t="s">
        <v>7</v>
      </c>
      <c r="B17" s="1">
        <f>B4</f>
        <v>1.4</v>
      </c>
      <c r="C17" s="3">
        <f>B17*(C15+C16)/(B15+B16)</f>
        <v>1.4057348024811884</v>
      </c>
      <c r="D17" s="1">
        <f>D10</f>
        <v>1.337575350453049</v>
      </c>
      <c r="E17" s="3">
        <f>D17*(E15+E16)/(D15+D16)</f>
        <v>1.344091615352758</v>
      </c>
      <c r="F17" s="1">
        <f>F10</f>
        <v>1.3285575146956525</v>
      </c>
      <c r="G17" s="3">
        <f>F17*(G15+G16)/(F15+F16)</f>
        <v>1.3162280343608823</v>
      </c>
    </row>
    <row r="19" spans="1:8" x14ac:dyDescent="0.3">
      <c r="G19" s="3" t="s">
        <v>12</v>
      </c>
      <c r="H19" s="3">
        <f>-G10/G14</f>
        <v>11.29167215881324</v>
      </c>
    </row>
    <row r="21" spans="1:8" x14ac:dyDescent="0.3">
      <c r="A21" s="6" t="s">
        <v>36</v>
      </c>
      <c r="B21" s="6" t="s">
        <v>37</v>
      </c>
      <c r="C21" s="2"/>
    </row>
    <row r="22" spans="1:8" x14ac:dyDescent="0.3">
      <c r="A22" s="6" t="s">
        <v>20</v>
      </c>
      <c r="B22" s="6">
        <v>1.51461</v>
      </c>
      <c r="C22" s="2"/>
    </row>
    <row r="23" spans="1:8" x14ac:dyDescent="0.3">
      <c r="A23" s="6" t="s">
        <v>21</v>
      </c>
      <c r="B23" s="6">
        <v>1.6435500000000001</v>
      </c>
      <c r="C23" s="2"/>
    </row>
    <row r="24" spans="1:8" x14ac:dyDescent="0.3">
      <c r="A24" s="6" t="s">
        <v>22</v>
      </c>
      <c r="B24" s="6">
        <v>1.4</v>
      </c>
      <c r="C24" s="2"/>
    </row>
    <row r="25" spans="1:8" x14ac:dyDescent="0.3">
      <c r="A25" s="2"/>
      <c r="B25" s="2" t="s">
        <v>35</v>
      </c>
      <c r="C25" s="2" t="s">
        <v>1</v>
      </c>
      <c r="D25" s="2" t="s">
        <v>2</v>
      </c>
      <c r="E25" s="2" t="s">
        <v>3</v>
      </c>
      <c r="F25" s="2" t="s">
        <v>17</v>
      </c>
      <c r="G25" s="2" t="s">
        <v>18</v>
      </c>
    </row>
    <row r="26" spans="1:8" x14ac:dyDescent="0.3">
      <c r="A26" s="2" t="s">
        <v>4</v>
      </c>
      <c r="D26" s="1">
        <v>1.05</v>
      </c>
      <c r="F26" s="1">
        <v>0.4</v>
      </c>
    </row>
    <row r="27" spans="1:8" x14ac:dyDescent="0.3">
      <c r="A27" s="2" t="s">
        <v>5</v>
      </c>
      <c r="B27" s="1">
        <v>1</v>
      </c>
      <c r="C27" s="1">
        <f>B22</f>
        <v>1.51461</v>
      </c>
      <c r="D27" s="1">
        <f>B22</f>
        <v>1.51461</v>
      </c>
      <c r="E27" s="1">
        <f>B23</f>
        <v>1.6435500000000001</v>
      </c>
      <c r="F27" s="1">
        <f>B23</f>
        <v>1.6435500000000001</v>
      </c>
      <c r="G27" s="1">
        <v>1</v>
      </c>
    </row>
    <row r="28" spans="1:8" x14ac:dyDescent="0.3">
      <c r="A28" s="2" t="s">
        <v>6</v>
      </c>
      <c r="B28" s="3">
        <f>C28</f>
        <v>7.3895</v>
      </c>
      <c r="C28" s="1">
        <v>7.3895</v>
      </c>
      <c r="D28" s="3">
        <f>E28</f>
        <v>-5.1783999999999999</v>
      </c>
      <c r="E28" s="1">
        <v>-5.1783999999999999</v>
      </c>
      <c r="F28" s="3">
        <f>G28</f>
        <v>-16.2225</v>
      </c>
      <c r="G28" s="1">
        <v>-16.2225</v>
      </c>
    </row>
    <row r="29" spans="1:8" x14ac:dyDescent="0.3">
      <c r="A29" s="2" t="s">
        <v>14</v>
      </c>
      <c r="B29" s="1">
        <f>1/B28</f>
        <v>0.13532715339332838</v>
      </c>
      <c r="C29" s="1">
        <f t="shared" ref="C29:G29" si="1">1/C28</f>
        <v>0.13532715339332838</v>
      </c>
      <c r="D29" s="1">
        <f t="shared" si="1"/>
        <v>-0.19310984087749111</v>
      </c>
      <c r="E29" s="1">
        <f t="shared" si="1"/>
        <v>-0.19310984087749111</v>
      </c>
      <c r="F29" s="1">
        <f t="shared" si="1"/>
        <v>-6.1642780089382031E-2</v>
      </c>
      <c r="G29" s="1">
        <f t="shared" si="1"/>
        <v>-6.1642780089382031E-2</v>
      </c>
    </row>
    <row r="30" spans="1:8" x14ac:dyDescent="0.3">
      <c r="A30" s="2" t="s">
        <v>7</v>
      </c>
      <c r="B30" s="1">
        <f>B24</f>
        <v>1.4</v>
      </c>
      <c r="C30" s="3">
        <f>(C33-C34)/C29</f>
        <v>1.4057447989810148</v>
      </c>
      <c r="D30" s="1">
        <f>C30+D26*C34</f>
        <v>1.3373389304543901</v>
      </c>
      <c r="E30" s="3">
        <f>(E33-E34)/E29</f>
        <v>1.3439962902440892</v>
      </c>
      <c r="F30" s="1">
        <f>E30+F26*E34</f>
        <v>1.3285997751579002</v>
      </c>
      <c r="G30" s="3">
        <f>(G33-G34)/G29</f>
        <v>1.3161985364707045</v>
      </c>
    </row>
    <row r="31" spans="1:8" x14ac:dyDescent="0.3">
      <c r="A31" s="2" t="s">
        <v>8</v>
      </c>
      <c r="B31" s="1">
        <f>ASIN(B33)</f>
        <v>0.19061013480658756</v>
      </c>
      <c r="C31" s="1">
        <f>ASIN(C33)</f>
        <v>0.12541551520500674</v>
      </c>
      <c r="D31" s="1">
        <f>ASIN(D33)</f>
        <v>-0.3293222293432474</v>
      </c>
      <c r="E31" s="1">
        <f>ASIN(E33)</f>
        <v>-0.30262840844831962</v>
      </c>
      <c r="F31" s="1">
        <f>ASIN(F33)</f>
        <v>-0.12068260096776365</v>
      </c>
      <c r="G31" s="1">
        <f>ASIN(G33)</f>
        <v>-0.19918118724917638</v>
      </c>
    </row>
    <row r="32" spans="1:8" x14ac:dyDescent="0.3">
      <c r="A32" s="2" t="s">
        <v>9</v>
      </c>
      <c r="B32" s="1">
        <v>0</v>
      </c>
      <c r="C32" s="1">
        <f>B32+C31-B31</f>
        <v>-6.5194619601580822E-2</v>
      </c>
      <c r="D32" s="1">
        <f>C32</f>
        <v>-6.5194619601580822E-2</v>
      </c>
      <c r="E32" s="1">
        <f>D32+E31-D31</f>
        <v>-3.8500798706653017E-2</v>
      </c>
      <c r="F32" s="1">
        <f>E32</f>
        <v>-3.8500798706653017E-2</v>
      </c>
      <c r="G32" s="1">
        <f>F32+G31-F31</f>
        <v>-0.11699938498806575</v>
      </c>
    </row>
    <row r="33" spans="1:8" x14ac:dyDescent="0.3">
      <c r="A33" s="2" t="s">
        <v>31</v>
      </c>
      <c r="B33" s="1">
        <f>B30*B29+B34</f>
        <v>0.18945801475065971</v>
      </c>
      <c r="C33" s="1">
        <f>B27/C27*B33</f>
        <v>0.12508699582774424</v>
      </c>
      <c r="D33" s="1">
        <f>D30*D29+D34</f>
        <v>-0.32340175427515455</v>
      </c>
      <c r="E33" s="1">
        <f>D27/E27*D33</f>
        <v>-0.29803019746444698</v>
      </c>
      <c r="F33" s="1">
        <f>F30*F29+F34</f>
        <v>-0.1203898714823334</v>
      </c>
      <c r="G33" s="1">
        <f>F27/G27*F33</f>
        <v>-0.19786677327478908</v>
      </c>
    </row>
    <row r="34" spans="1:8" x14ac:dyDescent="0.3">
      <c r="A34" s="2" t="s">
        <v>32</v>
      </c>
      <c r="B34" s="1">
        <f>SIN(B32)</f>
        <v>0</v>
      </c>
      <c r="C34" s="1">
        <f>SIN(C32)</f>
        <v>-6.5148446215833086E-2</v>
      </c>
      <c r="D34" s="1">
        <f>SIN(D32)</f>
        <v>-6.5148446215833086E-2</v>
      </c>
      <c r="E34" s="1">
        <f>SIN(E32)</f>
        <v>-3.8491287715472548E-2</v>
      </c>
      <c r="F34" s="1">
        <f>SIN(F32)</f>
        <v>-3.8491287715472548E-2</v>
      </c>
      <c r="G34" s="1">
        <f>SIN(G32)</f>
        <v>-0.11673263633715897</v>
      </c>
    </row>
    <row r="35" spans="1:8" x14ac:dyDescent="0.3">
      <c r="A35" s="2" t="s">
        <v>33</v>
      </c>
      <c r="B35" s="1">
        <f>COS(B31)</f>
        <v>0.98188882295641744</v>
      </c>
      <c r="C35" s="1">
        <f>COS(C31)</f>
        <v>0.99214577733052411</v>
      </c>
      <c r="D35" s="1">
        <f>COS(D31)</f>
        <v>0.94626175307456684</v>
      </c>
      <c r="E35" s="1">
        <f>COS(E31)</f>
        <v>0.9545564422281706</v>
      </c>
      <c r="F35" s="1">
        <f>COS(F31)</f>
        <v>0.99272668889501869</v>
      </c>
      <c r="G35" s="1">
        <f>COS(G31)</f>
        <v>0.98022892225939917</v>
      </c>
    </row>
    <row r="36" spans="1:8" x14ac:dyDescent="0.3">
      <c r="A36" s="2" t="s">
        <v>34</v>
      </c>
      <c r="B36" s="1">
        <f>COS(B32)</f>
        <v>1</v>
      </c>
      <c r="C36" s="1">
        <f>COS(C32)</f>
        <v>0.99787558340489657</v>
      </c>
      <c r="D36" s="1">
        <f>COS(D32)</f>
        <v>0.99787558340489657</v>
      </c>
      <c r="E36" s="1">
        <f>COS(E32)</f>
        <v>0.99925893579692582</v>
      </c>
      <c r="F36" s="1">
        <f>COS(F32)</f>
        <v>0.99925893579692582</v>
      </c>
      <c r="G36" s="1">
        <f>COS(G32)</f>
        <v>0.99316337609367</v>
      </c>
    </row>
    <row r="37" spans="1:8" x14ac:dyDescent="0.3">
      <c r="A37" s="2" t="s">
        <v>7</v>
      </c>
      <c r="B37" s="1">
        <f>B24</f>
        <v>1.4</v>
      </c>
      <c r="C37" s="3">
        <f>B37*(C35+C36)/(B35+B36)</f>
        <v>1.4057447989810148</v>
      </c>
      <c r="D37" s="1">
        <f>D30</f>
        <v>1.3373389304543901</v>
      </c>
      <c r="E37" s="3">
        <f>D37*(E35+E36)/(D35+D36)</f>
        <v>1.3439962902440885</v>
      </c>
      <c r="F37" s="1">
        <f>F30</f>
        <v>1.3285997751579002</v>
      </c>
      <c r="G37" s="3">
        <f>F37*(G35+G36)/(F35+F36)</f>
        <v>1.3161985364707045</v>
      </c>
    </row>
    <row r="39" spans="1:8" x14ac:dyDescent="0.3">
      <c r="G39" s="3" t="s">
        <v>12</v>
      </c>
      <c r="H39" s="3">
        <f>-G30/G34</f>
        <v>11.275326059364643</v>
      </c>
    </row>
    <row r="41" spans="1:8" x14ac:dyDescent="0.3">
      <c r="A41" s="6" t="s">
        <v>36</v>
      </c>
      <c r="B41" s="6" t="s">
        <v>38</v>
      </c>
      <c r="C41" s="2"/>
    </row>
    <row r="42" spans="1:8" x14ac:dyDescent="0.3">
      <c r="A42" s="6" t="s">
        <v>20</v>
      </c>
      <c r="B42" s="6">
        <v>1.5169999999999999</v>
      </c>
      <c r="C42" s="2"/>
    </row>
    <row r="43" spans="1:8" x14ac:dyDescent="0.3">
      <c r="A43" s="6" t="s">
        <v>21</v>
      </c>
      <c r="B43" s="6">
        <v>1.649</v>
      </c>
      <c r="C43" s="2"/>
    </row>
    <row r="44" spans="1:8" x14ac:dyDescent="0.3">
      <c r="A44" s="6" t="s">
        <v>22</v>
      </c>
      <c r="B44" s="6">
        <v>1.4</v>
      </c>
      <c r="C44" s="2"/>
    </row>
    <row r="45" spans="1:8" x14ac:dyDescent="0.3">
      <c r="A45" s="2"/>
      <c r="B45" s="2" t="s">
        <v>35</v>
      </c>
      <c r="C45" s="2" t="s">
        <v>1</v>
      </c>
      <c r="D45" s="2" t="s">
        <v>2</v>
      </c>
      <c r="E45" s="2" t="s">
        <v>3</v>
      </c>
      <c r="F45" s="2" t="s">
        <v>17</v>
      </c>
      <c r="G45" s="2" t="s">
        <v>18</v>
      </c>
    </row>
    <row r="46" spans="1:8" x14ac:dyDescent="0.3">
      <c r="A46" s="2" t="s">
        <v>4</v>
      </c>
      <c r="D46" s="1">
        <v>1.05</v>
      </c>
      <c r="F46" s="1">
        <v>0.4</v>
      </c>
    </row>
    <row r="47" spans="1:8" x14ac:dyDescent="0.3">
      <c r="A47" s="2" t="s">
        <v>5</v>
      </c>
      <c r="B47" s="1">
        <v>1</v>
      </c>
      <c r="C47" s="1">
        <f>B42</f>
        <v>1.5169999999999999</v>
      </c>
      <c r="D47" s="1">
        <f>B42</f>
        <v>1.5169999999999999</v>
      </c>
      <c r="E47" s="1">
        <f>B43</f>
        <v>1.649</v>
      </c>
      <c r="F47" s="1">
        <f>B43</f>
        <v>1.649</v>
      </c>
      <c r="G47" s="1">
        <v>1</v>
      </c>
    </row>
    <row r="48" spans="1:8" x14ac:dyDescent="0.3">
      <c r="A48" s="2" t="s">
        <v>6</v>
      </c>
      <c r="B48" s="3">
        <f>C48</f>
        <v>7.3895</v>
      </c>
      <c r="C48" s="1">
        <v>7.3895</v>
      </c>
      <c r="D48" s="3">
        <f>E48</f>
        <v>-5.1783999999999999</v>
      </c>
      <c r="E48" s="1">
        <v>-5.1783999999999999</v>
      </c>
      <c r="F48" s="3">
        <f>G48</f>
        <v>-16.2225</v>
      </c>
      <c r="G48" s="1">
        <v>-16.2225</v>
      </c>
    </row>
    <row r="49" spans="1:8" x14ac:dyDescent="0.3">
      <c r="A49" s="2" t="s">
        <v>14</v>
      </c>
      <c r="B49" s="1">
        <f>1/B48</f>
        <v>0.13532715339332838</v>
      </c>
      <c r="C49" s="1">
        <f t="shared" ref="C49:G49" si="2">1/C48</f>
        <v>0.13532715339332838</v>
      </c>
      <c r="D49" s="1">
        <f t="shared" si="2"/>
        <v>-0.19310984087749111</v>
      </c>
      <c r="E49" s="1">
        <f t="shared" si="2"/>
        <v>-0.19310984087749111</v>
      </c>
      <c r="F49" s="1">
        <f t="shared" si="2"/>
        <v>-6.1642780089382031E-2</v>
      </c>
      <c r="G49" s="1">
        <f t="shared" si="2"/>
        <v>-6.1642780089382031E-2</v>
      </c>
    </row>
    <row r="50" spans="1:8" x14ac:dyDescent="0.3">
      <c r="A50" s="2" t="s">
        <v>7</v>
      </c>
      <c r="B50" s="1">
        <f>B44</f>
        <v>1.4</v>
      </c>
      <c r="C50" s="3">
        <f>(C53-C54)/C49</f>
        <v>1.4057531812992745</v>
      </c>
      <c r="D50" s="1">
        <f>C50+D46*C54</f>
        <v>1.337139196310013</v>
      </c>
      <c r="E50" s="3">
        <f>(E53-E54)/E49</f>
        <v>1.3439309282436696</v>
      </c>
      <c r="F50" s="1">
        <f>E50+F46*E54</f>
        <v>1.328677130813614</v>
      </c>
      <c r="G50" s="3">
        <f>(G53-G54)/G49</f>
        <v>1.3162219606994903</v>
      </c>
    </row>
    <row r="51" spans="1:8" x14ac:dyDescent="0.3">
      <c r="A51" s="2" t="s">
        <v>8</v>
      </c>
      <c r="B51" s="1">
        <f>ASIN(B53)</f>
        <v>0.19061013480658756</v>
      </c>
      <c r="C51" s="1">
        <f>ASIN(C53)</f>
        <v>0.12521688579201831</v>
      </c>
      <c r="D51" s="1">
        <f>ASIN(D53)</f>
        <v>-0.32949093544235974</v>
      </c>
      <c r="E51" s="1">
        <f>ASIN(E53)</f>
        <v>-0.30224142883850097</v>
      </c>
      <c r="F51" s="1">
        <f>ASIN(F53)</f>
        <v>-0.12032800371042104</v>
      </c>
      <c r="G51" s="1">
        <f>ASIN(G53)</f>
        <v>-0.19925834776780063</v>
      </c>
    </row>
    <row r="52" spans="1:8" x14ac:dyDescent="0.3">
      <c r="A52" s="2" t="s">
        <v>9</v>
      </c>
      <c r="B52" s="1">
        <v>0</v>
      </c>
      <c r="C52" s="1">
        <f>B52+C51-B51</f>
        <v>-6.5393249014569249E-2</v>
      </c>
      <c r="D52" s="1">
        <f>C52</f>
        <v>-6.5393249014569249E-2</v>
      </c>
      <c r="E52" s="1">
        <f>D52+E51-D51</f>
        <v>-3.8143742410710502E-2</v>
      </c>
      <c r="F52" s="1">
        <f>E52</f>
        <v>-3.8143742410710502E-2</v>
      </c>
      <c r="G52" s="1">
        <f>F52+G51-F51</f>
        <v>-0.11707408646809009</v>
      </c>
    </row>
    <row r="53" spans="1:8" x14ac:dyDescent="0.3">
      <c r="A53" s="2" t="s">
        <v>31</v>
      </c>
      <c r="B53" s="1">
        <f>B50*B49+B54</f>
        <v>0.18945801475065971</v>
      </c>
      <c r="C53" s="1">
        <f>B47/C47*B53</f>
        <v>0.12488992402812112</v>
      </c>
      <c r="D53" s="1">
        <f>D50*D49+D54</f>
        <v>-0.32356138980120813</v>
      </c>
      <c r="E53" s="1">
        <f>D47/E47*D53</f>
        <v>-0.2976607812786129</v>
      </c>
      <c r="F53" s="1">
        <f>F50*F49+F54</f>
        <v>-0.12003784575967363</v>
      </c>
      <c r="G53" s="1">
        <f>F47/G47*F53</f>
        <v>-0.19794240765770182</v>
      </c>
    </row>
    <row r="54" spans="1:8" x14ac:dyDescent="0.3">
      <c r="A54" s="2" t="s">
        <v>32</v>
      </c>
      <c r="B54" s="1">
        <f>SIN(B52)</f>
        <v>0</v>
      </c>
      <c r="C54" s="1">
        <f>SIN(C52)</f>
        <v>-6.5346652370725164E-2</v>
      </c>
      <c r="D54" s="1">
        <f>SIN(D52)</f>
        <v>-6.5346652370725164E-2</v>
      </c>
      <c r="E54" s="1">
        <f>SIN(E52)</f>
        <v>-3.8134493575138935E-2</v>
      </c>
      <c r="F54" s="1">
        <f>SIN(F52)</f>
        <v>-3.8134493575138935E-2</v>
      </c>
      <c r="G54" s="1">
        <f>SIN(G52)</f>
        <v>-0.11680682678548791</v>
      </c>
    </row>
    <row r="55" spans="1:8" x14ac:dyDescent="0.3">
      <c r="A55" s="2" t="s">
        <v>33</v>
      </c>
      <c r="B55" s="1">
        <f>COS(B51)</f>
        <v>0.98188882295641744</v>
      </c>
      <c r="C55" s="1">
        <f>COS(C51)</f>
        <v>0.99217060371503152</v>
      </c>
      <c r="D55" s="1">
        <f>COS(D51)</f>
        <v>0.94620717976028412</v>
      </c>
      <c r="E55" s="1">
        <f>COS(E51)</f>
        <v>0.95467170236087218</v>
      </c>
      <c r="F55" s="1">
        <f>COS(F51)</f>
        <v>0.99276931640002697</v>
      </c>
      <c r="G55" s="1">
        <f>COS(G51)</f>
        <v>0.98021365183855313</v>
      </c>
    </row>
    <row r="56" spans="1:8" x14ac:dyDescent="0.3">
      <c r="A56" s="2" t="s">
        <v>34</v>
      </c>
      <c r="B56" s="1">
        <f>COS(B52)</f>
        <v>1</v>
      </c>
      <c r="C56" s="1">
        <f>COS(C52)</f>
        <v>0.99786262332243891</v>
      </c>
      <c r="D56" s="1">
        <f>COS(D52)</f>
        <v>0.99786262332243891</v>
      </c>
      <c r="E56" s="1">
        <f>COS(E52)</f>
        <v>0.99927261565589187</v>
      </c>
      <c r="F56" s="1">
        <f>COS(F52)</f>
        <v>0.99927261565589187</v>
      </c>
      <c r="G56" s="1">
        <f>COS(G52)</f>
        <v>0.99315465322189622</v>
      </c>
    </row>
    <row r="57" spans="1:8" x14ac:dyDescent="0.3">
      <c r="A57" s="2" t="s">
        <v>7</v>
      </c>
      <c r="B57" s="1">
        <f>B44</f>
        <v>1.4</v>
      </c>
      <c r="C57" s="3">
        <f>B57*(C55+C56)/(B55+B56)</f>
        <v>1.4057531812992745</v>
      </c>
      <c r="D57" s="1">
        <f>D50</f>
        <v>1.337139196310013</v>
      </c>
      <c r="E57" s="3">
        <f>D57*(E55+E56)/(D55+D56)</f>
        <v>1.3439309282436698</v>
      </c>
      <c r="F57" s="1">
        <f>F50</f>
        <v>1.328677130813614</v>
      </c>
      <c r="G57" s="3">
        <f>F57*(G55+G56)/(F55+F56)</f>
        <v>1.3162219606994905</v>
      </c>
    </row>
    <row r="59" spans="1:8" x14ac:dyDescent="0.3">
      <c r="G59" s="3" t="s">
        <v>12</v>
      </c>
      <c r="H59" s="3">
        <f>-G50/G54</f>
        <v>11.268365017026708</v>
      </c>
    </row>
    <row r="61" spans="1:8" x14ac:dyDescent="0.3">
      <c r="A61" s="6" t="s">
        <v>36</v>
      </c>
      <c r="B61" s="6" t="s">
        <v>39</v>
      </c>
      <c r="C61" s="2"/>
    </row>
    <row r="62" spans="1:8" x14ac:dyDescent="0.3">
      <c r="A62" s="6" t="s">
        <v>20</v>
      </c>
      <c r="B62" s="6">
        <v>1.5226200000000001</v>
      </c>
      <c r="C62" s="2"/>
    </row>
    <row r="63" spans="1:8" x14ac:dyDescent="0.3">
      <c r="A63" s="6" t="s">
        <v>21</v>
      </c>
      <c r="B63" s="6">
        <v>1.66275</v>
      </c>
      <c r="C63" s="2"/>
    </row>
    <row r="64" spans="1:8" x14ac:dyDescent="0.3">
      <c r="A64" s="6" t="s">
        <v>22</v>
      </c>
      <c r="B64" s="6">
        <v>1.4</v>
      </c>
      <c r="C64" s="2"/>
    </row>
    <row r="65" spans="1:8" x14ac:dyDescent="0.3">
      <c r="A65" s="2"/>
      <c r="B65" s="2" t="s">
        <v>35</v>
      </c>
      <c r="C65" s="2" t="s">
        <v>1</v>
      </c>
      <c r="D65" s="2" t="s">
        <v>2</v>
      </c>
      <c r="E65" s="2" t="s">
        <v>3</v>
      </c>
      <c r="F65" s="2" t="s">
        <v>17</v>
      </c>
      <c r="G65" s="2" t="s">
        <v>18</v>
      </c>
    </row>
    <row r="66" spans="1:8" x14ac:dyDescent="0.3">
      <c r="A66" s="2" t="s">
        <v>4</v>
      </c>
      <c r="D66" s="1">
        <v>1.05</v>
      </c>
      <c r="F66" s="1">
        <v>0.4</v>
      </c>
    </row>
    <row r="67" spans="1:8" x14ac:dyDescent="0.3">
      <c r="A67" s="2" t="s">
        <v>5</v>
      </c>
      <c r="B67" s="1">
        <v>1</v>
      </c>
      <c r="C67" s="1">
        <f>B62</f>
        <v>1.5226200000000001</v>
      </c>
      <c r="D67" s="1">
        <f>B62</f>
        <v>1.5226200000000001</v>
      </c>
      <c r="E67" s="1">
        <f>B63</f>
        <v>1.66275</v>
      </c>
      <c r="F67" s="1">
        <f>B63</f>
        <v>1.66275</v>
      </c>
      <c r="G67" s="1">
        <v>1</v>
      </c>
    </row>
    <row r="68" spans="1:8" x14ac:dyDescent="0.3">
      <c r="A68" s="2" t="s">
        <v>6</v>
      </c>
      <c r="B68" s="3">
        <f>C68</f>
        <v>7.3895</v>
      </c>
      <c r="C68" s="1">
        <v>7.3895</v>
      </c>
      <c r="D68" s="3">
        <f>E68</f>
        <v>-5.1783999999999999</v>
      </c>
      <c r="E68" s="1">
        <v>-5.1783999999999999</v>
      </c>
      <c r="F68" s="3">
        <f>G68</f>
        <v>-16.2225</v>
      </c>
      <c r="G68" s="1">
        <v>-16.2225</v>
      </c>
    </row>
    <row r="69" spans="1:8" x14ac:dyDescent="0.3">
      <c r="A69" s="2" t="s">
        <v>14</v>
      </c>
      <c r="B69" s="1">
        <f>1/B68</f>
        <v>0.13532715339332838</v>
      </c>
      <c r="C69" s="1">
        <f t="shared" ref="C69:G69" si="3">1/C68</f>
        <v>0.13532715339332838</v>
      </c>
      <c r="D69" s="1">
        <f t="shared" si="3"/>
        <v>-0.19310984087749111</v>
      </c>
      <c r="E69" s="1">
        <f t="shared" si="3"/>
        <v>-0.19310984087749111</v>
      </c>
      <c r="F69" s="1">
        <f t="shared" si="3"/>
        <v>-6.1642780089382031E-2</v>
      </c>
      <c r="G69" s="1">
        <f t="shared" si="3"/>
        <v>-6.1642780089382031E-2</v>
      </c>
    </row>
    <row r="70" spans="1:8" x14ac:dyDescent="0.3">
      <c r="A70" s="2" t="s">
        <v>7</v>
      </c>
      <c r="B70" s="1">
        <f>B64</f>
        <v>1.4</v>
      </c>
      <c r="C70" s="3">
        <f>(C73-C74)/C69</f>
        <v>1.4057725709358353</v>
      </c>
      <c r="D70" s="1">
        <f>C70+D66*C74</f>
        <v>1.3366718128348998</v>
      </c>
      <c r="E70" s="3">
        <f>(E73-E74)/E69</f>
        <v>1.3438160613402785</v>
      </c>
      <c r="F70" s="1">
        <f>E70+F66*E74</f>
        <v>1.3289637884224956</v>
      </c>
      <c r="G70" s="3">
        <f>(G73-G74)/G69</f>
        <v>1.3164010439331855</v>
      </c>
    </row>
    <row r="71" spans="1:8" x14ac:dyDescent="0.3">
      <c r="A71" s="2" t="s">
        <v>8</v>
      </c>
      <c r="B71" s="1">
        <f>ASIN(B73)</f>
        <v>0.19061013480658756</v>
      </c>
      <c r="C71" s="1">
        <f>ASIN(C73)</f>
        <v>0.12475229227185244</v>
      </c>
      <c r="D71" s="1">
        <f>ASIN(D73)</f>
        <v>-0.32988552375039615</v>
      </c>
      <c r="E71" s="1">
        <f>ASIN(E73)</f>
        <v>-0.30116690074276881</v>
      </c>
      <c r="F71" s="1">
        <f>ASIN(F73)</f>
        <v>-0.11933473987607358</v>
      </c>
      <c r="G71" s="1">
        <f>ASIN(G73)</f>
        <v>-0.19926938066376298</v>
      </c>
    </row>
    <row r="72" spans="1:8" x14ac:dyDescent="0.3">
      <c r="A72" s="2" t="s">
        <v>9</v>
      </c>
      <c r="B72" s="1">
        <v>0</v>
      </c>
      <c r="C72" s="1">
        <f>B72+C71-B71</f>
        <v>-6.5857842534735117E-2</v>
      </c>
      <c r="D72" s="1">
        <f>C72</f>
        <v>-6.5857842534735117E-2</v>
      </c>
      <c r="E72" s="1">
        <f>D72+E71-D71</f>
        <v>-3.7139219527107747E-2</v>
      </c>
      <c r="F72" s="1">
        <f>E72</f>
        <v>-3.7139219527107747E-2</v>
      </c>
      <c r="G72" s="1">
        <f>F72+G71-F71</f>
        <v>-0.11707386031479715</v>
      </c>
    </row>
    <row r="73" spans="1:8" x14ac:dyDescent="0.3">
      <c r="A73" s="2" t="s">
        <v>31</v>
      </c>
      <c r="B73" s="1">
        <f>B70*B69+B74</f>
        <v>0.18945801475065971</v>
      </c>
      <c r="C73" s="1">
        <f>B67/C67*B73</f>
        <v>0.12442895453275256</v>
      </c>
      <c r="D73" s="1">
        <f>D70*D69+D74</f>
        <v>-0.32393472689238989</v>
      </c>
      <c r="E73" s="1">
        <f>D67/E67*D73</f>
        <v>-0.29663478806849541</v>
      </c>
      <c r="F73" s="1">
        <f>F70*F69+F74</f>
        <v>-0.1190517048509373</v>
      </c>
      <c r="G73" s="1">
        <f>F67/G67*F73</f>
        <v>-0.19795322224089598</v>
      </c>
    </row>
    <row r="74" spans="1:8" x14ac:dyDescent="0.3">
      <c r="A74" s="2" t="s">
        <v>32</v>
      </c>
      <c r="B74" s="1">
        <f>SIN(B72)</f>
        <v>0</v>
      </c>
      <c r="C74" s="1">
        <f>SIN(C72)</f>
        <v>-6.5810245810414822E-2</v>
      </c>
      <c r="D74" s="1">
        <f>SIN(D72)</f>
        <v>-6.5810245810414822E-2</v>
      </c>
      <c r="E74" s="1">
        <f>SIN(E72)</f>
        <v>-3.713068229445738E-2</v>
      </c>
      <c r="F74" s="1">
        <f>SIN(F72)</f>
        <v>-3.713068229445738E-2</v>
      </c>
      <c r="G74" s="1">
        <f>SIN(G72)</f>
        <v>-0.1168066021802897</v>
      </c>
    </row>
    <row r="75" spans="1:8" x14ac:dyDescent="0.3">
      <c r="A75" s="2" t="s">
        <v>33</v>
      </c>
      <c r="B75" s="1">
        <f>COS(B71)</f>
        <v>0.98188882295641744</v>
      </c>
      <c r="C75" s="1">
        <f>COS(C71)</f>
        <v>0.99222851968379044</v>
      </c>
      <c r="D75" s="1">
        <f>COS(D71)</f>
        <v>0.94607943256005345</v>
      </c>
      <c r="E75" s="1">
        <f>COS(E71)</f>
        <v>0.95499099603481019</v>
      </c>
      <c r="F75" s="1">
        <f>COS(F71)</f>
        <v>0.99288805591168494</v>
      </c>
      <c r="G75" s="1">
        <f>COS(G71)</f>
        <v>0.98021146790090474</v>
      </c>
    </row>
    <row r="76" spans="1:8" x14ac:dyDescent="0.3">
      <c r="A76" s="2" t="s">
        <v>34</v>
      </c>
      <c r="B76" s="1">
        <f>COS(B72)</f>
        <v>1</v>
      </c>
      <c r="C76" s="1">
        <f>COS(C72)</f>
        <v>0.99783215599938091</v>
      </c>
      <c r="D76" s="1">
        <f>COS(D72)</f>
        <v>0.99783215599938091</v>
      </c>
      <c r="E76" s="1">
        <f>COS(E72)</f>
        <v>0.99931041845482027</v>
      </c>
      <c r="F76" s="1">
        <f>COS(F72)</f>
        <v>0.99931041845482027</v>
      </c>
      <c r="G76" s="1">
        <f>COS(G72)</f>
        <v>0.99315467963811943</v>
      </c>
    </row>
    <row r="77" spans="1:8" x14ac:dyDescent="0.3">
      <c r="A77" s="2" t="s">
        <v>7</v>
      </c>
      <c r="B77" s="1">
        <f>B64</f>
        <v>1.4</v>
      </c>
      <c r="C77" s="3">
        <f>B77*(C75+C76)/(B75+B76)</f>
        <v>1.4057725709358355</v>
      </c>
      <c r="D77" s="1">
        <f>D70</f>
        <v>1.3366718128348998</v>
      </c>
      <c r="E77" s="3">
        <f>D77*(E75+E76)/(D75+D76)</f>
        <v>1.3438160613402785</v>
      </c>
      <c r="F77" s="1">
        <f>F70</f>
        <v>1.3289637884224956</v>
      </c>
      <c r="G77" s="3">
        <f>F77*(G75+G76)/(F75+F76)</f>
        <v>1.3164010439331855</v>
      </c>
    </row>
    <row r="79" spans="1:8" x14ac:dyDescent="0.3">
      <c r="G79" s="3" t="s">
        <v>12</v>
      </c>
      <c r="H79" s="3">
        <f>-G70/G74</f>
        <v>11.269919844953071</v>
      </c>
    </row>
    <row r="81" spans="1:7" x14ac:dyDescent="0.3">
      <c r="A81" s="6" t="s">
        <v>36</v>
      </c>
      <c r="B81" s="6" t="s">
        <v>40</v>
      </c>
      <c r="C81" s="2"/>
    </row>
    <row r="82" spans="1:7" x14ac:dyDescent="0.3">
      <c r="A82" s="6" t="s">
        <v>20</v>
      </c>
      <c r="B82" s="6">
        <v>1.5268999999999999</v>
      </c>
      <c r="C82" s="2"/>
    </row>
    <row r="83" spans="1:7" x14ac:dyDescent="0.3">
      <c r="A83" s="6" t="s">
        <v>21</v>
      </c>
      <c r="B83" s="6">
        <v>1.67408</v>
      </c>
      <c r="C83" s="2"/>
    </row>
    <row r="84" spans="1:7" x14ac:dyDescent="0.3">
      <c r="A84" s="6" t="s">
        <v>22</v>
      </c>
      <c r="B84" s="6">
        <v>1.4</v>
      </c>
      <c r="C84" s="2"/>
    </row>
    <row r="85" spans="1:7" x14ac:dyDescent="0.3">
      <c r="A85" s="2"/>
      <c r="B85" s="2" t="s">
        <v>35</v>
      </c>
      <c r="C85" s="2" t="s">
        <v>1</v>
      </c>
      <c r="D85" s="2" t="s">
        <v>2</v>
      </c>
      <c r="E85" s="2" t="s">
        <v>3</v>
      </c>
      <c r="F85" s="2" t="s">
        <v>17</v>
      </c>
      <c r="G85" s="2" t="s">
        <v>18</v>
      </c>
    </row>
    <row r="86" spans="1:7" x14ac:dyDescent="0.3">
      <c r="A86" s="2" t="s">
        <v>4</v>
      </c>
      <c r="D86" s="1">
        <v>1.05</v>
      </c>
      <c r="F86" s="1">
        <v>0.4</v>
      </c>
    </row>
    <row r="87" spans="1:7" x14ac:dyDescent="0.3">
      <c r="A87" s="2" t="s">
        <v>5</v>
      </c>
      <c r="B87" s="1">
        <v>1</v>
      </c>
      <c r="C87" s="1">
        <f>B82</f>
        <v>1.5268999999999999</v>
      </c>
      <c r="D87" s="1">
        <f>B82</f>
        <v>1.5268999999999999</v>
      </c>
      <c r="E87" s="1">
        <f>B83</f>
        <v>1.67408</v>
      </c>
      <c r="F87" s="1">
        <f>B83</f>
        <v>1.67408</v>
      </c>
      <c r="G87" s="1">
        <v>1</v>
      </c>
    </row>
    <row r="88" spans="1:7" x14ac:dyDescent="0.3">
      <c r="A88" s="2" t="s">
        <v>6</v>
      </c>
      <c r="B88" s="3">
        <f>C88</f>
        <v>7.3895</v>
      </c>
      <c r="C88" s="1">
        <v>7.3895</v>
      </c>
      <c r="D88" s="3">
        <f>E88</f>
        <v>-5.1783999999999999</v>
      </c>
      <c r="E88" s="1">
        <v>-5.1783999999999999</v>
      </c>
      <c r="F88" s="3">
        <f>G88</f>
        <v>-16.2225</v>
      </c>
      <c r="G88" s="1">
        <v>-16.2225</v>
      </c>
    </row>
    <row r="89" spans="1:7" x14ac:dyDescent="0.3">
      <c r="A89" s="2" t="s">
        <v>14</v>
      </c>
      <c r="B89" s="1">
        <f>1/B88</f>
        <v>0.13532715339332838</v>
      </c>
      <c r="C89" s="1">
        <f t="shared" ref="C89:G89" si="4">1/C88</f>
        <v>0.13532715339332838</v>
      </c>
      <c r="D89" s="1">
        <f t="shared" si="4"/>
        <v>-0.19310984087749111</v>
      </c>
      <c r="E89" s="1">
        <f t="shared" si="4"/>
        <v>-0.19310984087749111</v>
      </c>
      <c r="F89" s="1">
        <f t="shared" si="4"/>
        <v>-6.1642780089382031E-2</v>
      </c>
      <c r="G89" s="1">
        <f t="shared" si="4"/>
        <v>-6.1642780089382031E-2</v>
      </c>
    </row>
    <row r="90" spans="1:7" x14ac:dyDescent="0.3">
      <c r="A90" s="2" t="s">
        <v>7</v>
      </c>
      <c r="B90" s="1">
        <f>B84</f>
        <v>1.4</v>
      </c>
      <c r="C90" s="3">
        <f>(C93-C94)/C89</f>
        <v>1.4057870392949976</v>
      </c>
      <c r="D90" s="1">
        <f>C90+D86*C94</f>
        <v>1.3363180037598934</v>
      </c>
      <c r="E90" s="3">
        <f>(E93-E94)/E89</f>
        <v>1.3437627695778711</v>
      </c>
      <c r="F90" s="1">
        <f>E90+F86*E94</f>
        <v>1.3292751104625762</v>
      </c>
      <c r="G90" s="3">
        <f>(G93-G94)/G89</f>
        <v>1.3166489691753078</v>
      </c>
    </row>
    <row r="91" spans="1:7" x14ac:dyDescent="0.3">
      <c r="A91" s="2" t="s">
        <v>8</v>
      </c>
      <c r="B91" s="1">
        <f>ASIN(B93)</f>
        <v>0.19061013480658756</v>
      </c>
      <c r="C91" s="1">
        <f>ASIN(C93)</f>
        <v>0.12440078577423151</v>
      </c>
      <c r="D91" s="1">
        <f>ASIN(D93)</f>
        <v>-0.33018405136670415</v>
      </c>
      <c r="E91" s="1">
        <f>ASIN(E93)</f>
        <v>-0.30020177367490913</v>
      </c>
      <c r="F91" s="1">
        <f>ASIN(F93)</f>
        <v>-0.11843605266800067</v>
      </c>
      <c r="G91" s="1">
        <f>ASIN(G93)</f>
        <v>-0.19912145661998765</v>
      </c>
    </row>
    <row r="92" spans="1:7" x14ac:dyDescent="0.3">
      <c r="A92" s="2" t="s">
        <v>9</v>
      </c>
      <c r="B92" s="1">
        <v>0</v>
      </c>
      <c r="C92" s="1">
        <f>B92+C91-B91</f>
        <v>-6.6209349032356049E-2</v>
      </c>
      <c r="D92" s="1">
        <f>C92</f>
        <v>-6.6209349032356049E-2</v>
      </c>
      <c r="E92" s="1">
        <f>D92+E91-D91</f>
        <v>-3.6227071340561023E-2</v>
      </c>
      <c r="F92" s="1">
        <f>E92</f>
        <v>-3.6227071340561023E-2</v>
      </c>
      <c r="G92" s="1">
        <f>F92+G91-F91</f>
        <v>-0.116912475292548</v>
      </c>
    </row>
    <row r="93" spans="1:7" x14ac:dyDescent="0.3">
      <c r="A93" s="2" t="s">
        <v>31</v>
      </c>
      <c r="B93" s="1">
        <f>B90*B89+B94</f>
        <v>0.18945801475065971</v>
      </c>
      <c r="C93" s="1">
        <f>B87/C87*B93</f>
        <v>0.12408017208111842</v>
      </c>
      <c r="D93" s="1">
        <f>D90*D89+D94</f>
        <v>-0.32421714329170825</v>
      </c>
      <c r="E93" s="1">
        <f>D87/E87*D93</f>
        <v>-0.29571296239851697</v>
      </c>
      <c r="F93" s="1">
        <f>F90*F89+F94</f>
        <v>-0.11815936110077115</v>
      </c>
      <c r="G93" s="1">
        <f>F87/G87*F93</f>
        <v>-0.19780822323157896</v>
      </c>
    </row>
    <row r="94" spans="1:7" x14ac:dyDescent="0.3">
      <c r="A94" s="2" t="s">
        <v>32</v>
      </c>
      <c r="B94" s="1">
        <f>SIN(B92)</f>
        <v>0</v>
      </c>
      <c r="C94" s="1">
        <f>SIN(C92)</f>
        <v>-6.616098622390866E-2</v>
      </c>
      <c r="D94" s="1">
        <f>SIN(D92)</f>
        <v>-6.616098622390866E-2</v>
      </c>
      <c r="E94" s="1">
        <f>SIN(E92)</f>
        <v>-3.6219147788237552E-2</v>
      </c>
      <c r="F94" s="1">
        <f>SIN(F92)</f>
        <v>-3.6219147788237552E-2</v>
      </c>
      <c r="G94" s="1">
        <f>SIN(G92)</f>
        <v>-0.11664632036979392</v>
      </c>
    </row>
    <row r="95" spans="1:7" x14ac:dyDescent="0.3">
      <c r="A95" s="2" t="s">
        <v>33</v>
      </c>
      <c r="B95" s="1">
        <f>COS(B91)</f>
        <v>0.98188882295641744</v>
      </c>
      <c r="C95" s="1">
        <f>COS(C91)</f>
        <v>0.99227219597060168</v>
      </c>
      <c r="D95" s="1">
        <f>COS(D91)</f>
        <v>0.9459826869429292</v>
      </c>
      <c r="E95" s="1">
        <f>COS(E91)</f>
        <v>0.95527684148077896</v>
      </c>
      <c r="F95" s="1">
        <f>COS(F91)</f>
        <v>0.99299464519415082</v>
      </c>
      <c r="G95" s="1">
        <f>COS(G91)</f>
        <v>0.98024073921765043</v>
      </c>
    </row>
    <row r="96" spans="1:7" x14ac:dyDescent="0.3">
      <c r="A96" s="2" t="s">
        <v>34</v>
      </c>
      <c r="B96" s="1">
        <f>COS(B92)</f>
        <v>1</v>
      </c>
      <c r="C96" s="1">
        <f>COS(C92)</f>
        <v>0.99780896162636246</v>
      </c>
      <c r="D96" s="1">
        <f>COS(D92)</f>
        <v>0.99780896162636246</v>
      </c>
      <c r="E96" s="1">
        <f>COS(E92)</f>
        <v>0.99934387141438652</v>
      </c>
      <c r="F96" s="1">
        <f>COS(F92)</f>
        <v>0.99934387141438652</v>
      </c>
      <c r="G96" s="1">
        <f>COS(G92)</f>
        <v>0.99317351754071026</v>
      </c>
    </row>
    <row r="97" spans="1:8" x14ac:dyDescent="0.3">
      <c r="A97" s="2" t="s">
        <v>7</v>
      </c>
      <c r="B97" s="1">
        <f>B84</f>
        <v>1.4</v>
      </c>
      <c r="C97" s="3">
        <f>B97*(C95+C96)/(B95+B96)</f>
        <v>1.4057870392949976</v>
      </c>
      <c r="D97" s="1">
        <f>D90</f>
        <v>1.3363180037598934</v>
      </c>
      <c r="E97" s="3">
        <f>D97*(E95+E96)/(D95+D96)</f>
        <v>1.3437627695778709</v>
      </c>
      <c r="F97" s="1">
        <f>F90</f>
        <v>1.3292751104625762</v>
      </c>
      <c r="G97" s="3">
        <f>F97*(G95+G96)/(F95+F96)</f>
        <v>1.3166489691753078</v>
      </c>
    </row>
    <row r="99" spans="1:8" x14ac:dyDescent="0.3">
      <c r="G99" s="3" t="s">
        <v>12</v>
      </c>
      <c r="H99" s="3">
        <f>-G90/G94</f>
        <v>11.287531102577839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H19" sqref="H19"/>
    </sheetView>
  </sheetViews>
  <sheetFormatPr defaultRowHeight="18.75" x14ac:dyDescent="0.3"/>
  <cols>
    <col min="1" max="1" width="11.85546875" style="1" customWidth="1"/>
    <col min="2" max="3" width="12.5703125" style="1" customWidth="1"/>
    <col min="4" max="7" width="11.85546875" style="1" customWidth="1"/>
    <col min="8" max="8" width="11.7109375" style="1" customWidth="1"/>
  </cols>
  <sheetData>
    <row r="1" spans="1:7" x14ac:dyDescent="0.3">
      <c r="A1" s="6" t="s">
        <v>36</v>
      </c>
      <c r="B1" s="6" t="s">
        <v>30</v>
      </c>
      <c r="C1" s="2"/>
    </row>
    <row r="2" spans="1:7" x14ac:dyDescent="0.3">
      <c r="A2" s="6" t="s">
        <v>20</v>
      </c>
      <c r="B2" s="6">
        <v>1.51179</v>
      </c>
      <c r="C2" s="2"/>
    </row>
    <row r="3" spans="1:7" x14ac:dyDescent="0.3">
      <c r="A3" s="6" t="s">
        <v>21</v>
      </c>
      <c r="B3" s="6">
        <v>1.63754</v>
      </c>
      <c r="C3" s="2"/>
    </row>
    <row r="4" spans="1:7" x14ac:dyDescent="0.3">
      <c r="A4" s="6" t="s">
        <v>22</v>
      </c>
      <c r="B4" s="6">
        <v>1E-3</v>
      </c>
      <c r="C4" s="2"/>
    </row>
    <row r="5" spans="1:7" x14ac:dyDescent="0.3">
      <c r="A5" s="2"/>
      <c r="B5" s="2" t="s">
        <v>35</v>
      </c>
      <c r="C5" s="2" t="s">
        <v>1</v>
      </c>
      <c r="D5" s="2" t="s">
        <v>2</v>
      </c>
      <c r="E5" s="2" t="s">
        <v>3</v>
      </c>
      <c r="F5" s="2" t="s">
        <v>17</v>
      </c>
      <c r="G5" s="2" t="s">
        <v>18</v>
      </c>
    </row>
    <row r="6" spans="1:7" x14ac:dyDescent="0.3">
      <c r="A6" s="2" t="s">
        <v>4</v>
      </c>
      <c r="D6" s="1">
        <v>1.05</v>
      </c>
      <c r="F6" s="1">
        <v>0.4</v>
      </c>
    </row>
    <row r="7" spans="1:7" x14ac:dyDescent="0.3">
      <c r="A7" s="2" t="s">
        <v>5</v>
      </c>
      <c r="B7" s="1">
        <v>1</v>
      </c>
      <c r="C7" s="1">
        <f>B2</f>
        <v>1.51179</v>
      </c>
      <c r="D7" s="1">
        <f>B2</f>
        <v>1.51179</v>
      </c>
      <c r="E7" s="1">
        <f>B3</f>
        <v>1.63754</v>
      </c>
      <c r="F7" s="1">
        <f>B3</f>
        <v>1.63754</v>
      </c>
      <c r="G7" s="1">
        <v>1</v>
      </c>
    </row>
    <row r="8" spans="1:7" x14ac:dyDescent="0.3">
      <c r="A8" s="2" t="s">
        <v>6</v>
      </c>
      <c r="B8" s="3">
        <f>C8</f>
        <v>7.3895</v>
      </c>
      <c r="C8" s="1">
        <v>7.3895</v>
      </c>
      <c r="D8" s="3">
        <f>E8</f>
        <v>-5.1783999999999999</v>
      </c>
      <c r="E8" s="1">
        <v>-5.1783999999999999</v>
      </c>
      <c r="F8" s="3">
        <f>G8</f>
        <v>-16.2225</v>
      </c>
      <c r="G8" s="1">
        <v>-16.2225</v>
      </c>
    </row>
    <row r="9" spans="1:7" x14ac:dyDescent="0.3">
      <c r="A9" s="2" t="s">
        <v>14</v>
      </c>
      <c r="B9" s="1">
        <f>1/B8</f>
        <v>0.13532715339332838</v>
      </c>
      <c r="C9" s="1">
        <f t="shared" ref="C9:G9" si="0">1/C8</f>
        <v>0.13532715339332838</v>
      </c>
      <c r="D9" s="1">
        <f t="shared" si="0"/>
        <v>-0.19310984087749111</v>
      </c>
      <c r="E9" s="1">
        <f t="shared" si="0"/>
        <v>-0.19310984087749111</v>
      </c>
      <c r="F9" s="1">
        <f t="shared" si="0"/>
        <v>-6.1642780089382031E-2</v>
      </c>
      <c r="G9" s="1">
        <f t="shared" si="0"/>
        <v>-6.1642780089382031E-2</v>
      </c>
    </row>
    <row r="10" spans="1:7" x14ac:dyDescent="0.3">
      <c r="A10" s="2" t="s">
        <v>7</v>
      </c>
      <c r="B10" s="1">
        <f>B4</f>
        <v>1E-3</v>
      </c>
      <c r="C10" s="3">
        <f>(C13-C14)/C9</f>
        <v>1.0000000020504475E-3</v>
      </c>
      <c r="D10" s="1">
        <f>C10+D6*C14</f>
        <v>9.518967347531389E-4</v>
      </c>
      <c r="E10" s="3">
        <f>(E13-E14)/E9</f>
        <v>9.5189673691692173E-4</v>
      </c>
      <c r="F10" s="1">
        <f>E10+F6*E14</f>
        <v>9.4062528346169254E-4</v>
      </c>
      <c r="G10" s="3">
        <f>(G13-G14)/G9</f>
        <v>9.4062527908858314E-4</v>
      </c>
    </row>
    <row r="11" spans="1:7" x14ac:dyDescent="0.3">
      <c r="A11" s="2" t="s">
        <v>8</v>
      </c>
      <c r="B11" s="1">
        <f>ASIN(B13)</f>
        <v>1.3532715380637925E-4</v>
      </c>
      <c r="C11" s="1">
        <f>ASIN(C13)</f>
        <v>8.9514518269107735E-5</v>
      </c>
      <c r="D11" s="1">
        <f>ASIN(D13)</f>
        <v>-2.2963326451937692E-4</v>
      </c>
      <c r="E11" s="1">
        <f>ASIN(E13)</f>
        <v>-2.1199926262390736E-4</v>
      </c>
      <c r="F11" s="1">
        <f>ASIN(F13)</f>
        <v>-8.616139123962184E-5</v>
      </c>
      <c r="G11" s="1">
        <f>ASIN(G13)</f>
        <v>-1.4109272490408253E-4</v>
      </c>
    </row>
    <row r="12" spans="1:7" x14ac:dyDescent="0.3">
      <c r="A12" s="2" t="s">
        <v>9</v>
      </c>
      <c r="B12" s="1">
        <v>0</v>
      </c>
      <c r="C12" s="1">
        <f>B12+C11-B11</f>
        <v>-4.5812635537271519E-5</v>
      </c>
      <c r="D12" s="1">
        <f>C12</f>
        <v>-4.5812635537271519E-5</v>
      </c>
      <c r="E12" s="1">
        <f>D12+E11-D11</f>
        <v>-2.8178633641801965E-5</v>
      </c>
      <c r="F12" s="1">
        <f>E12</f>
        <v>-2.8178633641801965E-5</v>
      </c>
      <c r="G12" s="1">
        <f>F12+G11-F11</f>
        <v>-8.3109967306262657E-5</v>
      </c>
    </row>
    <row r="13" spans="1:7" x14ac:dyDescent="0.3">
      <c r="A13" s="2" t="s">
        <v>31</v>
      </c>
      <c r="B13" s="1">
        <f>B10*B9+B14</f>
        <v>1.3532715339332837E-4</v>
      </c>
      <c r="C13" s="1">
        <f>B7/C7*B13</f>
        <v>8.9514518149563346E-5</v>
      </c>
      <c r="D13" s="1">
        <f>D10*D9+D14</f>
        <v>-2.296332625012283E-4</v>
      </c>
      <c r="E13" s="1">
        <f>D7/E7*D13</f>
        <v>-2.119992610359026E-4</v>
      </c>
      <c r="F13" s="1">
        <f>F10*F9+F14</f>
        <v>-8.6161391133014571E-5</v>
      </c>
      <c r="G13" s="1">
        <f>F7/G7*F13</f>
        <v>-1.4109272443595667E-4</v>
      </c>
    </row>
    <row r="14" spans="1:7" x14ac:dyDescent="0.3">
      <c r="A14" s="2" t="s">
        <v>32</v>
      </c>
      <c r="B14" s="1">
        <f>SIN(B12)</f>
        <v>0</v>
      </c>
      <c r="C14" s="1">
        <f>SIN(C12)</f>
        <v>-4.5812635521246279E-5</v>
      </c>
      <c r="D14" s="1">
        <f>SIN(D12)</f>
        <v>-4.5812635521246279E-5</v>
      </c>
      <c r="E14" s="1">
        <f>SIN(E12)</f>
        <v>-2.8178633638072828E-5</v>
      </c>
      <c r="F14" s="1">
        <f>SIN(F12)</f>
        <v>-2.8178633638072828E-5</v>
      </c>
      <c r="G14" s="1">
        <f>SIN(G12)</f>
        <v>-8.3109967210585542E-5</v>
      </c>
    </row>
    <row r="15" spans="1:7" x14ac:dyDescent="0.3">
      <c r="A15" s="2" t="s">
        <v>33</v>
      </c>
      <c r="B15" s="1">
        <f>COS(B11)</f>
        <v>0.99999999084328073</v>
      </c>
      <c r="C15" s="1">
        <f>COS(C11)</f>
        <v>0.99999999599357547</v>
      </c>
      <c r="D15" s="1">
        <f>COS(D11)</f>
        <v>0.99999997363428206</v>
      </c>
      <c r="E15" s="1">
        <f>COS(E11)</f>
        <v>0.99999997752815639</v>
      </c>
      <c r="F15" s="1">
        <f>COS(F11)</f>
        <v>0.99999999628810732</v>
      </c>
      <c r="G15" s="1">
        <f>COS(G11)</f>
        <v>0.99999999004642148</v>
      </c>
    </row>
    <row r="16" spans="1:7" x14ac:dyDescent="0.3">
      <c r="A16" s="2" t="s">
        <v>34</v>
      </c>
      <c r="B16" s="1">
        <f>COS(B12)</f>
        <v>1</v>
      </c>
      <c r="C16" s="1">
        <f>COS(C12)</f>
        <v>0.99999999895060121</v>
      </c>
      <c r="D16" s="1">
        <f>COS(D12)</f>
        <v>0.99999999895060121</v>
      </c>
      <c r="E16" s="1">
        <f>COS(E12)</f>
        <v>0.99999999960298225</v>
      </c>
      <c r="F16" s="1">
        <f>COS(F12)</f>
        <v>0.99999999960298225</v>
      </c>
      <c r="G16" s="1">
        <f>COS(G12)</f>
        <v>0.99999999654636662</v>
      </c>
    </row>
    <row r="17" spans="1:8" x14ac:dyDescent="0.3">
      <c r="A17" s="2" t="s">
        <v>7</v>
      </c>
      <c r="B17" s="1">
        <f>B4</f>
        <v>1E-3</v>
      </c>
      <c r="C17" s="3">
        <f>B17*(C15+C16)/(B15+B16)</f>
        <v>1.0000000020504479E-3</v>
      </c>
      <c r="D17" s="1">
        <f>D10</f>
        <v>9.518967347531389E-4</v>
      </c>
      <c r="E17" s="3">
        <f>D17*(E15+E16)/(D15+D16)</f>
        <v>9.5189673691692173E-4</v>
      </c>
      <c r="F17" s="1">
        <f>F10</f>
        <v>9.4062528346169254E-4</v>
      </c>
      <c r="G17" s="3">
        <f>F17*(G15+G16)/(F15+F16)</f>
        <v>9.406252790885839E-4</v>
      </c>
    </row>
    <row r="19" spans="1:8" x14ac:dyDescent="0.3">
      <c r="G19" s="3" t="s">
        <v>12</v>
      </c>
      <c r="H19" s="3">
        <f>-G10/G14</f>
        <v>11.317839612488473</v>
      </c>
    </row>
    <row r="21" spans="1:8" x14ac:dyDescent="0.3">
      <c r="A21" s="6" t="s">
        <v>36</v>
      </c>
      <c r="B21" s="6" t="s">
        <v>37</v>
      </c>
      <c r="C21" s="2"/>
    </row>
    <row r="22" spans="1:8" x14ac:dyDescent="0.3">
      <c r="A22" s="6" t="s">
        <v>20</v>
      </c>
      <c r="B22" s="6">
        <v>1.51461</v>
      </c>
      <c r="C22" s="2"/>
    </row>
    <row r="23" spans="1:8" x14ac:dyDescent="0.3">
      <c r="A23" s="6" t="s">
        <v>21</v>
      </c>
      <c r="B23" s="6">
        <v>1.6435500000000001</v>
      </c>
      <c r="C23" s="2"/>
    </row>
    <row r="24" spans="1:8" x14ac:dyDescent="0.3">
      <c r="A24" s="6" t="s">
        <v>22</v>
      </c>
      <c r="B24" s="6">
        <v>1E-3</v>
      </c>
      <c r="C24" s="2"/>
    </row>
    <row r="25" spans="1:8" x14ac:dyDescent="0.3">
      <c r="A25" s="2"/>
      <c r="B25" s="2" t="s">
        <v>35</v>
      </c>
      <c r="C25" s="2" t="s">
        <v>1</v>
      </c>
      <c r="D25" s="2" t="s">
        <v>2</v>
      </c>
      <c r="E25" s="2" t="s">
        <v>3</v>
      </c>
      <c r="F25" s="2" t="s">
        <v>17</v>
      </c>
      <c r="G25" s="2" t="s">
        <v>18</v>
      </c>
    </row>
    <row r="26" spans="1:8" x14ac:dyDescent="0.3">
      <c r="A26" s="2" t="s">
        <v>4</v>
      </c>
      <c r="D26" s="1">
        <v>1.05</v>
      </c>
      <c r="F26" s="1">
        <v>0.4</v>
      </c>
    </row>
    <row r="27" spans="1:8" x14ac:dyDescent="0.3">
      <c r="A27" s="2" t="s">
        <v>5</v>
      </c>
      <c r="B27" s="1">
        <v>1</v>
      </c>
      <c r="C27" s="1">
        <f>B22</f>
        <v>1.51461</v>
      </c>
      <c r="D27" s="1">
        <f>B22</f>
        <v>1.51461</v>
      </c>
      <c r="E27" s="1">
        <f>B23</f>
        <v>1.6435500000000001</v>
      </c>
      <c r="F27" s="1">
        <f>B23</f>
        <v>1.6435500000000001</v>
      </c>
      <c r="G27" s="1">
        <v>1</v>
      </c>
    </row>
    <row r="28" spans="1:8" x14ac:dyDescent="0.3">
      <c r="A28" s="2" t="s">
        <v>6</v>
      </c>
      <c r="B28" s="3">
        <f>C28</f>
        <v>7.3895</v>
      </c>
      <c r="C28" s="1">
        <v>7.3895</v>
      </c>
      <c r="D28" s="3">
        <f>E28</f>
        <v>-5.1783999999999999</v>
      </c>
      <c r="E28" s="1">
        <v>-5.1783999999999999</v>
      </c>
      <c r="F28" s="3">
        <f>G28</f>
        <v>-16.2225</v>
      </c>
      <c r="G28" s="1">
        <v>-16.2225</v>
      </c>
    </row>
    <row r="29" spans="1:8" x14ac:dyDescent="0.3">
      <c r="A29" s="2" t="s">
        <v>14</v>
      </c>
      <c r="B29" s="1">
        <f>1/B28</f>
        <v>0.13532715339332838</v>
      </c>
      <c r="C29" s="1">
        <f t="shared" ref="C29:G29" si="1">1/C28</f>
        <v>0.13532715339332838</v>
      </c>
      <c r="D29" s="1">
        <f t="shared" si="1"/>
        <v>-0.19310984087749111</v>
      </c>
      <c r="E29" s="1">
        <f t="shared" si="1"/>
        <v>-0.19310984087749111</v>
      </c>
      <c r="F29" s="1">
        <f t="shared" si="1"/>
        <v>-6.1642780089382031E-2</v>
      </c>
      <c r="G29" s="1">
        <f t="shared" si="1"/>
        <v>-6.1642780089382031E-2</v>
      </c>
    </row>
    <row r="30" spans="1:8" x14ac:dyDescent="0.3">
      <c r="A30" s="2" t="s">
        <v>7</v>
      </c>
      <c r="B30" s="1">
        <f>B24</f>
        <v>1E-3</v>
      </c>
      <c r="C30" s="3">
        <f>(C33-C34)/C29</f>
        <v>1.0000000020540757E-3</v>
      </c>
      <c r="D30" s="1">
        <f>C30+D26*C34</f>
        <v>9.5172173757001818E-4</v>
      </c>
      <c r="E30" s="3">
        <f>(E33-E34)/E29</f>
        <v>9.5172173978066077E-4</v>
      </c>
      <c r="F30" s="1">
        <f>E30+F26*E34</f>
        <v>9.4054027725352127E-4</v>
      </c>
      <c r="G30" s="3">
        <f>(G33-G34)/G29</f>
        <v>9.4054027285360518E-4</v>
      </c>
    </row>
    <row r="31" spans="1:8" x14ac:dyDescent="0.3">
      <c r="A31" s="2" t="s">
        <v>8</v>
      </c>
      <c r="B31" s="1">
        <f>ASIN(B33)</f>
        <v>1.3532715380637925E-4</v>
      </c>
      <c r="C31" s="1">
        <f>ASIN(C33)</f>
        <v>8.9347854281552342E-5</v>
      </c>
      <c r="D31" s="1">
        <f>ASIN(D33)</f>
        <v>-2.2976613483207558E-4</v>
      </c>
      <c r="E31" s="1">
        <f>ASIN(E33)</f>
        <v>-2.1174049162873799E-4</v>
      </c>
      <c r="F31" s="1">
        <f>ASIN(F33)</f>
        <v>-8.5931173899549045E-5</v>
      </c>
      <c r="G31" s="1">
        <f>ASIN(G33)</f>
        <v>-1.4123218115830546E-4</v>
      </c>
    </row>
    <row r="32" spans="1:8" x14ac:dyDescent="0.3">
      <c r="A32" s="2" t="s">
        <v>9</v>
      </c>
      <c r="B32" s="1">
        <v>0</v>
      </c>
      <c r="C32" s="1">
        <f>B32+C31-B31</f>
        <v>-4.5979299524826912E-5</v>
      </c>
      <c r="D32" s="1">
        <f>C32</f>
        <v>-4.5979299524826912E-5</v>
      </c>
      <c r="E32" s="1">
        <f>D32+E31-D31</f>
        <v>-2.7953656321489339E-5</v>
      </c>
      <c r="F32" s="1">
        <f>E32</f>
        <v>-2.7953656321489339E-5</v>
      </c>
      <c r="G32" s="1">
        <f>F32+G31-F31</f>
        <v>-8.3254663580245751E-5</v>
      </c>
    </row>
    <row r="33" spans="1:8" x14ac:dyDescent="0.3">
      <c r="A33" s="2" t="s">
        <v>31</v>
      </c>
      <c r="B33" s="1">
        <f>B30*B29+B34</f>
        <v>1.3532715339332837E-4</v>
      </c>
      <c r="C33" s="1">
        <f>B27/C27*B33</f>
        <v>8.9347854162674453E-5</v>
      </c>
      <c r="D33" s="1">
        <f>D30*D29+D34</f>
        <v>-2.2976613281042169E-4</v>
      </c>
      <c r="E33" s="1">
        <f>D27/E27*D33</f>
        <v>-2.1174049004654122E-4</v>
      </c>
      <c r="F33" s="1">
        <f>F30*F29+F34</f>
        <v>-8.5931173793794027E-5</v>
      </c>
      <c r="G33" s="1">
        <f>F27/G27*F33</f>
        <v>-1.4123218068879019E-4</v>
      </c>
    </row>
    <row r="34" spans="1:8" x14ac:dyDescent="0.3">
      <c r="A34" s="2" t="s">
        <v>32</v>
      </c>
      <c r="B34" s="1">
        <f>SIN(B32)</f>
        <v>0</v>
      </c>
      <c r="C34" s="1">
        <f>SIN(C32)</f>
        <v>-4.597929950862614E-5</v>
      </c>
      <c r="D34" s="1">
        <f>SIN(D32)</f>
        <v>-4.597929950862614E-5</v>
      </c>
      <c r="E34" s="1">
        <f>SIN(E32)</f>
        <v>-2.7953656317848808E-5</v>
      </c>
      <c r="F34" s="1">
        <f>SIN(F32)</f>
        <v>-2.7953656317848808E-5</v>
      </c>
      <c r="G34" s="1">
        <f>SIN(G32)</f>
        <v>-8.3254663484068033E-5</v>
      </c>
    </row>
    <row r="35" spans="1:8" x14ac:dyDescent="0.3">
      <c r="A35" s="2" t="s">
        <v>33</v>
      </c>
      <c r="B35" s="1">
        <f>COS(B31)</f>
        <v>0.99999999084328073</v>
      </c>
      <c r="C35" s="1">
        <f>COS(C31)</f>
        <v>0.99999999600848044</v>
      </c>
      <c r="D35" s="1">
        <f>COS(D31)</f>
        <v>0.9999999736037618</v>
      </c>
      <c r="E35" s="1">
        <f>COS(E31)</f>
        <v>0.9999999775829822</v>
      </c>
      <c r="F35" s="1">
        <f>COS(F31)</f>
        <v>0.99999999630791669</v>
      </c>
      <c r="G35" s="1">
        <f>COS(G31)</f>
        <v>0.99999999002673556</v>
      </c>
    </row>
    <row r="36" spans="1:8" x14ac:dyDescent="0.3">
      <c r="A36" s="2" t="s">
        <v>34</v>
      </c>
      <c r="B36" s="1">
        <f>COS(B32)</f>
        <v>1</v>
      </c>
      <c r="C36" s="1">
        <f>COS(C32)</f>
        <v>0.999999998942952</v>
      </c>
      <c r="D36" s="1">
        <f>COS(D32)</f>
        <v>0.999999998942952</v>
      </c>
      <c r="E36" s="1">
        <f>COS(E32)</f>
        <v>0.99999999960929653</v>
      </c>
      <c r="F36" s="1">
        <f>COS(F32)</f>
        <v>0.99999999960929653</v>
      </c>
      <c r="G36" s="1">
        <f>COS(G32)</f>
        <v>0.99999999653433047</v>
      </c>
    </row>
    <row r="37" spans="1:8" x14ac:dyDescent="0.3">
      <c r="A37" s="2" t="s">
        <v>7</v>
      </c>
      <c r="B37" s="1">
        <f>B24</f>
        <v>1E-3</v>
      </c>
      <c r="C37" s="3">
        <f>B37*(C35+C36)/(B35+B36)</f>
        <v>1.0000000020540759E-3</v>
      </c>
      <c r="D37" s="1">
        <f>D30</f>
        <v>9.5172173757001818E-4</v>
      </c>
      <c r="E37" s="3">
        <f>D37*(E35+E36)/(D35+D36)</f>
        <v>9.5172173978066077E-4</v>
      </c>
      <c r="F37" s="1">
        <f>F30</f>
        <v>9.4054027725352127E-4</v>
      </c>
      <c r="G37" s="3">
        <f>F37*(G35+G36)/(F35+F36)</f>
        <v>9.4054027285360453E-4</v>
      </c>
    </row>
    <row r="39" spans="1:8" x14ac:dyDescent="0.3">
      <c r="G39" s="3" t="s">
        <v>12</v>
      </c>
      <c r="H39" s="3">
        <f>-G30/G34</f>
        <v>11.29714821360837</v>
      </c>
    </row>
    <row r="41" spans="1:8" x14ac:dyDescent="0.3">
      <c r="A41" s="6" t="s">
        <v>36</v>
      </c>
      <c r="B41" s="6" t="s">
        <v>38</v>
      </c>
      <c r="C41" s="2"/>
    </row>
    <row r="42" spans="1:8" x14ac:dyDescent="0.3">
      <c r="A42" s="6" t="s">
        <v>20</v>
      </c>
      <c r="B42" s="6">
        <v>1.5169999999999999</v>
      </c>
      <c r="C42" s="2"/>
    </row>
    <row r="43" spans="1:8" x14ac:dyDescent="0.3">
      <c r="A43" s="6" t="s">
        <v>21</v>
      </c>
      <c r="B43" s="6">
        <v>1.649</v>
      </c>
      <c r="C43" s="2"/>
    </row>
    <row r="44" spans="1:8" x14ac:dyDescent="0.3">
      <c r="A44" s="6" t="s">
        <v>22</v>
      </c>
      <c r="B44" s="6">
        <v>1E-3</v>
      </c>
      <c r="C44" s="2"/>
    </row>
    <row r="45" spans="1:8" x14ac:dyDescent="0.3">
      <c r="A45" s="2"/>
      <c r="B45" s="2" t="s">
        <v>35</v>
      </c>
      <c r="C45" s="2" t="s">
        <v>1</v>
      </c>
      <c r="D45" s="2" t="s">
        <v>2</v>
      </c>
      <c r="E45" s="2" t="s">
        <v>3</v>
      </c>
      <c r="F45" s="2" t="s">
        <v>17</v>
      </c>
      <c r="G45" s="2" t="s">
        <v>18</v>
      </c>
    </row>
    <row r="46" spans="1:8" x14ac:dyDescent="0.3">
      <c r="A46" s="2" t="s">
        <v>4</v>
      </c>
      <c r="D46" s="1">
        <v>1.05</v>
      </c>
      <c r="F46" s="1">
        <v>0.4</v>
      </c>
    </row>
    <row r="47" spans="1:8" x14ac:dyDescent="0.3">
      <c r="A47" s="2" t="s">
        <v>5</v>
      </c>
      <c r="B47" s="1">
        <v>1</v>
      </c>
      <c r="C47" s="1">
        <f>B42</f>
        <v>1.5169999999999999</v>
      </c>
      <c r="D47" s="1">
        <f>B42</f>
        <v>1.5169999999999999</v>
      </c>
      <c r="E47" s="1">
        <f>B43</f>
        <v>1.649</v>
      </c>
      <c r="F47" s="1">
        <f>B43</f>
        <v>1.649</v>
      </c>
      <c r="G47" s="1">
        <v>1</v>
      </c>
    </row>
    <row r="48" spans="1:8" x14ac:dyDescent="0.3">
      <c r="A48" s="2" t="s">
        <v>6</v>
      </c>
      <c r="B48" s="3">
        <f>C48</f>
        <v>7.3895</v>
      </c>
      <c r="C48" s="1">
        <v>7.3895</v>
      </c>
      <c r="D48" s="3">
        <f>E48</f>
        <v>-5.1783999999999999</v>
      </c>
      <c r="E48" s="1">
        <v>-5.1783999999999999</v>
      </c>
      <c r="F48" s="3">
        <f>G48</f>
        <v>-16.2225</v>
      </c>
      <c r="G48" s="1">
        <v>-16.2225</v>
      </c>
    </row>
    <row r="49" spans="1:8" x14ac:dyDescent="0.3">
      <c r="A49" s="2" t="s">
        <v>14</v>
      </c>
      <c r="B49" s="1">
        <f>1/B48</f>
        <v>0.13532715339332838</v>
      </c>
      <c r="C49" s="1">
        <f t="shared" ref="C49:G49" si="2">1/C48</f>
        <v>0.13532715339332838</v>
      </c>
      <c r="D49" s="1">
        <f t="shared" si="2"/>
        <v>-0.19310984087749111</v>
      </c>
      <c r="E49" s="1">
        <f t="shared" si="2"/>
        <v>-0.19310984087749111</v>
      </c>
      <c r="F49" s="1">
        <f t="shared" si="2"/>
        <v>-6.1642780089382031E-2</v>
      </c>
      <c r="G49" s="1">
        <f t="shared" si="2"/>
        <v>-6.1642780089382031E-2</v>
      </c>
    </row>
    <row r="50" spans="1:8" x14ac:dyDescent="0.3">
      <c r="A50" s="2" t="s">
        <v>7</v>
      </c>
      <c r="B50" s="1">
        <f>B44</f>
        <v>1E-3</v>
      </c>
      <c r="C50" s="3">
        <f>(C53-C54)/C49</f>
        <v>1.0000000020571182E-3</v>
      </c>
      <c r="D50" s="1">
        <f>C50+D46*C54</f>
        <v>9.515739337229111E-4</v>
      </c>
      <c r="E50" s="3">
        <f>(E53-E54)/E49</f>
        <v>9.5157393597821327E-4</v>
      </c>
      <c r="F50" s="1">
        <f>E50+F46*E54</f>
        <v>9.4048647846300059E-4</v>
      </c>
      <c r="G50" s="3">
        <f>(G53-G54)/G49</f>
        <v>9.404864740425585E-4</v>
      </c>
    </row>
    <row r="51" spans="1:8" x14ac:dyDescent="0.3">
      <c r="A51" s="2" t="s">
        <v>8</v>
      </c>
      <c r="B51" s="1">
        <f>ASIN(B53)</f>
        <v>1.3532715380637925E-4</v>
      </c>
      <c r="C51" s="1">
        <f>ASIN(C53)</f>
        <v>8.9207088709832003E-5</v>
      </c>
      <c r="D51" s="1">
        <f>ASIN(D53)</f>
        <v>-2.2987835802921447E-4</v>
      </c>
      <c r="E51" s="1">
        <f>ASIN(E53)</f>
        <v>-2.1147693672424837E-4</v>
      </c>
      <c r="F51" s="1">
        <f>ASIN(F53)</f>
        <v>-8.5692845061841269E-5</v>
      </c>
      <c r="G51" s="1">
        <f>ASIN(G53)</f>
        <v>-1.4130750180430009E-4</v>
      </c>
    </row>
    <row r="52" spans="1:8" x14ac:dyDescent="0.3">
      <c r="A52" s="2" t="s">
        <v>9</v>
      </c>
      <c r="B52" s="1">
        <v>0</v>
      </c>
      <c r="C52" s="1">
        <f>B52+C51-B51</f>
        <v>-4.6120065096547251E-5</v>
      </c>
      <c r="D52" s="1">
        <f>C52</f>
        <v>-4.6120065096547251E-5</v>
      </c>
      <c r="E52" s="1">
        <f>D52+E51-D51</f>
        <v>-2.7718643791581143E-5</v>
      </c>
      <c r="F52" s="1">
        <f>E52</f>
        <v>-2.7718643791581143E-5</v>
      </c>
      <c r="G52" s="1">
        <f>F52+G51-F51</f>
        <v>-8.3333300534039966E-5</v>
      </c>
    </row>
    <row r="53" spans="1:8" x14ac:dyDescent="0.3">
      <c r="A53" s="2" t="s">
        <v>31</v>
      </c>
      <c r="B53" s="1">
        <f>B50*B49+B54</f>
        <v>1.3532715339332837E-4</v>
      </c>
      <c r="C53" s="1">
        <f>B47/C47*B53</f>
        <v>8.920708859151508E-5</v>
      </c>
      <c r="D53" s="1">
        <f>D50*D49+D54</f>
        <v>-2.2987835600459685E-4</v>
      </c>
      <c r="E53" s="1">
        <f>D47/E47*D53</f>
        <v>-2.1147693514795234E-4</v>
      </c>
      <c r="F53" s="1">
        <f>F50*F49+F54</f>
        <v>-8.5692844956963737E-5</v>
      </c>
      <c r="G53" s="1">
        <f>F47/G47*F53</f>
        <v>-1.413075013340332E-4</v>
      </c>
    </row>
    <row r="54" spans="1:8" x14ac:dyDescent="0.3">
      <c r="A54" s="2" t="s">
        <v>32</v>
      </c>
      <c r="B54" s="1">
        <f>SIN(B52)</f>
        <v>0</v>
      </c>
      <c r="C54" s="1">
        <f>SIN(C52)</f>
        <v>-4.6120065080197225E-5</v>
      </c>
      <c r="D54" s="1">
        <f>SIN(D52)</f>
        <v>-4.6120065080197225E-5</v>
      </c>
      <c r="E54" s="1">
        <f>SIN(E52)</f>
        <v>-2.7718643788031665E-5</v>
      </c>
      <c r="F54" s="1">
        <f>SIN(F52)</f>
        <v>-2.7718643788031665E-5</v>
      </c>
      <c r="G54" s="1">
        <f>SIN(G52)</f>
        <v>-8.3333300437589462E-5</v>
      </c>
    </row>
    <row r="55" spans="1:8" x14ac:dyDescent="0.3">
      <c r="A55" s="2" t="s">
        <v>33</v>
      </c>
      <c r="B55" s="1">
        <f>COS(B51)</f>
        <v>0.99999999084328073</v>
      </c>
      <c r="C55" s="1">
        <f>COS(C51)</f>
        <v>0.99999999602104761</v>
      </c>
      <c r="D55" s="1">
        <f>COS(D51)</f>
        <v>0.99999997357797032</v>
      </c>
      <c r="E55" s="1">
        <f>COS(E51)</f>
        <v>0.9999999776387527</v>
      </c>
      <c r="F55" s="1">
        <f>COS(F51)</f>
        <v>0.99999999632836811</v>
      </c>
      <c r="G55" s="1">
        <f>COS(G51)</f>
        <v>0.99999999001609496</v>
      </c>
    </row>
    <row r="56" spans="1:8" x14ac:dyDescent="0.3">
      <c r="A56" s="2" t="s">
        <v>34</v>
      </c>
      <c r="B56" s="1">
        <f>COS(B52)</f>
        <v>1</v>
      </c>
      <c r="C56" s="1">
        <f>COS(C52)</f>
        <v>0.99999999893646985</v>
      </c>
      <c r="D56" s="1">
        <f>COS(D52)</f>
        <v>0.99999999893646985</v>
      </c>
      <c r="E56" s="1">
        <f>COS(E52)</f>
        <v>0.99999999961583841</v>
      </c>
      <c r="F56" s="1">
        <f>COS(F52)</f>
        <v>0.99999999961583841</v>
      </c>
      <c r="G56" s="1">
        <f>COS(G52)</f>
        <v>0.99999999652778049</v>
      </c>
    </row>
    <row r="57" spans="1:8" x14ac:dyDescent="0.3">
      <c r="A57" s="2" t="s">
        <v>7</v>
      </c>
      <c r="B57" s="1">
        <f>B44</f>
        <v>1E-3</v>
      </c>
      <c r="C57" s="3">
        <f>B57*(C55+C56)/(B55+B56)</f>
        <v>1.0000000020571184E-3</v>
      </c>
      <c r="D57" s="1">
        <f>D50</f>
        <v>9.515739337229111E-4</v>
      </c>
      <c r="E57" s="3">
        <f>D57*(E55+E56)/(D55+D56)</f>
        <v>9.5157393597821317E-4</v>
      </c>
      <c r="F57" s="1">
        <f>F50</f>
        <v>9.4048647846300059E-4</v>
      </c>
      <c r="G57" s="3">
        <f>F57*(G55+G56)/(F55+F56)</f>
        <v>9.4048647404255839E-4</v>
      </c>
    </row>
    <row r="59" spans="1:8" x14ac:dyDescent="0.3">
      <c r="G59" s="3" t="s">
        <v>12</v>
      </c>
      <c r="H59" s="3">
        <f>-G50/G54</f>
        <v>11.285842143584773</v>
      </c>
    </row>
    <row r="61" spans="1:8" x14ac:dyDescent="0.3">
      <c r="A61" s="6" t="s">
        <v>36</v>
      </c>
      <c r="B61" s="6" t="s">
        <v>39</v>
      </c>
      <c r="C61" s="2"/>
    </row>
    <row r="62" spans="1:8" x14ac:dyDescent="0.3">
      <c r="A62" s="6" t="s">
        <v>20</v>
      </c>
      <c r="B62" s="6">
        <v>1.5226200000000001</v>
      </c>
      <c r="C62" s="2"/>
    </row>
    <row r="63" spans="1:8" x14ac:dyDescent="0.3">
      <c r="A63" s="6" t="s">
        <v>21</v>
      </c>
      <c r="B63" s="6">
        <v>1.66275</v>
      </c>
      <c r="C63" s="2"/>
    </row>
    <row r="64" spans="1:8" x14ac:dyDescent="0.3">
      <c r="A64" s="6" t="s">
        <v>22</v>
      </c>
      <c r="B64" s="6">
        <v>1E-3</v>
      </c>
      <c r="C64" s="2"/>
    </row>
    <row r="65" spans="1:8" x14ac:dyDescent="0.3">
      <c r="A65" s="2"/>
      <c r="B65" s="2" t="s">
        <v>35</v>
      </c>
      <c r="C65" s="2" t="s">
        <v>1</v>
      </c>
      <c r="D65" s="2" t="s">
        <v>2</v>
      </c>
      <c r="E65" s="2" t="s">
        <v>3</v>
      </c>
      <c r="F65" s="2" t="s">
        <v>17</v>
      </c>
      <c r="G65" s="2" t="s">
        <v>18</v>
      </c>
    </row>
    <row r="66" spans="1:8" x14ac:dyDescent="0.3">
      <c r="A66" s="2" t="s">
        <v>4</v>
      </c>
      <c r="D66" s="1">
        <v>1.05</v>
      </c>
      <c r="F66" s="1">
        <v>0.4</v>
      </c>
    </row>
    <row r="67" spans="1:8" x14ac:dyDescent="0.3">
      <c r="A67" s="2" t="s">
        <v>5</v>
      </c>
      <c r="B67" s="1">
        <v>1</v>
      </c>
      <c r="C67" s="1">
        <f>B62</f>
        <v>1.5226200000000001</v>
      </c>
      <c r="D67" s="1">
        <f>B62</f>
        <v>1.5226200000000001</v>
      </c>
      <c r="E67" s="1">
        <f>B63</f>
        <v>1.66275</v>
      </c>
      <c r="F67" s="1">
        <f>B63</f>
        <v>1.66275</v>
      </c>
      <c r="G67" s="1">
        <v>1</v>
      </c>
    </row>
    <row r="68" spans="1:8" x14ac:dyDescent="0.3">
      <c r="A68" s="2" t="s">
        <v>6</v>
      </c>
      <c r="B68" s="3">
        <f>C68</f>
        <v>7.3895</v>
      </c>
      <c r="C68" s="1">
        <v>7.3895</v>
      </c>
      <c r="D68" s="3">
        <f>E68</f>
        <v>-5.1783999999999999</v>
      </c>
      <c r="E68" s="1">
        <v>-5.1783999999999999</v>
      </c>
      <c r="F68" s="3">
        <f>G68</f>
        <v>-16.2225</v>
      </c>
      <c r="G68" s="1">
        <v>-16.2225</v>
      </c>
    </row>
    <row r="69" spans="1:8" x14ac:dyDescent="0.3">
      <c r="A69" s="2" t="s">
        <v>14</v>
      </c>
      <c r="B69" s="1">
        <f>1/B68</f>
        <v>0.13532715339332838</v>
      </c>
      <c r="C69" s="1">
        <f t="shared" ref="C69:G69" si="3">1/C68</f>
        <v>0.13532715339332838</v>
      </c>
      <c r="D69" s="1">
        <f t="shared" si="3"/>
        <v>-0.19310984087749111</v>
      </c>
      <c r="E69" s="1">
        <f t="shared" si="3"/>
        <v>-0.19310984087749111</v>
      </c>
      <c r="F69" s="1">
        <f t="shared" si="3"/>
        <v>-6.1642780089382031E-2</v>
      </c>
      <c r="G69" s="1">
        <f t="shared" si="3"/>
        <v>-6.1642780089382031E-2</v>
      </c>
    </row>
    <row r="70" spans="1:8" x14ac:dyDescent="0.3">
      <c r="A70" s="2" t="s">
        <v>7</v>
      </c>
      <c r="B70" s="1">
        <f>B64</f>
        <v>1E-3</v>
      </c>
      <c r="C70" s="3">
        <f>(C73-C74)/C69</f>
        <v>1.0000000020641572E-3</v>
      </c>
      <c r="D70" s="1">
        <f>C70+D66*C74</f>
        <v>9.5122820660742348E-4</v>
      </c>
      <c r="E70" s="3">
        <f>(E73-E74)/E69</f>
        <v>9.5122820897997019E-4</v>
      </c>
      <c r="F70" s="1">
        <f>E70+F66*E74</f>
        <v>9.404066223782355E-4</v>
      </c>
      <c r="G70" s="3">
        <f>(G73-G74)/G69</f>
        <v>9.4040661791568462E-4</v>
      </c>
    </row>
    <row r="71" spans="1:8" x14ac:dyDescent="0.3">
      <c r="A71" s="2" t="s">
        <v>8</v>
      </c>
      <c r="B71" s="1">
        <f>ASIN(B73)</f>
        <v>1.3532715380637925E-4</v>
      </c>
      <c r="C71" s="1">
        <f>ASIN(C73)</f>
        <v>8.8877824783263452E-5</v>
      </c>
      <c r="D71" s="1">
        <f>ASIN(D73)</f>
        <v>-2.3014085865411517E-4</v>
      </c>
      <c r="E71" s="1">
        <f>ASIN(E73)</f>
        <v>-2.1074549613863623E-4</v>
      </c>
      <c r="F71" s="1">
        <f>ASIN(F73)</f>
        <v>-8.5023245224634939E-5</v>
      </c>
      <c r="G71" s="1">
        <f>ASIN(G73)</f>
        <v>-1.4137240129784783E-4</v>
      </c>
    </row>
    <row r="72" spans="1:8" x14ac:dyDescent="0.3">
      <c r="A72" s="2" t="s">
        <v>9</v>
      </c>
      <c r="B72" s="1">
        <v>0</v>
      </c>
      <c r="C72" s="1">
        <f>B72+C71-B71</f>
        <v>-4.6449329023115802E-5</v>
      </c>
      <c r="D72" s="1">
        <f>C72</f>
        <v>-4.6449329023115802E-5</v>
      </c>
      <c r="E72" s="1">
        <f>D72+E71-D71</f>
        <v>-2.705396650763689E-5</v>
      </c>
      <c r="F72" s="1">
        <f>E72</f>
        <v>-2.705396650763689E-5</v>
      </c>
      <c r="G72" s="1">
        <f>F72+G71-F71</f>
        <v>-8.3403122580849782E-5</v>
      </c>
    </row>
    <row r="73" spans="1:8" x14ac:dyDescent="0.3">
      <c r="A73" s="2" t="s">
        <v>31</v>
      </c>
      <c r="B73" s="1">
        <f>B70*B69+B74</f>
        <v>1.3532715339332837E-4</v>
      </c>
      <c r="C73" s="1">
        <f>B67/C67*B73</f>
        <v>8.8877824666251827E-5</v>
      </c>
      <c r="D73" s="1">
        <f>D70*D69+D74</f>
        <v>-2.3014085662255386E-4</v>
      </c>
      <c r="E73" s="1">
        <f>D67/E67*D73</f>
        <v>-2.107454945786396E-4</v>
      </c>
      <c r="F73" s="1">
        <f>F70*F69+F74</f>
        <v>-8.502324512219678E-5</v>
      </c>
      <c r="G73" s="1">
        <f>F67/G67*F73</f>
        <v>-1.4137240082693269E-4</v>
      </c>
    </row>
    <row r="74" spans="1:8" x14ac:dyDescent="0.3">
      <c r="A74" s="2" t="s">
        <v>32</v>
      </c>
      <c r="B74" s="1">
        <f>SIN(B72)</f>
        <v>0</v>
      </c>
      <c r="C74" s="1">
        <f>SIN(C72)</f>
        <v>-4.6449329006413085E-5</v>
      </c>
      <c r="D74" s="1">
        <f>SIN(D72)</f>
        <v>-4.6449329006413085E-5</v>
      </c>
      <c r="E74" s="1">
        <f>SIN(E72)</f>
        <v>-2.705396650433668E-5</v>
      </c>
      <c r="F74" s="1">
        <f>SIN(F72)</f>
        <v>-2.705396650433668E-5</v>
      </c>
      <c r="G74" s="1">
        <f>SIN(G72)</f>
        <v>-8.3403122484156634E-5</v>
      </c>
    </row>
    <row r="75" spans="1:8" x14ac:dyDescent="0.3">
      <c r="A75" s="2" t="s">
        <v>33</v>
      </c>
      <c r="B75" s="1">
        <f>COS(B71)</f>
        <v>0.99999999084328073</v>
      </c>
      <c r="C75" s="1">
        <f>COS(C71)</f>
        <v>0.99999999605036616</v>
      </c>
      <c r="D75" s="1">
        <f>COS(D71)</f>
        <v>0.99999997351759273</v>
      </c>
      <c r="E75" s="1">
        <f>COS(E71)</f>
        <v>0.99999997779316796</v>
      </c>
      <c r="F75" s="1">
        <f>COS(F71)</f>
        <v>0.99999999638552384</v>
      </c>
      <c r="G75" s="1">
        <f>COS(G71)</f>
        <v>0.99999999000692208</v>
      </c>
    </row>
    <row r="76" spans="1:8" x14ac:dyDescent="0.3">
      <c r="A76" s="2" t="s">
        <v>34</v>
      </c>
      <c r="B76" s="1">
        <f>COS(B72)</f>
        <v>1</v>
      </c>
      <c r="C76" s="1">
        <f>COS(C72)</f>
        <v>0.99999999892122993</v>
      </c>
      <c r="D76" s="1">
        <f>COS(D72)</f>
        <v>0.99999999892122993</v>
      </c>
      <c r="E76" s="1">
        <f>COS(E72)</f>
        <v>0.9999999996340414</v>
      </c>
      <c r="F76" s="1">
        <f>COS(F72)</f>
        <v>0.9999999996340414</v>
      </c>
      <c r="G76" s="1">
        <f>COS(G72)</f>
        <v>0.99999999652195959</v>
      </c>
    </row>
    <row r="77" spans="1:8" x14ac:dyDescent="0.3">
      <c r="A77" s="2" t="s">
        <v>7</v>
      </c>
      <c r="B77" s="1">
        <f>B64</f>
        <v>1E-3</v>
      </c>
      <c r="C77" s="3">
        <f>B77*(C75+C76)/(B75+B76)</f>
        <v>1.0000000020641577E-3</v>
      </c>
      <c r="D77" s="1">
        <f>D70</f>
        <v>9.5122820660742348E-4</v>
      </c>
      <c r="E77" s="3">
        <f>D77*(E75+E76)/(D75+D76)</f>
        <v>9.5122820897997052E-4</v>
      </c>
      <c r="F77" s="1">
        <f>F70</f>
        <v>9.404066223782355E-4</v>
      </c>
      <c r="G77" s="3">
        <f>F77*(G75+G76)/(F75+F76)</f>
        <v>9.4040661791568452E-4</v>
      </c>
    </row>
    <row r="79" spans="1:8" x14ac:dyDescent="0.3">
      <c r="G79" s="3" t="s">
        <v>12</v>
      </c>
      <c r="H79" s="3">
        <f>-G70/G74</f>
        <v>11.275436577261546</v>
      </c>
    </row>
    <row r="81" spans="1:7" x14ac:dyDescent="0.3">
      <c r="A81" s="6" t="s">
        <v>36</v>
      </c>
      <c r="B81" s="6" t="s">
        <v>40</v>
      </c>
      <c r="C81" s="2"/>
    </row>
    <row r="82" spans="1:7" x14ac:dyDescent="0.3">
      <c r="A82" s="6" t="s">
        <v>20</v>
      </c>
      <c r="B82" s="6">
        <v>1.5268999999999999</v>
      </c>
      <c r="C82" s="2"/>
    </row>
    <row r="83" spans="1:7" x14ac:dyDescent="0.3">
      <c r="A83" s="6" t="s">
        <v>21</v>
      </c>
      <c r="B83" s="6">
        <v>1.67408</v>
      </c>
      <c r="C83" s="2"/>
    </row>
    <row r="84" spans="1:7" x14ac:dyDescent="0.3">
      <c r="A84" s="6" t="s">
        <v>22</v>
      </c>
      <c r="B84" s="6">
        <v>1E-3</v>
      </c>
      <c r="C84" s="2"/>
    </row>
    <row r="85" spans="1:7" x14ac:dyDescent="0.3">
      <c r="A85" s="2"/>
      <c r="B85" s="2" t="s">
        <v>35</v>
      </c>
      <c r="C85" s="2" t="s">
        <v>1</v>
      </c>
      <c r="D85" s="2" t="s">
        <v>2</v>
      </c>
      <c r="E85" s="2" t="s">
        <v>3</v>
      </c>
      <c r="F85" s="2" t="s">
        <v>17</v>
      </c>
      <c r="G85" s="2" t="s">
        <v>18</v>
      </c>
    </row>
    <row r="86" spans="1:7" x14ac:dyDescent="0.3">
      <c r="A86" s="2" t="s">
        <v>4</v>
      </c>
      <c r="D86" s="1">
        <v>1.05</v>
      </c>
      <c r="F86" s="1">
        <v>0.4</v>
      </c>
    </row>
    <row r="87" spans="1:7" x14ac:dyDescent="0.3">
      <c r="A87" s="2" t="s">
        <v>5</v>
      </c>
      <c r="B87" s="1">
        <v>1</v>
      </c>
      <c r="C87" s="1">
        <f>B82</f>
        <v>1.5268999999999999</v>
      </c>
      <c r="D87" s="1">
        <f>B82</f>
        <v>1.5268999999999999</v>
      </c>
      <c r="E87" s="1">
        <f>B83</f>
        <v>1.67408</v>
      </c>
      <c r="F87" s="1">
        <f>B83</f>
        <v>1.67408</v>
      </c>
      <c r="G87" s="1">
        <v>1</v>
      </c>
    </row>
    <row r="88" spans="1:7" x14ac:dyDescent="0.3">
      <c r="A88" s="2" t="s">
        <v>6</v>
      </c>
      <c r="B88" s="3">
        <f>C88</f>
        <v>7.3895</v>
      </c>
      <c r="C88" s="1">
        <v>7.3895</v>
      </c>
      <c r="D88" s="3">
        <f>E88</f>
        <v>-5.1783999999999999</v>
      </c>
      <c r="E88" s="1">
        <v>-5.1783999999999999</v>
      </c>
      <c r="F88" s="3">
        <f>G88</f>
        <v>-16.2225</v>
      </c>
      <c r="G88" s="1">
        <v>-16.2225</v>
      </c>
    </row>
    <row r="89" spans="1:7" x14ac:dyDescent="0.3">
      <c r="A89" s="2" t="s">
        <v>14</v>
      </c>
      <c r="B89" s="1">
        <f>1/B88</f>
        <v>0.13532715339332838</v>
      </c>
      <c r="C89" s="1">
        <f t="shared" ref="C89:G89" si="4">1/C88</f>
        <v>0.13532715339332838</v>
      </c>
      <c r="D89" s="1">
        <f t="shared" si="4"/>
        <v>-0.19310984087749111</v>
      </c>
      <c r="E89" s="1">
        <f t="shared" si="4"/>
        <v>-0.19310984087749111</v>
      </c>
      <c r="F89" s="1">
        <f t="shared" si="4"/>
        <v>-6.1642780089382031E-2</v>
      </c>
      <c r="G89" s="1">
        <f t="shared" si="4"/>
        <v>-6.1642780089382031E-2</v>
      </c>
    </row>
    <row r="90" spans="1:7" x14ac:dyDescent="0.3">
      <c r="A90" s="2" t="s">
        <v>7</v>
      </c>
      <c r="B90" s="1">
        <f>B84</f>
        <v>1E-3</v>
      </c>
      <c r="C90" s="3">
        <f>(C93-C94)/C89</f>
        <v>1.0000000020694113E-3</v>
      </c>
      <c r="D90" s="1">
        <f>C90+D86*C94</f>
        <v>9.5096661977320533E-4</v>
      </c>
      <c r="E90" s="3">
        <f>(E93-E94)/E89</f>
        <v>9.5096662224578119E-4</v>
      </c>
      <c r="F90" s="1">
        <f>E90+F86*E94</f>
        <v>9.4038753581904397E-4</v>
      </c>
      <c r="G90" s="3">
        <f>(G93-G94)/G89</f>
        <v>9.4038753133037585E-4</v>
      </c>
    </row>
    <row r="91" spans="1:7" x14ac:dyDescent="0.3">
      <c r="A91" s="2" t="s">
        <v>8</v>
      </c>
      <c r="B91" s="1">
        <f>ASIN(B93)</f>
        <v>1.3532715380637925E-4</v>
      </c>
      <c r="C91" s="1">
        <f>ASIN(C93)</f>
        <v>8.8628694459686431E-5</v>
      </c>
      <c r="D91" s="1">
        <f>ASIN(D93)</f>
        <v>-2.3033947399075491E-4</v>
      </c>
      <c r="E91" s="1">
        <f>ASIN(E93)</f>
        <v>-2.1008873071398841E-4</v>
      </c>
      <c r="F91" s="1">
        <f>ASIN(F93)</f>
        <v>-8.4415818236390533E-5</v>
      </c>
      <c r="G91" s="1">
        <f>ASIN(G93)</f>
        <v>-1.4131883329571632E-4</v>
      </c>
    </row>
    <row r="92" spans="1:7" x14ac:dyDescent="0.3">
      <c r="A92" s="2" t="s">
        <v>9</v>
      </c>
      <c r="B92" s="1">
        <v>0</v>
      </c>
      <c r="C92" s="1">
        <f>B92+C91-B91</f>
        <v>-4.6698459346692823E-5</v>
      </c>
      <c r="D92" s="1">
        <f>C92</f>
        <v>-4.6698459346692823E-5</v>
      </c>
      <c r="E92" s="1">
        <f>D92+E91-D91</f>
        <v>-2.6447716069926335E-5</v>
      </c>
      <c r="F92" s="1">
        <f>E92</f>
        <v>-2.6447716069926335E-5</v>
      </c>
      <c r="G92" s="1">
        <f>F92+G91-F91</f>
        <v>-8.3350731129252118E-5</v>
      </c>
    </row>
    <row r="93" spans="1:7" x14ac:dyDescent="0.3">
      <c r="A93" s="2" t="s">
        <v>31</v>
      </c>
      <c r="B93" s="1">
        <f>B90*B89+B94</f>
        <v>1.3532715339332837E-4</v>
      </c>
      <c r="C93" s="1">
        <f>B87/C87*B93</f>
        <v>8.8628694343656009E-5</v>
      </c>
      <c r="D93" s="1">
        <f>D90*D89+D94</f>
        <v>-2.303394719539292E-4</v>
      </c>
      <c r="E93" s="1">
        <f>D87/E87*D93</f>
        <v>-2.1008872916853107E-4</v>
      </c>
      <c r="F93" s="1">
        <f>F90*F89+F94</f>
        <v>-8.4415818136132257E-5</v>
      </c>
      <c r="G93" s="1">
        <f>F87/G87*F93</f>
        <v>-1.4131883282533629E-4</v>
      </c>
    </row>
    <row r="94" spans="1:7" x14ac:dyDescent="0.3">
      <c r="A94" s="2" t="s">
        <v>32</v>
      </c>
      <c r="B94" s="1">
        <f>SIN(B92)</f>
        <v>0</v>
      </c>
      <c r="C94" s="1">
        <f>SIN(C92)</f>
        <v>-4.6698459329719909E-5</v>
      </c>
      <c r="D94" s="1">
        <f>SIN(D92)</f>
        <v>-4.6698459329719909E-5</v>
      </c>
      <c r="E94" s="1">
        <f>SIN(E92)</f>
        <v>-2.6447716066843054E-5</v>
      </c>
      <c r="F94" s="1">
        <f>SIN(F92)</f>
        <v>-2.6447716066843054E-5</v>
      </c>
      <c r="G94" s="1">
        <f>SIN(G92)</f>
        <v>-8.3350731032741076E-5</v>
      </c>
    </row>
    <row r="95" spans="1:7" x14ac:dyDescent="0.3">
      <c r="A95" s="2" t="s">
        <v>33</v>
      </c>
      <c r="B95" s="1">
        <f>COS(B91)</f>
        <v>0.99999999084328073</v>
      </c>
      <c r="C95" s="1">
        <f>COS(C91)</f>
        <v>0.99999999607247725</v>
      </c>
      <c r="D95" s="1">
        <f>COS(D91)</f>
        <v>0.99999997347186342</v>
      </c>
      <c r="E95" s="1">
        <f>COS(E91)</f>
        <v>0.99999997793136275</v>
      </c>
      <c r="F95" s="1">
        <f>COS(F91)</f>
        <v>0.99999999643698478</v>
      </c>
      <c r="G95" s="1">
        <f>COS(G91)</f>
        <v>0.99999999001449369</v>
      </c>
    </row>
    <row r="96" spans="1:7" x14ac:dyDescent="0.3">
      <c r="A96" s="2" t="s">
        <v>34</v>
      </c>
      <c r="B96" s="1">
        <f>COS(B92)</f>
        <v>1</v>
      </c>
      <c r="C96" s="1">
        <f>COS(C92)</f>
        <v>0.99999999890962699</v>
      </c>
      <c r="D96" s="1">
        <f>COS(D92)</f>
        <v>0.99999999890962699</v>
      </c>
      <c r="E96" s="1">
        <f>COS(E92)</f>
        <v>0.99999999965025921</v>
      </c>
      <c r="F96" s="1">
        <f>COS(F92)</f>
        <v>0.99999999965025921</v>
      </c>
      <c r="G96" s="1">
        <f>COS(G92)</f>
        <v>0.99999999652632776</v>
      </c>
    </row>
    <row r="97" spans="1:8" x14ac:dyDescent="0.3">
      <c r="A97" s="2" t="s">
        <v>7</v>
      </c>
      <c r="B97" s="1">
        <f>B84</f>
        <v>1E-3</v>
      </c>
      <c r="C97" s="3">
        <f>B97*(C95+C96)/(B95+B96)</f>
        <v>1.0000000020694117E-3</v>
      </c>
      <c r="D97" s="1">
        <f>D90</f>
        <v>9.5096661977320533E-4</v>
      </c>
      <c r="E97" s="3">
        <f>D97*(E95+E96)/(D95+D96)</f>
        <v>9.5096662224578119E-4</v>
      </c>
      <c r="F97" s="1">
        <f>F90</f>
        <v>9.4038753581904397E-4</v>
      </c>
      <c r="G97" s="3">
        <f>F97*(G95+G96)/(F95+F96)</f>
        <v>9.4038753133037542E-4</v>
      </c>
    </row>
    <row r="99" spans="1:8" x14ac:dyDescent="0.3">
      <c r="G99" s="3" t="s">
        <v>12</v>
      </c>
      <c r="H99" s="3">
        <f>-G90/G94</f>
        <v>11.282294944251674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Planilha3</vt:lpstr>
      <vt:lpstr>Planilha1</vt:lpstr>
      <vt:lpstr>Planilha2</vt:lpstr>
      <vt:lpstr>Marginal</vt:lpstr>
      <vt:lpstr>Zonal</vt:lpstr>
      <vt:lpstr>Paraxial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Lino</cp:lastModifiedBy>
  <dcterms:created xsi:type="dcterms:W3CDTF">2020-04-29T20:20:03Z</dcterms:created>
  <dcterms:modified xsi:type="dcterms:W3CDTF">2020-05-22T12:38:51Z</dcterms:modified>
</cp:coreProperties>
</file>