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3/"/>
    </mc:Choice>
  </mc:AlternateContent>
  <xr:revisionPtr revIDLastSave="0" documentId="13_ncr:1_{1894D166-C452-2B4B-9D23-BA40A60C8A2B}" xr6:coauthVersionLast="45" xr6:coauthVersionMax="45" xr10:uidLastSave="{00000000-0000-0000-0000-000000000000}"/>
  <bookViews>
    <workbookView xWindow="20" yWindow="460" windowWidth="15060" windowHeight="16300" firstSheet="1" activeTab="4" xr2:uid="{00000000-000D-0000-FFFF-FFFF00000000}"/>
  </bookViews>
  <sheets>
    <sheet name="Modelos" sheetId="3" r:id="rId1"/>
    <sheet name="Dados" sheetId="1" r:id="rId2"/>
    <sheet name="Modelo 1" sheetId="4" r:id="rId3"/>
    <sheet name="Modelo 2" sheetId="5" r:id="rId4"/>
    <sheet name="Dados do alcool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3" i="6"/>
  <c r="I2" i="1" l="1"/>
  <c r="J2" i="1"/>
  <c r="K2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" i="1"/>
</calcChain>
</file>

<file path=xl/sharedStrings.xml><?xml version="1.0" encoding="utf-8"?>
<sst xmlns="http://schemas.openxmlformats.org/spreadsheetml/2006/main" count="88" uniqueCount="55">
  <si>
    <t>Q (Demanda) [l/km.veíc.mês]</t>
  </si>
  <si>
    <t>X (preço Álcohol) [R$/l]</t>
  </si>
  <si>
    <t>Z (preço gas) [R$/l]</t>
  </si>
  <si>
    <t>R (renda) [índice ANBID]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</si>
  <si>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</si>
  <si>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</si>
  <si>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</si>
  <si>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</si>
  <si>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</si>
  <si>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</si>
  <si>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</si>
  <si>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</si>
  <si>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</si>
  <si>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</si>
  <si>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</si>
  <si>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</si>
  <si>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</si>
  <si>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</si>
  <si>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</si>
  <si>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</si>
  <si>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</si>
  <si>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</si>
  <si>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</si>
  <si>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</si>
  <si>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</si>
  <si>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</si>
  <si>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</si>
  <si>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</si>
  <si>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Variável X 1</t>
  </si>
  <si>
    <t>Variável X 2</t>
  </si>
  <si>
    <t>Variável X 3</t>
  </si>
  <si>
    <t>Q = f (Pa; Pg; R; ano)</t>
  </si>
  <si>
    <t xml:space="preserve">modelo linear = </t>
  </si>
  <si>
    <t>Q = A.PaX + PgY + PrZ + Pts</t>
  </si>
  <si>
    <r>
      <t xml:space="preserve">(Observar que as parâmetros β1, β2, β4 e β5 não são  coeficientes de </t>
    </r>
    <r>
      <rPr>
        <u/>
        <sz val="12"/>
        <color theme="1"/>
        <rFont val="Times New Roman"/>
        <family val="1"/>
      </rPr>
      <t xml:space="preserve">elasticidades) </t>
    </r>
  </si>
  <si>
    <r>
      <t xml:space="preserve">(Observar que, neste caso, os parâmetros β2, β3, β4 e β5 são coeficientes de </t>
    </r>
    <r>
      <rPr>
        <u/>
        <sz val="12"/>
        <color theme="1"/>
        <rFont val="Times New Roman"/>
        <family val="1"/>
      </rPr>
      <t xml:space="preserve">elasticidade ) </t>
    </r>
  </si>
  <si>
    <t xml:space="preserve">No caso do modelo de elasticidade constante, usamos o método dos mínimos quadrados -MMQ, na forma transformada: </t>
  </si>
  <si>
    <t>In CC = In β1 + β2. In CD + β3. In S + β4 .In P + β 5. InT + In ui (2)</t>
  </si>
  <si>
    <t xml:space="preserve">   </t>
  </si>
  <si>
    <t>Ver MADDALA [pag.88], e que os parâmetros da reta, β2, β3. β 4 e β 5 são as próprias elasticidades</t>
  </si>
  <si>
    <r>
      <t>i.)</t>
    </r>
    <r>
      <rPr>
        <sz val="7"/>
        <color theme="1"/>
        <rFont val="Times New Roman"/>
        <family val="1"/>
      </rPr>
      <t xml:space="preserve">                  </t>
    </r>
    <r>
      <rPr>
        <sz val="12"/>
        <color theme="1"/>
        <rFont val="Times New Roman"/>
        <family val="1"/>
      </rPr>
      <t>EV- modelo de elasticidade variável:</t>
    </r>
  </si>
  <si>
    <t xml:space="preserve">CC = β 1 + β 2. CD + β 3. S + β 4. P + β5. T + ui   </t>
  </si>
  <si>
    <t xml:space="preserve">i.i.) EC -modelo de elasticidade constante: </t>
  </si>
  <si>
    <r>
      <t xml:space="preserve">CC =  β 1. CD </t>
    </r>
    <r>
      <rPr>
        <vertAlign val="superscript"/>
        <sz val="12"/>
        <color theme="1"/>
        <rFont val="Times New Roman"/>
        <family val="1"/>
      </rPr>
      <t>β2</t>
    </r>
    <r>
      <rPr>
        <sz val="12"/>
        <color theme="1"/>
        <rFont val="Times New Roman"/>
        <family val="1"/>
      </rPr>
      <t xml:space="preserve">. S </t>
    </r>
    <r>
      <rPr>
        <vertAlign val="superscript"/>
        <sz val="12"/>
        <color theme="1"/>
        <rFont val="Times New Roman"/>
        <family val="1"/>
      </rPr>
      <t>β3.</t>
    </r>
    <r>
      <rPr>
        <sz val="12"/>
        <color theme="1"/>
        <rFont val="Times New Roman"/>
        <family val="1"/>
      </rPr>
      <t xml:space="preserve"> P</t>
    </r>
    <r>
      <rPr>
        <vertAlign val="superscript"/>
        <sz val="12"/>
        <color theme="1"/>
        <rFont val="Times New Roman"/>
        <family val="1"/>
      </rPr>
      <t xml:space="preserve"> β4</t>
    </r>
    <r>
      <rPr>
        <sz val="12"/>
        <color theme="1"/>
        <rFont val="Times New Roman"/>
        <family val="1"/>
      </rPr>
      <t xml:space="preserve">. T </t>
    </r>
    <r>
      <rPr>
        <vertAlign val="superscript"/>
        <sz val="12"/>
        <color theme="1"/>
        <rFont val="Times New Roman"/>
        <family val="1"/>
      </rPr>
      <t>β5</t>
    </r>
    <r>
      <rPr>
        <sz val="12"/>
        <color theme="1"/>
        <rFont val="Times New Roman"/>
        <family val="1"/>
      </rPr>
      <t xml:space="preserve">.ui (1) onde ui =&gt; distúrbio estocástico. </t>
    </r>
  </si>
  <si>
    <t xml:space="preserve">Ressalte-se, portanto) que os resíduos ui entram na equação original (1), de forma multiplicativa, a partir das regressões efetuadas em (2). </t>
  </si>
  <si>
    <t>C</t>
  </si>
  <si>
    <t>S</t>
  </si>
  <si>
    <t>P</t>
  </si>
  <si>
    <t>InC</t>
  </si>
  <si>
    <t>InS</t>
  </si>
  <si>
    <t>InP</t>
  </si>
  <si>
    <t>Mês</t>
  </si>
  <si>
    <t>Cons med</t>
  </si>
  <si>
    <t>Ind sal real</t>
  </si>
  <si>
    <t>Preço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</si>
</sst>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Fill="1" applyBorder="1" applyAlignment="1"/>
    <xf numFmtId="0" fontId="0" fillId="0" borderId="5" xfId="0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Continuous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0" borderId="7" xfId="0" applyFont="1" applyFill="1" applyBorder="1" applyAlignment="1">
      <alignment horizontal="center" vertical="top" wrapText="1"/>
    </xf>
    <xf numFmtId="2" fontId="10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17" fontId="2" fillId="0" borderId="3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'Dados do alcool'!$A$3:$A$56</c:f>
              <c:numCache>
                <c:formatCode>mmm\-yy</c:formatCode>
                <c:ptCount val="54"/>
                <c:pt idx="0">
                  <c:v>31048</c:v>
                </c:pt>
                <c:pt idx="1">
                  <c:v>31079</c:v>
                </c:pt>
                <c:pt idx="2">
                  <c:v>31107</c:v>
                </c:pt>
                <c:pt idx="3">
                  <c:v>31138</c:v>
                </c:pt>
                <c:pt idx="4">
                  <c:v>31168</c:v>
                </c:pt>
                <c:pt idx="5">
                  <c:v>31199</c:v>
                </c:pt>
                <c:pt idx="6">
                  <c:v>31229</c:v>
                </c:pt>
                <c:pt idx="7">
                  <c:v>31260</c:v>
                </c:pt>
                <c:pt idx="8">
                  <c:v>31291</c:v>
                </c:pt>
                <c:pt idx="9">
                  <c:v>31321</c:v>
                </c:pt>
                <c:pt idx="10">
                  <c:v>31352</c:v>
                </c:pt>
                <c:pt idx="11">
                  <c:v>31382</c:v>
                </c:pt>
                <c:pt idx="12">
                  <c:v>31413</c:v>
                </c:pt>
                <c:pt idx="13">
                  <c:v>31444</c:v>
                </c:pt>
                <c:pt idx="14">
                  <c:v>31472</c:v>
                </c:pt>
                <c:pt idx="15">
                  <c:v>31503</c:v>
                </c:pt>
                <c:pt idx="16">
                  <c:v>31533</c:v>
                </c:pt>
                <c:pt idx="17">
                  <c:v>31564</c:v>
                </c:pt>
                <c:pt idx="18">
                  <c:v>31594</c:v>
                </c:pt>
                <c:pt idx="19">
                  <c:v>31625</c:v>
                </c:pt>
                <c:pt idx="20">
                  <c:v>31656</c:v>
                </c:pt>
                <c:pt idx="21">
                  <c:v>31686</c:v>
                </c:pt>
                <c:pt idx="22">
                  <c:v>31717</c:v>
                </c:pt>
                <c:pt idx="23">
                  <c:v>31747</c:v>
                </c:pt>
                <c:pt idx="24">
                  <c:v>31778</c:v>
                </c:pt>
                <c:pt idx="25">
                  <c:v>31809</c:v>
                </c:pt>
                <c:pt idx="26">
                  <c:v>31837</c:v>
                </c:pt>
                <c:pt idx="27">
                  <c:v>31868</c:v>
                </c:pt>
                <c:pt idx="28">
                  <c:v>31898</c:v>
                </c:pt>
                <c:pt idx="29">
                  <c:v>31929</c:v>
                </c:pt>
                <c:pt idx="30">
                  <c:v>31959</c:v>
                </c:pt>
                <c:pt idx="31">
                  <c:v>31990</c:v>
                </c:pt>
                <c:pt idx="32">
                  <c:v>32021</c:v>
                </c:pt>
                <c:pt idx="33">
                  <c:v>32051</c:v>
                </c:pt>
                <c:pt idx="34">
                  <c:v>32082</c:v>
                </c:pt>
                <c:pt idx="35">
                  <c:v>32112</c:v>
                </c:pt>
                <c:pt idx="36">
                  <c:v>32143</c:v>
                </c:pt>
                <c:pt idx="37">
                  <c:v>32174</c:v>
                </c:pt>
                <c:pt idx="38">
                  <c:v>32203</c:v>
                </c:pt>
                <c:pt idx="39">
                  <c:v>32234</c:v>
                </c:pt>
                <c:pt idx="40">
                  <c:v>32264</c:v>
                </c:pt>
                <c:pt idx="41">
                  <c:v>32295</c:v>
                </c:pt>
                <c:pt idx="42">
                  <c:v>32325</c:v>
                </c:pt>
                <c:pt idx="43">
                  <c:v>32356</c:v>
                </c:pt>
                <c:pt idx="44">
                  <c:v>32387</c:v>
                </c:pt>
                <c:pt idx="45">
                  <c:v>32417</c:v>
                </c:pt>
                <c:pt idx="46">
                  <c:v>32448</c:v>
                </c:pt>
                <c:pt idx="47">
                  <c:v>32478</c:v>
                </c:pt>
                <c:pt idx="48">
                  <c:v>32509</c:v>
                </c:pt>
                <c:pt idx="49">
                  <c:v>32540</c:v>
                </c:pt>
                <c:pt idx="50">
                  <c:v>32568</c:v>
                </c:pt>
                <c:pt idx="51">
                  <c:v>32599</c:v>
                </c:pt>
                <c:pt idx="52">
                  <c:v>32629</c:v>
                </c:pt>
                <c:pt idx="53">
                  <c:v>32660</c:v>
                </c:pt>
              </c:numCache>
            </c:numRef>
          </c:cat>
          <c:val>
            <c:numRef>
              <c:f>'Dados do alcool'!$B$3:$B$56</c:f>
              <c:numCache>
                <c:formatCode>General</c:formatCode>
                <c:ptCount val="54"/>
                <c:pt idx="0">
                  <c:v>216.32</c:v>
                </c:pt>
                <c:pt idx="1">
                  <c:v>216.32</c:v>
                </c:pt>
                <c:pt idx="2">
                  <c:v>220.51</c:v>
                </c:pt>
                <c:pt idx="3">
                  <c:v>210.98</c:v>
                </c:pt>
                <c:pt idx="4">
                  <c:v>229.78</c:v>
                </c:pt>
                <c:pt idx="5">
                  <c:v>238.74</c:v>
                </c:pt>
                <c:pt idx="6">
                  <c:v>250.02</c:v>
                </c:pt>
                <c:pt idx="7">
                  <c:v>241.12</c:v>
                </c:pt>
                <c:pt idx="8">
                  <c:v>243.24</c:v>
                </c:pt>
                <c:pt idx="9">
                  <c:v>234.53</c:v>
                </c:pt>
                <c:pt idx="10">
                  <c:v>257.67</c:v>
                </c:pt>
                <c:pt idx="11">
                  <c:v>260.77</c:v>
                </c:pt>
                <c:pt idx="12">
                  <c:v>244.65</c:v>
                </c:pt>
                <c:pt idx="13">
                  <c:v>225.01</c:v>
                </c:pt>
                <c:pt idx="14">
                  <c:v>218.77</c:v>
                </c:pt>
                <c:pt idx="15">
                  <c:v>237.15</c:v>
                </c:pt>
                <c:pt idx="16">
                  <c:v>244.37</c:v>
                </c:pt>
                <c:pt idx="17">
                  <c:v>252.87</c:v>
                </c:pt>
                <c:pt idx="18">
                  <c:v>249.44</c:v>
                </c:pt>
                <c:pt idx="19">
                  <c:v>256.88</c:v>
                </c:pt>
                <c:pt idx="20">
                  <c:v>256.54000000000002</c:v>
                </c:pt>
                <c:pt idx="21">
                  <c:v>258.52</c:v>
                </c:pt>
                <c:pt idx="22">
                  <c:v>264.14999999999998</c:v>
                </c:pt>
                <c:pt idx="23">
                  <c:v>256.29000000000002</c:v>
                </c:pt>
                <c:pt idx="24">
                  <c:v>248.74</c:v>
                </c:pt>
                <c:pt idx="25">
                  <c:v>227.74</c:v>
                </c:pt>
                <c:pt idx="26">
                  <c:v>222.73</c:v>
                </c:pt>
                <c:pt idx="27">
                  <c:v>219.74</c:v>
                </c:pt>
                <c:pt idx="28">
                  <c:v>218.49</c:v>
                </c:pt>
                <c:pt idx="29">
                  <c:v>215.52</c:v>
                </c:pt>
                <c:pt idx="30">
                  <c:v>218.38</c:v>
                </c:pt>
                <c:pt idx="31">
                  <c:v>225.76</c:v>
                </c:pt>
                <c:pt idx="32">
                  <c:v>223.44</c:v>
                </c:pt>
                <c:pt idx="33">
                  <c:v>218.09</c:v>
                </c:pt>
                <c:pt idx="34">
                  <c:v>217.23</c:v>
                </c:pt>
                <c:pt idx="35">
                  <c:v>212.85</c:v>
                </c:pt>
                <c:pt idx="36">
                  <c:v>212.03</c:v>
                </c:pt>
                <c:pt idx="37">
                  <c:v>216.68</c:v>
                </c:pt>
                <c:pt idx="38">
                  <c:v>216.12</c:v>
                </c:pt>
                <c:pt idx="39">
                  <c:v>220.05</c:v>
                </c:pt>
                <c:pt idx="40">
                  <c:v>217.21</c:v>
                </c:pt>
                <c:pt idx="41">
                  <c:v>228.15</c:v>
                </c:pt>
                <c:pt idx="42">
                  <c:v>217.54</c:v>
                </c:pt>
                <c:pt idx="43">
                  <c:v>212.91</c:v>
                </c:pt>
                <c:pt idx="44">
                  <c:v>201.22</c:v>
                </c:pt>
                <c:pt idx="45">
                  <c:v>221.67</c:v>
                </c:pt>
                <c:pt idx="46">
                  <c:v>223.27</c:v>
                </c:pt>
                <c:pt idx="47">
                  <c:v>218.98</c:v>
                </c:pt>
                <c:pt idx="48">
                  <c:v>202.76</c:v>
                </c:pt>
                <c:pt idx="49">
                  <c:v>208.14</c:v>
                </c:pt>
                <c:pt idx="50">
                  <c:v>221.5</c:v>
                </c:pt>
                <c:pt idx="51">
                  <c:v>229.52</c:v>
                </c:pt>
                <c:pt idx="52">
                  <c:v>226.47</c:v>
                </c:pt>
                <c:pt idx="53">
                  <c:v>227.11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3-EC4C-AA17-AE69BB3C40A5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'Dados do alcool'!$A$3:$A$56</c:f>
              <c:numCache>
                <c:formatCode>mmm\-yy</c:formatCode>
                <c:ptCount val="54"/>
                <c:pt idx="0">
                  <c:v>31048</c:v>
                </c:pt>
                <c:pt idx="1">
                  <c:v>31079</c:v>
                </c:pt>
                <c:pt idx="2">
                  <c:v>31107</c:v>
                </c:pt>
                <c:pt idx="3">
                  <c:v>31138</c:v>
                </c:pt>
                <c:pt idx="4">
                  <c:v>31168</c:v>
                </c:pt>
                <c:pt idx="5">
                  <c:v>31199</c:v>
                </c:pt>
                <c:pt idx="6">
                  <c:v>31229</c:v>
                </c:pt>
                <c:pt idx="7">
                  <c:v>31260</c:v>
                </c:pt>
                <c:pt idx="8">
                  <c:v>31291</c:v>
                </c:pt>
                <c:pt idx="9">
                  <c:v>31321</c:v>
                </c:pt>
                <c:pt idx="10">
                  <c:v>31352</c:v>
                </c:pt>
                <c:pt idx="11">
                  <c:v>31382</c:v>
                </c:pt>
                <c:pt idx="12">
                  <c:v>31413</c:v>
                </c:pt>
                <c:pt idx="13">
                  <c:v>31444</c:v>
                </c:pt>
                <c:pt idx="14">
                  <c:v>31472</c:v>
                </c:pt>
                <c:pt idx="15">
                  <c:v>31503</c:v>
                </c:pt>
                <c:pt idx="16">
                  <c:v>31533</c:v>
                </c:pt>
                <c:pt idx="17">
                  <c:v>31564</c:v>
                </c:pt>
                <c:pt idx="18">
                  <c:v>31594</c:v>
                </c:pt>
                <c:pt idx="19">
                  <c:v>31625</c:v>
                </c:pt>
                <c:pt idx="20">
                  <c:v>31656</c:v>
                </c:pt>
                <c:pt idx="21">
                  <c:v>31686</c:v>
                </c:pt>
                <c:pt idx="22">
                  <c:v>31717</c:v>
                </c:pt>
                <c:pt idx="23">
                  <c:v>31747</c:v>
                </c:pt>
                <c:pt idx="24">
                  <c:v>31778</c:v>
                </c:pt>
                <c:pt idx="25">
                  <c:v>31809</c:v>
                </c:pt>
                <c:pt idx="26">
                  <c:v>31837</c:v>
                </c:pt>
                <c:pt idx="27">
                  <c:v>31868</c:v>
                </c:pt>
                <c:pt idx="28">
                  <c:v>31898</c:v>
                </c:pt>
                <c:pt idx="29">
                  <c:v>31929</c:v>
                </c:pt>
                <c:pt idx="30">
                  <c:v>31959</c:v>
                </c:pt>
                <c:pt idx="31">
                  <c:v>31990</c:v>
                </c:pt>
                <c:pt idx="32">
                  <c:v>32021</c:v>
                </c:pt>
                <c:pt idx="33">
                  <c:v>32051</c:v>
                </c:pt>
                <c:pt idx="34">
                  <c:v>32082</c:v>
                </c:pt>
                <c:pt idx="35">
                  <c:v>32112</c:v>
                </c:pt>
                <c:pt idx="36">
                  <c:v>32143</c:v>
                </c:pt>
                <c:pt idx="37">
                  <c:v>32174</c:v>
                </c:pt>
                <c:pt idx="38">
                  <c:v>32203</c:v>
                </c:pt>
                <c:pt idx="39">
                  <c:v>32234</c:v>
                </c:pt>
                <c:pt idx="40">
                  <c:v>32264</c:v>
                </c:pt>
                <c:pt idx="41">
                  <c:v>32295</c:v>
                </c:pt>
                <c:pt idx="42">
                  <c:v>32325</c:v>
                </c:pt>
                <c:pt idx="43">
                  <c:v>32356</c:v>
                </c:pt>
                <c:pt idx="44">
                  <c:v>32387</c:v>
                </c:pt>
                <c:pt idx="45">
                  <c:v>32417</c:v>
                </c:pt>
                <c:pt idx="46">
                  <c:v>32448</c:v>
                </c:pt>
                <c:pt idx="47">
                  <c:v>32478</c:v>
                </c:pt>
                <c:pt idx="48">
                  <c:v>32509</c:v>
                </c:pt>
                <c:pt idx="49">
                  <c:v>32540</c:v>
                </c:pt>
                <c:pt idx="50">
                  <c:v>32568</c:v>
                </c:pt>
                <c:pt idx="51">
                  <c:v>32599</c:v>
                </c:pt>
                <c:pt idx="52">
                  <c:v>32629</c:v>
                </c:pt>
                <c:pt idx="53">
                  <c:v>32660</c:v>
                </c:pt>
              </c:numCache>
            </c:numRef>
          </c:cat>
          <c:val>
            <c:numRef>
              <c:f>'Dados do alcool'!$D$3:$D$56</c:f>
              <c:numCache>
                <c:formatCode>General</c:formatCode>
                <c:ptCount val="54"/>
                <c:pt idx="0">
                  <c:v>100</c:v>
                </c:pt>
                <c:pt idx="1">
                  <c:v>91.62</c:v>
                </c:pt>
                <c:pt idx="2">
                  <c:v>92.71</c:v>
                </c:pt>
                <c:pt idx="3">
                  <c:v>95.41</c:v>
                </c:pt>
                <c:pt idx="4">
                  <c:v>88.51</c:v>
                </c:pt>
                <c:pt idx="5">
                  <c:v>82.1</c:v>
                </c:pt>
                <c:pt idx="6">
                  <c:v>79.33</c:v>
                </c:pt>
                <c:pt idx="7">
                  <c:v>75.260000000000005</c:v>
                </c:pt>
                <c:pt idx="8">
                  <c:v>74.790000000000006</c:v>
                </c:pt>
                <c:pt idx="9">
                  <c:v>76.61</c:v>
                </c:pt>
                <c:pt idx="10">
                  <c:v>72.94</c:v>
                </c:pt>
                <c:pt idx="11">
                  <c:v>72.34</c:v>
                </c:pt>
                <c:pt idx="12">
                  <c:v>70.47</c:v>
                </c:pt>
                <c:pt idx="13">
                  <c:v>68.47</c:v>
                </c:pt>
                <c:pt idx="14">
                  <c:v>70.03</c:v>
                </c:pt>
                <c:pt idx="15">
                  <c:v>70.44</c:v>
                </c:pt>
                <c:pt idx="16">
                  <c:v>70.22</c:v>
                </c:pt>
                <c:pt idx="17">
                  <c:v>69.849999999999994</c:v>
                </c:pt>
                <c:pt idx="18">
                  <c:v>73.760000000000005</c:v>
                </c:pt>
                <c:pt idx="19">
                  <c:v>87.5</c:v>
                </c:pt>
                <c:pt idx="20">
                  <c:v>86.56</c:v>
                </c:pt>
                <c:pt idx="21">
                  <c:v>85.36</c:v>
                </c:pt>
                <c:pt idx="22">
                  <c:v>100.03</c:v>
                </c:pt>
                <c:pt idx="23">
                  <c:v>124.11</c:v>
                </c:pt>
                <c:pt idx="24">
                  <c:v>110.81</c:v>
                </c:pt>
                <c:pt idx="25">
                  <c:v>98.21</c:v>
                </c:pt>
                <c:pt idx="26">
                  <c:v>97.75</c:v>
                </c:pt>
                <c:pt idx="27">
                  <c:v>95.63</c:v>
                </c:pt>
                <c:pt idx="28">
                  <c:v>102.86</c:v>
                </c:pt>
                <c:pt idx="29">
                  <c:v>103.59</c:v>
                </c:pt>
                <c:pt idx="30">
                  <c:v>105.87</c:v>
                </c:pt>
                <c:pt idx="31">
                  <c:v>101.31</c:v>
                </c:pt>
                <c:pt idx="32">
                  <c:v>100.34</c:v>
                </c:pt>
                <c:pt idx="33">
                  <c:v>99.82</c:v>
                </c:pt>
                <c:pt idx="34">
                  <c:v>98.93</c:v>
                </c:pt>
                <c:pt idx="35">
                  <c:v>100.73</c:v>
                </c:pt>
                <c:pt idx="36">
                  <c:v>95.37</c:v>
                </c:pt>
                <c:pt idx="37">
                  <c:v>93.32</c:v>
                </c:pt>
                <c:pt idx="38">
                  <c:v>89.8</c:v>
                </c:pt>
                <c:pt idx="39">
                  <c:v>84.46</c:v>
                </c:pt>
                <c:pt idx="40">
                  <c:v>84.75</c:v>
                </c:pt>
                <c:pt idx="41">
                  <c:v>85.86</c:v>
                </c:pt>
                <c:pt idx="42">
                  <c:v>85.47</c:v>
                </c:pt>
                <c:pt idx="43">
                  <c:v>86.2</c:v>
                </c:pt>
                <c:pt idx="44">
                  <c:v>83.16</c:v>
                </c:pt>
                <c:pt idx="45">
                  <c:v>77.38</c:v>
                </c:pt>
                <c:pt idx="46">
                  <c:v>69.11</c:v>
                </c:pt>
                <c:pt idx="47">
                  <c:v>65.61</c:v>
                </c:pt>
                <c:pt idx="48">
                  <c:v>70.61</c:v>
                </c:pt>
                <c:pt idx="49">
                  <c:v>70.02</c:v>
                </c:pt>
                <c:pt idx="50">
                  <c:v>67.180000000000007</c:v>
                </c:pt>
                <c:pt idx="51">
                  <c:v>63.88</c:v>
                </c:pt>
                <c:pt idx="52">
                  <c:v>68.03</c:v>
                </c:pt>
                <c:pt idx="53">
                  <c:v>61.93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3-EC4C-AA17-AE69BB3C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1263136"/>
        <c:axId val="1051963136"/>
      </c:lineChart>
      <c:dateAx>
        <c:axId val="1051263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51963136"/>
        <c:crosses val="autoZero"/>
        <c:auto val="1"/>
        <c:lblOffset val="100"/>
        <c:baseTimeUnit val="months"/>
      </c:dateAx>
      <c:valAx>
        <c:axId val="105196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5126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330200</xdr:colOff>
      <xdr:row>40</xdr:row>
      <xdr:rowOff>158750</xdr:rowOff>
    </xdr:from>
    <xdr:to>
      <xdr:col>10</xdr:col>
      <xdr:colOff>190500</xdr:colOff>
      <xdr:row>53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40968C-A142-F34A-A5BC-82EEB7101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workbookViewId="0">
      <selection activeCell="G25" sqref="G25"/>
    </sheetView>
  </sheetViews>
  <sheetFormatPr baseColWidth="10" defaultColWidth="8.83203125" defaultRowHeight="15" x14ac:dyDescent="0.2"/>
  <sheetData>
    <row r="1" spans="1:16" ht="15.75" customHeight="1" x14ac:dyDescent="0.2">
      <c r="A1" s="18" t="s">
        <v>40</v>
      </c>
      <c r="B1" s="18"/>
      <c r="C1" s="18"/>
      <c r="D1" s="18"/>
      <c r="E1" s="18"/>
      <c r="F1" s="18"/>
      <c r="G1" s="18"/>
    </row>
    <row r="2" spans="1:16" ht="15.75" customHeight="1" x14ac:dyDescent="0.2">
      <c r="A2" s="18" t="s">
        <v>41</v>
      </c>
      <c r="B2" s="18"/>
      <c r="C2" s="18"/>
      <c r="D2" s="18"/>
      <c r="E2" s="18"/>
      <c r="F2" s="18"/>
      <c r="G2" s="18"/>
      <c r="H2" s="18"/>
    </row>
    <row r="3" spans="1:16" ht="15.75" customHeight="1" x14ac:dyDescent="0.2">
      <c r="A3" s="18" t="s">
        <v>34</v>
      </c>
      <c r="B3" s="18"/>
      <c r="C3" s="18"/>
      <c r="D3" s="18"/>
      <c r="E3" s="18"/>
      <c r="F3" s="18"/>
      <c r="G3" s="18"/>
      <c r="H3" s="18"/>
      <c r="I3" s="18"/>
    </row>
    <row r="4" spans="1:16" ht="15.75" customHeight="1" x14ac:dyDescent="0.2">
      <c r="A4" s="10"/>
    </row>
    <row r="5" spans="1:16" ht="15.75" customHeight="1" x14ac:dyDescent="0.2">
      <c r="A5" s="18" t="s">
        <v>42</v>
      </c>
      <c r="B5" s="18"/>
      <c r="C5" s="18"/>
      <c r="D5" s="18"/>
      <c r="E5" s="18"/>
      <c r="F5" s="18"/>
      <c r="G5" s="18"/>
      <c r="H5" s="18"/>
      <c r="I5" s="18"/>
      <c r="J5" s="18"/>
    </row>
    <row r="6" spans="1:16" ht="18.75" customHeight="1" x14ac:dyDescent="0.2">
      <c r="A6" s="18" t="s">
        <v>43</v>
      </c>
      <c r="B6" s="18"/>
      <c r="C6" s="18"/>
      <c r="D6" s="18"/>
      <c r="E6" s="18"/>
      <c r="F6" s="18"/>
      <c r="G6" s="18"/>
      <c r="H6" s="18"/>
      <c r="I6" s="18"/>
      <c r="J6" s="18"/>
    </row>
    <row r="7" spans="1:16" ht="15.75" customHeight="1" x14ac:dyDescent="0.2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6" ht="15.75" customHeight="1" x14ac:dyDescent="0.2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6" ht="15.75" customHeight="1" x14ac:dyDescent="0.2">
      <c r="A9" s="18" t="s">
        <v>37</v>
      </c>
      <c r="B9" s="18"/>
      <c r="C9" s="18"/>
      <c r="D9" s="18"/>
      <c r="E9" s="18"/>
      <c r="F9" s="18"/>
      <c r="G9" s="18"/>
      <c r="H9" s="18"/>
      <c r="I9" s="18"/>
      <c r="J9" s="18"/>
    </row>
    <row r="10" spans="1:16" ht="15.75" customHeight="1" x14ac:dyDescent="0.2">
      <c r="A10" s="10"/>
    </row>
    <row r="11" spans="1:16" ht="15.75" customHeight="1" x14ac:dyDescent="0.2">
      <c r="A11" s="18" t="s">
        <v>44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5.75" customHeight="1" x14ac:dyDescent="0.2">
      <c r="A12" s="11" t="s">
        <v>38</v>
      </c>
      <c r="B12" t="s">
        <v>39</v>
      </c>
    </row>
  </sheetData>
  <mergeCells count="9">
    <mergeCell ref="A7:K7"/>
    <mergeCell ref="A8:L8"/>
    <mergeCell ref="A9:J9"/>
    <mergeCell ref="A11:P11"/>
    <mergeCell ref="A1:G1"/>
    <mergeCell ref="A2:H2"/>
    <mergeCell ref="A3:I3"/>
    <mergeCell ref="A5:J5"/>
    <mergeCell ref="A6:J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topLeftCell="C1" workbookViewId="0">
      <selection activeCell="G13" sqref="G13"/>
    </sheetView>
  </sheetViews>
  <sheetFormatPr baseColWidth="10" defaultColWidth="8.83203125" defaultRowHeight="15" x14ac:dyDescent="0.2"/>
  <cols>
    <col min="2" max="2" width="20.5" customWidth="1"/>
    <col min="3" max="3" width="17.5" customWidth="1"/>
    <col min="4" max="4" width="18.83203125" customWidth="1"/>
    <col min="5" max="5" width="17.5" customWidth="1"/>
    <col min="8" max="9" width="18.1640625" customWidth="1"/>
    <col min="10" max="10" width="19.33203125" customWidth="1"/>
    <col min="11" max="11" width="16.5" customWidth="1"/>
  </cols>
  <sheetData>
    <row r="1" spans="1:11" ht="35" thickBot="1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H1" s="3" t="s">
        <v>0</v>
      </c>
      <c r="I1" s="3" t="s">
        <v>1</v>
      </c>
      <c r="J1" s="3" t="s">
        <v>2</v>
      </c>
      <c r="K1" s="3" t="s">
        <v>3</v>
      </c>
    </row>
    <row r="2" spans="1:11" ht="17" thickBot="1" x14ac:dyDescent="0.25">
      <c r="A2" s="4">
        <v>1979</v>
      </c>
      <c r="B2" s="5">
        <v>350</v>
      </c>
      <c r="C2" s="5">
        <v>1.7</v>
      </c>
      <c r="D2" s="5">
        <v>2.2000000000000002</v>
      </c>
      <c r="E2" s="5">
        <v>100</v>
      </c>
      <c r="F2" s="12">
        <v>1</v>
      </c>
      <c r="H2" s="13">
        <f>LOG(B2)</f>
        <v>2.5440680443502757</v>
      </c>
      <c r="I2" s="13">
        <f t="shared" ref="I2:K17" si="0">LOG(C2)</f>
        <v>0.23044892137827391</v>
      </c>
      <c r="J2" s="13">
        <f t="shared" si="0"/>
        <v>0.34242268082220628</v>
      </c>
      <c r="K2" s="13">
        <f t="shared" si="0"/>
        <v>2</v>
      </c>
    </row>
    <row r="3" spans="1:11" ht="17" thickBot="1" x14ac:dyDescent="0.25">
      <c r="A3" s="4">
        <v>1980</v>
      </c>
      <c r="B3" s="5">
        <v>360</v>
      </c>
      <c r="C3" s="5">
        <v>1.8</v>
      </c>
      <c r="D3" s="5">
        <v>2.2000000000000002</v>
      </c>
      <c r="E3" s="5">
        <v>100</v>
      </c>
      <c r="F3" s="12">
        <v>2</v>
      </c>
      <c r="H3" s="13">
        <f t="shared" ref="H3:H18" si="1">LOG(B3)</f>
        <v>2.5563025007672873</v>
      </c>
      <c r="I3" s="13">
        <f t="shared" si="0"/>
        <v>0.25527250510330607</v>
      </c>
      <c r="J3" s="13">
        <f t="shared" si="0"/>
        <v>0.34242268082220628</v>
      </c>
      <c r="K3" s="13">
        <f t="shared" si="0"/>
        <v>2</v>
      </c>
    </row>
    <row r="4" spans="1:11" ht="17" thickBot="1" x14ac:dyDescent="0.25">
      <c r="A4" s="4">
        <v>1981</v>
      </c>
      <c r="B4" s="5">
        <v>320</v>
      </c>
      <c r="C4" s="5">
        <v>1.9</v>
      </c>
      <c r="D4" s="5">
        <v>2</v>
      </c>
      <c r="E4" s="5">
        <v>120</v>
      </c>
      <c r="F4" s="12">
        <v>3</v>
      </c>
      <c r="H4" s="13">
        <f t="shared" si="1"/>
        <v>2.5051499783199058</v>
      </c>
      <c r="I4" s="13">
        <f t="shared" si="0"/>
        <v>0.27875360095282892</v>
      </c>
      <c r="J4" s="13">
        <f t="shared" si="0"/>
        <v>0.3010299956639812</v>
      </c>
      <c r="K4" s="13">
        <f t="shared" si="0"/>
        <v>2.0791812460476247</v>
      </c>
    </row>
    <row r="5" spans="1:11" ht="17" thickBot="1" x14ac:dyDescent="0.25">
      <c r="A5" s="4">
        <v>1982</v>
      </c>
      <c r="B5" s="5">
        <v>315</v>
      </c>
      <c r="C5" s="5">
        <v>1.8</v>
      </c>
      <c r="D5" s="5">
        <v>2.4</v>
      </c>
      <c r="E5" s="5">
        <v>97</v>
      </c>
      <c r="F5" s="12">
        <v>4</v>
      </c>
      <c r="H5" s="13">
        <f t="shared" si="1"/>
        <v>2.4983105537896004</v>
      </c>
      <c r="I5" s="13">
        <f t="shared" si="0"/>
        <v>0.25527250510330607</v>
      </c>
      <c r="J5" s="13">
        <f t="shared" si="0"/>
        <v>0.38021124171160603</v>
      </c>
      <c r="K5" s="13">
        <f t="shared" si="0"/>
        <v>1.9867717342662448</v>
      </c>
    </row>
    <row r="6" spans="1:11" ht="17" thickBot="1" x14ac:dyDescent="0.25">
      <c r="A6" s="4">
        <v>1983</v>
      </c>
      <c r="B6" s="5">
        <v>300</v>
      </c>
      <c r="C6" s="5">
        <v>1.6</v>
      </c>
      <c r="D6" s="5">
        <v>2.1</v>
      </c>
      <c r="E6" s="5">
        <v>100</v>
      </c>
      <c r="F6" s="12">
        <v>5</v>
      </c>
      <c r="H6" s="13">
        <f t="shared" si="1"/>
        <v>2.4771212547196626</v>
      </c>
      <c r="I6" s="13">
        <f t="shared" si="0"/>
        <v>0.20411998265592479</v>
      </c>
      <c r="J6" s="13">
        <f t="shared" si="0"/>
        <v>0.3222192947339193</v>
      </c>
      <c r="K6" s="13">
        <f t="shared" si="0"/>
        <v>2</v>
      </c>
    </row>
    <row r="7" spans="1:11" ht="17" thickBot="1" x14ac:dyDescent="0.25">
      <c r="A7" s="4">
        <v>1984</v>
      </c>
      <c r="B7" s="5">
        <v>310</v>
      </c>
      <c r="C7" s="5">
        <v>1.5</v>
      </c>
      <c r="D7" s="5">
        <v>2.2999999999999998</v>
      </c>
      <c r="E7" s="5">
        <v>95</v>
      </c>
      <c r="F7" s="12">
        <v>6</v>
      </c>
      <c r="H7" s="13">
        <f t="shared" si="1"/>
        <v>2.4913616938342726</v>
      </c>
      <c r="I7" s="13">
        <f t="shared" si="0"/>
        <v>0.17609125905568124</v>
      </c>
      <c r="J7" s="13">
        <f t="shared" si="0"/>
        <v>0.36172783601759284</v>
      </c>
      <c r="K7" s="13">
        <f t="shared" si="0"/>
        <v>1.9777236052888478</v>
      </c>
    </row>
    <row r="8" spans="1:11" ht="17" thickBot="1" x14ac:dyDescent="0.25">
      <c r="A8" s="4">
        <v>1985</v>
      </c>
      <c r="B8" s="5">
        <v>310</v>
      </c>
      <c r="C8" s="5">
        <v>1.8</v>
      </c>
      <c r="D8" s="5">
        <v>2.6</v>
      </c>
      <c r="E8" s="5">
        <v>90</v>
      </c>
      <c r="F8" s="12">
        <v>7</v>
      </c>
      <c r="H8" s="13">
        <f t="shared" si="1"/>
        <v>2.4913616938342726</v>
      </c>
      <c r="I8" s="13">
        <f t="shared" si="0"/>
        <v>0.25527250510330607</v>
      </c>
      <c r="J8" s="13">
        <f t="shared" si="0"/>
        <v>0.41497334797081797</v>
      </c>
      <c r="K8" s="13">
        <f t="shared" si="0"/>
        <v>1.954242509439325</v>
      </c>
    </row>
    <row r="9" spans="1:11" ht="17" thickBot="1" x14ac:dyDescent="0.25">
      <c r="A9" s="4">
        <v>1986</v>
      </c>
      <c r="B9" s="5">
        <v>290</v>
      </c>
      <c r="C9" s="5">
        <v>1.6</v>
      </c>
      <c r="D9" s="5">
        <v>2.6</v>
      </c>
      <c r="E9" s="5">
        <v>88</v>
      </c>
      <c r="F9" s="12">
        <v>8</v>
      </c>
      <c r="H9" s="13">
        <f t="shared" si="1"/>
        <v>2.4623979978989561</v>
      </c>
      <c r="I9" s="13">
        <f t="shared" si="0"/>
        <v>0.20411998265592479</v>
      </c>
      <c r="J9" s="13">
        <f t="shared" si="0"/>
        <v>0.41497334797081797</v>
      </c>
      <c r="K9" s="13">
        <f t="shared" si="0"/>
        <v>1.9444826721501687</v>
      </c>
    </row>
    <row r="10" spans="1:11" ht="17" thickBot="1" x14ac:dyDescent="0.25">
      <c r="A10" s="4">
        <v>1987</v>
      </c>
      <c r="B10" s="5">
        <v>278</v>
      </c>
      <c r="C10" s="5">
        <v>1.8</v>
      </c>
      <c r="D10" s="5">
        <v>2.5</v>
      </c>
      <c r="E10" s="5">
        <v>90</v>
      </c>
      <c r="F10" s="12">
        <v>9</v>
      </c>
      <c r="H10" s="13">
        <f t="shared" si="1"/>
        <v>2.4440447959180762</v>
      </c>
      <c r="I10" s="13">
        <f t="shared" si="0"/>
        <v>0.25527250510330607</v>
      </c>
      <c r="J10" s="13">
        <f t="shared" si="0"/>
        <v>0.3979400086720376</v>
      </c>
      <c r="K10" s="13">
        <f t="shared" si="0"/>
        <v>1.954242509439325</v>
      </c>
    </row>
    <row r="11" spans="1:11" ht="17" thickBot="1" x14ac:dyDescent="0.25">
      <c r="A11" s="4">
        <v>1988</v>
      </c>
      <c r="B11" s="5">
        <v>297</v>
      </c>
      <c r="C11" s="5">
        <v>1.9</v>
      </c>
      <c r="D11" s="5">
        <v>2.6</v>
      </c>
      <c r="E11" s="5">
        <v>88</v>
      </c>
      <c r="F11" s="12">
        <v>10</v>
      </c>
      <c r="H11" s="13">
        <f t="shared" si="1"/>
        <v>2.4727564493172123</v>
      </c>
      <c r="I11" s="13">
        <f t="shared" si="0"/>
        <v>0.27875360095282892</v>
      </c>
      <c r="J11" s="13">
        <f t="shared" si="0"/>
        <v>0.41497334797081797</v>
      </c>
      <c r="K11" s="13">
        <f t="shared" si="0"/>
        <v>1.9444826721501687</v>
      </c>
    </row>
    <row r="12" spans="1:11" ht="17" thickBot="1" x14ac:dyDescent="0.25">
      <c r="A12" s="4">
        <v>1989</v>
      </c>
      <c r="B12" s="5">
        <v>279</v>
      </c>
      <c r="C12" s="5">
        <v>1.5</v>
      </c>
      <c r="D12" s="5">
        <v>2.5</v>
      </c>
      <c r="E12" s="5">
        <v>90</v>
      </c>
      <c r="F12" s="12">
        <v>11</v>
      </c>
      <c r="H12" s="13">
        <f t="shared" si="1"/>
        <v>2.4456042032735974</v>
      </c>
      <c r="I12" s="13">
        <f t="shared" si="0"/>
        <v>0.17609125905568124</v>
      </c>
      <c r="J12" s="13">
        <f t="shared" si="0"/>
        <v>0.3979400086720376</v>
      </c>
      <c r="K12" s="13">
        <f t="shared" si="0"/>
        <v>1.954242509439325</v>
      </c>
    </row>
    <row r="13" spans="1:11" ht="17" thickBot="1" x14ac:dyDescent="0.25">
      <c r="A13" s="4">
        <v>1990</v>
      </c>
      <c r="B13" s="5">
        <v>270</v>
      </c>
      <c r="C13" s="5">
        <v>1.9</v>
      </c>
      <c r="D13" s="5">
        <v>2.7</v>
      </c>
      <c r="E13" s="5">
        <v>80</v>
      </c>
      <c r="F13" s="12">
        <v>12</v>
      </c>
      <c r="H13" s="13">
        <f t="shared" si="1"/>
        <v>2.4313637641589874</v>
      </c>
      <c r="I13" s="13">
        <f t="shared" si="0"/>
        <v>0.27875360095282892</v>
      </c>
      <c r="J13" s="13">
        <f t="shared" si="0"/>
        <v>0.43136376415898736</v>
      </c>
      <c r="K13" s="13">
        <f t="shared" si="0"/>
        <v>1.9030899869919435</v>
      </c>
    </row>
    <row r="14" spans="1:11" ht="17" thickBot="1" x14ac:dyDescent="0.25">
      <c r="A14" s="4">
        <v>1991</v>
      </c>
      <c r="B14" s="5">
        <v>279</v>
      </c>
      <c r="C14" s="5">
        <v>1.9</v>
      </c>
      <c r="D14" s="5">
        <v>2.5</v>
      </c>
      <c r="E14" s="5">
        <v>90</v>
      </c>
      <c r="F14" s="12">
        <v>13</v>
      </c>
      <c r="H14" s="13">
        <f t="shared" si="1"/>
        <v>2.4456042032735974</v>
      </c>
      <c r="I14" s="13">
        <f t="shared" si="0"/>
        <v>0.27875360095282892</v>
      </c>
      <c r="J14" s="13">
        <f t="shared" si="0"/>
        <v>0.3979400086720376</v>
      </c>
      <c r="K14" s="13">
        <f t="shared" si="0"/>
        <v>1.954242509439325</v>
      </c>
    </row>
    <row r="15" spans="1:11" ht="17" thickBot="1" x14ac:dyDescent="0.25">
      <c r="A15" s="4">
        <v>1992</v>
      </c>
      <c r="B15" s="5">
        <v>260</v>
      </c>
      <c r="C15" s="5">
        <v>1.6</v>
      </c>
      <c r="D15" s="5">
        <v>2.6</v>
      </c>
      <c r="E15" s="5">
        <v>80</v>
      </c>
      <c r="F15" s="12">
        <v>14</v>
      </c>
      <c r="H15" s="13">
        <f t="shared" si="1"/>
        <v>2.4149733479708178</v>
      </c>
      <c r="I15" s="13">
        <f t="shared" si="0"/>
        <v>0.20411998265592479</v>
      </c>
      <c r="J15" s="13">
        <f t="shared" si="0"/>
        <v>0.41497334797081797</v>
      </c>
      <c r="K15" s="13">
        <f t="shared" si="0"/>
        <v>1.9030899869919435</v>
      </c>
    </row>
    <row r="16" spans="1:11" ht="17" thickBot="1" x14ac:dyDescent="0.25">
      <c r="A16" s="4">
        <v>1993</v>
      </c>
      <c r="B16" s="5">
        <v>270</v>
      </c>
      <c r="C16" s="5">
        <v>1.8</v>
      </c>
      <c r="D16" s="5">
        <v>2.8</v>
      </c>
      <c r="E16" s="5">
        <v>70</v>
      </c>
      <c r="F16" s="12">
        <v>15</v>
      </c>
      <c r="H16" s="13">
        <f t="shared" si="1"/>
        <v>2.4313637641589874</v>
      </c>
      <c r="I16" s="13">
        <f t="shared" si="0"/>
        <v>0.25527250510330607</v>
      </c>
      <c r="J16" s="13">
        <f t="shared" si="0"/>
        <v>0.44715803134221921</v>
      </c>
      <c r="K16" s="13">
        <f t="shared" si="0"/>
        <v>1.8450980400142569</v>
      </c>
    </row>
    <row r="17" spans="1:11" ht="17" thickBot="1" x14ac:dyDescent="0.25">
      <c r="A17" s="4">
        <v>1994</v>
      </c>
      <c r="B17" s="5">
        <v>250</v>
      </c>
      <c r="C17" s="5">
        <v>1.9</v>
      </c>
      <c r="D17" s="5">
        <v>2.9</v>
      </c>
      <c r="E17" s="5">
        <v>70</v>
      </c>
      <c r="F17" s="12">
        <v>16</v>
      </c>
      <c r="H17" s="13">
        <f t="shared" si="1"/>
        <v>2.3979400086720375</v>
      </c>
      <c r="I17" s="13">
        <f t="shared" si="0"/>
        <v>0.27875360095282892</v>
      </c>
      <c r="J17" s="13">
        <f t="shared" si="0"/>
        <v>0.46239799789895608</v>
      </c>
      <c r="K17" s="13">
        <f t="shared" si="0"/>
        <v>1.8450980400142569</v>
      </c>
    </row>
    <row r="18" spans="1:11" ht="17" thickBot="1" x14ac:dyDescent="0.25">
      <c r="A18" s="4">
        <v>1995</v>
      </c>
      <c r="B18" s="5">
        <v>270</v>
      </c>
      <c r="C18" s="5">
        <v>1.8</v>
      </c>
      <c r="D18" s="5">
        <v>2.6</v>
      </c>
      <c r="E18" s="5">
        <v>80</v>
      </c>
      <c r="F18" s="12">
        <v>17</v>
      </c>
      <c r="H18" s="13">
        <f t="shared" si="1"/>
        <v>2.4313637641589874</v>
      </c>
      <c r="I18" s="13">
        <f t="shared" ref="I18" si="2">LOG(C18)</f>
        <v>0.25527250510330607</v>
      </c>
      <c r="J18" s="13">
        <f t="shared" ref="J18" si="3">LOG(D18)</f>
        <v>0.41497334797081797</v>
      </c>
      <c r="K18" s="13">
        <f t="shared" ref="K18" si="4">LOG(E18)</f>
        <v>1.9030899869919435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C12" sqref="C12"/>
    </sheetView>
  </sheetViews>
  <sheetFormatPr baseColWidth="10" defaultColWidth="8.83203125" defaultRowHeight="15" x14ac:dyDescent="0.2"/>
  <cols>
    <col min="1" max="1" width="24.1640625" customWidth="1"/>
    <col min="2" max="2" width="12.6640625" bestFit="1" customWidth="1"/>
    <col min="3" max="3" width="12" bestFit="1" customWidth="1"/>
    <col min="4" max="4" width="12.6640625" bestFit="1" customWidth="1"/>
    <col min="5" max="5" width="17" customWidth="1"/>
    <col min="6" max="6" width="19" customWidth="1"/>
    <col min="8" max="8" width="16" customWidth="1"/>
    <col min="9" max="9" width="13.5" customWidth="1"/>
  </cols>
  <sheetData>
    <row r="1" spans="1:9" x14ac:dyDescent="0.2">
      <c r="A1" t="s">
        <v>4</v>
      </c>
    </row>
    <row r="2" spans="1:9" ht="16" thickBot="1" x14ac:dyDescent="0.25"/>
    <row r="3" spans="1:9" x14ac:dyDescent="0.2">
      <c r="A3" s="9" t="s">
        <v>5</v>
      </c>
      <c r="B3" s="9"/>
      <c r="E3" t="s">
        <v>31</v>
      </c>
    </row>
    <row r="4" spans="1:9" x14ac:dyDescent="0.2">
      <c r="A4" s="6" t="s">
        <v>6</v>
      </c>
      <c r="B4" s="6">
        <v>0.77432367050743112</v>
      </c>
      <c r="E4" t="s">
        <v>32</v>
      </c>
      <c r="G4" t="s">
        <v>33</v>
      </c>
    </row>
    <row r="5" spans="1:9" x14ac:dyDescent="0.2">
      <c r="A5" s="6" t="s">
        <v>7</v>
      </c>
      <c r="B5" s="6">
        <v>0.59957714670810069</v>
      </c>
    </row>
    <row r="6" spans="1:9" x14ac:dyDescent="0.2">
      <c r="A6" s="6" t="s">
        <v>8</v>
      </c>
      <c r="B6" s="6">
        <v>0.50717187287150856</v>
      </c>
    </row>
    <row r="7" spans="1:9" x14ac:dyDescent="0.2">
      <c r="A7" s="6" t="s">
        <v>9</v>
      </c>
      <c r="B7" s="6">
        <v>21.280297672998408</v>
      </c>
    </row>
    <row r="8" spans="1:9" ht="16" thickBot="1" x14ac:dyDescent="0.25">
      <c r="A8" s="7" t="s">
        <v>10</v>
      </c>
      <c r="B8" s="7">
        <v>17</v>
      </c>
    </row>
    <row r="10" spans="1:9" ht="16" thickBot="1" x14ac:dyDescent="0.25">
      <c r="A10" t="s">
        <v>11</v>
      </c>
    </row>
    <row r="11" spans="1:9" x14ac:dyDescent="0.2">
      <c r="A11" s="8"/>
      <c r="B11" s="8" t="s">
        <v>16</v>
      </c>
      <c r="C11" s="8" t="s">
        <v>17</v>
      </c>
      <c r="D11" s="8" t="s">
        <v>18</v>
      </c>
      <c r="E11" s="8" t="s">
        <v>19</v>
      </c>
      <c r="F11" s="8" t="s">
        <v>20</v>
      </c>
    </row>
    <row r="12" spans="1:9" x14ac:dyDescent="0.2">
      <c r="A12" s="6" t="s">
        <v>12</v>
      </c>
      <c r="B12" s="6">
        <v>3</v>
      </c>
      <c r="C12" s="6">
        <v>8815.053749390343</v>
      </c>
      <c r="D12" s="6">
        <v>2938.3512497967808</v>
      </c>
      <c r="E12" s="6">
        <v>6.488559817141847</v>
      </c>
      <c r="F12" s="6">
        <v>6.4018364193677429E-3</v>
      </c>
    </row>
    <row r="13" spans="1:9" x14ac:dyDescent="0.2">
      <c r="A13" s="6" t="s">
        <v>13</v>
      </c>
      <c r="B13" s="6">
        <v>13</v>
      </c>
      <c r="C13" s="6">
        <v>5887.0638976684786</v>
      </c>
      <c r="D13" s="6">
        <v>452.8510690514214</v>
      </c>
      <c r="E13" s="6"/>
      <c r="F13" s="6"/>
    </row>
    <row r="14" spans="1:9" ht="16" thickBot="1" x14ac:dyDescent="0.25">
      <c r="A14" s="7" t="s">
        <v>14</v>
      </c>
      <c r="B14" s="7">
        <v>16</v>
      </c>
      <c r="C14" s="7">
        <v>14702.117647058822</v>
      </c>
      <c r="D14" s="7"/>
      <c r="E14" s="7"/>
      <c r="F14" s="7"/>
    </row>
    <row r="15" spans="1:9" ht="16" thickBot="1" x14ac:dyDescent="0.25"/>
    <row r="16" spans="1:9" x14ac:dyDescent="0.2">
      <c r="A16" s="8"/>
      <c r="B16" s="8" t="s">
        <v>21</v>
      </c>
      <c r="C16" s="8" t="s">
        <v>9</v>
      </c>
      <c r="D16" s="8" t="s">
        <v>22</v>
      </c>
      <c r="E16" s="8" t="s">
        <v>23</v>
      </c>
      <c r="F16" s="8" t="s">
        <v>24</v>
      </c>
      <c r="G16" s="8" t="s">
        <v>25</v>
      </c>
      <c r="H16" s="8" t="s">
        <v>26</v>
      </c>
      <c r="I16" s="8" t="s">
        <v>27</v>
      </c>
    </row>
    <row r="17" spans="1:9" x14ac:dyDescent="0.2">
      <c r="A17" s="6" t="s">
        <v>15</v>
      </c>
      <c r="B17" s="6">
        <v>376.39082729412246</v>
      </c>
      <c r="C17" s="6">
        <v>270.90200741637085</v>
      </c>
      <c r="D17" s="6">
        <v>1.3893984429418327</v>
      </c>
      <c r="E17" s="6">
        <v>0.1880505832608218</v>
      </c>
      <c r="F17" s="6">
        <v>-208.85737735940529</v>
      </c>
      <c r="G17" s="6">
        <v>961.63903194765021</v>
      </c>
      <c r="H17" s="6">
        <v>-208.85737735940529</v>
      </c>
      <c r="I17" s="6">
        <v>961.63903194765021</v>
      </c>
    </row>
    <row r="18" spans="1:9" x14ac:dyDescent="0.2">
      <c r="A18" s="6" t="s">
        <v>28</v>
      </c>
      <c r="B18" s="6">
        <v>18.450573483302552</v>
      </c>
      <c r="C18" s="6">
        <v>42.072476496989125</v>
      </c>
      <c r="D18" s="6">
        <v>0.43854260598667039</v>
      </c>
      <c r="E18" s="6">
        <v>0.66819266963284218</v>
      </c>
      <c r="F18" s="6">
        <v>-72.44148586325602</v>
      </c>
      <c r="G18" s="6">
        <v>109.34263282986112</v>
      </c>
      <c r="H18" s="6">
        <v>-72.44148586325602</v>
      </c>
      <c r="I18" s="6">
        <v>109.34263282986112</v>
      </c>
    </row>
    <row r="19" spans="1:9" x14ac:dyDescent="0.2">
      <c r="A19" s="6" t="s">
        <v>29</v>
      </c>
      <c r="B19" s="6">
        <v>-68.060236557132683</v>
      </c>
      <c r="C19" s="6">
        <v>70.233205038610336</v>
      </c>
      <c r="D19" s="6">
        <v>-0.96906066752495379</v>
      </c>
      <c r="E19" s="6">
        <v>0.35019956427898413</v>
      </c>
      <c r="F19" s="6">
        <v>-219.78985106949034</v>
      </c>
      <c r="G19" s="6">
        <v>83.669377955224959</v>
      </c>
      <c r="H19" s="6">
        <v>-219.78985106949034</v>
      </c>
      <c r="I19" s="6">
        <v>83.669377955224959</v>
      </c>
    </row>
    <row r="20" spans="1:9" ht="16" thickBot="1" x14ac:dyDescent="0.25">
      <c r="A20" s="7" t="s">
        <v>30</v>
      </c>
      <c r="B20" s="7">
        <v>0.60527801390889202</v>
      </c>
      <c r="C20" s="7">
        <v>1.3834204269465655</v>
      </c>
      <c r="D20" s="7">
        <v>0.43752282539649878</v>
      </c>
      <c r="E20" s="7">
        <v>0.66891304932761519</v>
      </c>
      <c r="F20" s="7">
        <v>-2.3834201093467531</v>
      </c>
      <c r="G20" s="7">
        <v>3.5939761371645371</v>
      </c>
      <c r="H20" s="7">
        <v>-2.3834201093467531</v>
      </c>
      <c r="I20" s="7">
        <v>3.5939761371645371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workbookViewId="0">
      <selection activeCell="E16" sqref="E16"/>
    </sheetView>
  </sheetViews>
  <sheetFormatPr baseColWidth="10" defaultColWidth="8.83203125" defaultRowHeight="15" x14ac:dyDescent="0.2"/>
  <cols>
    <col min="1" max="1" width="17.6640625" customWidth="1"/>
    <col min="2" max="2" width="20.5" customWidth="1"/>
    <col min="3" max="3" width="13" customWidth="1"/>
  </cols>
  <sheetData>
    <row r="1" spans="1:9" x14ac:dyDescent="0.2">
      <c r="A1" t="s">
        <v>4</v>
      </c>
    </row>
    <row r="2" spans="1:9" ht="16" thickBot="1" x14ac:dyDescent="0.25"/>
    <row r="3" spans="1:9" x14ac:dyDescent="0.2">
      <c r="A3" s="9" t="s">
        <v>5</v>
      </c>
      <c r="B3" s="9"/>
    </row>
    <row r="4" spans="1:9" x14ac:dyDescent="0.2">
      <c r="A4" s="6" t="s">
        <v>6</v>
      </c>
      <c r="B4" s="6">
        <v>0.79251492379832233</v>
      </c>
    </row>
    <row r="5" spans="1:9" x14ac:dyDescent="0.2">
      <c r="A5" s="6" t="s">
        <v>7</v>
      </c>
      <c r="B5" s="6">
        <v>0.62807990444306061</v>
      </c>
    </row>
    <row r="6" spans="1:9" x14ac:dyDescent="0.2">
      <c r="A6" s="6" t="s">
        <v>8</v>
      </c>
      <c r="B6" s="6">
        <v>0.54225219008376691</v>
      </c>
    </row>
    <row r="7" spans="1:9" x14ac:dyDescent="0.2">
      <c r="A7" s="6" t="s">
        <v>9</v>
      </c>
      <c r="B7" s="6">
        <v>2.9501725597526385E-2</v>
      </c>
    </row>
    <row r="8" spans="1:9" ht="16" thickBot="1" x14ac:dyDescent="0.25">
      <c r="A8" s="7" t="s">
        <v>10</v>
      </c>
      <c r="B8" s="7">
        <v>17</v>
      </c>
    </row>
    <row r="10" spans="1:9" ht="16" thickBot="1" x14ac:dyDescent="0.25">
      <c r="A10" t="s">
        <v>11</v>
      </c>
    </row>
    <row r="11" spans="1:9" x14ac:dyDescent="0.2">
      <c r="A11" s="8"/>
      <c r="B11" s="8" t="s">
        <v>16</v>
      </c>
      <c r="C11" s="8" t="s">
        <v>17</v>
      </c>
      <c r="D11" s="8" t="s">
        <v>18</v>
      </c>
      <c r="E11" s="8" t="s">
        <v>19</v>
      </c>
      <c r="F11" s="8" t="s">
        <v>20</v>
      </c>
    </row>
    <row r="12" spans="1:9" x14ac:dyDescent="0.2">
      <c r="A12" s="6" t="s">
        <v>12</v>
      </c>
      <c r="B12" s="6">
        <v>3</v>
      </c>
      <c r="C12" s="6">
        <v>1.9107481345642229E-2</v>
      </c>
      <c r="D12" s="6">
        <v>6.3691604485474097E-3</v>
      </c>
      <c r="E12" s="6">
        <v>7.3179148382511947</v>
      </c>
      <c r="F12" s="6">
        <v>4.0361771824246042E-3</v>
      </c>
    </row>
    <row r="13" spans="1:9" x14ac:dyDescent="0.2">
      <c r="A13" s="6" t="s">
        <v>13</v>
      </c>
      <c r="B13" s="6">
        <v>13</v>
      </c>
      <c r="C13" s="6">
        <v>1.1314573572012668E-2</v>
      </c>
      <c r="D13" s="6">
        <v>8.7035181323174367E-4</v>
      </c>
      <c r="E13" s="6"/>
      <c r="F13" s="6"/>
    </row>
    <row r="14" spans="1:9" ht="16" thickBot="1" x14ac:dyDescent="0.25">
      <c r="A14" s="7" t="s">
        <v>14</v>
      </c>
      <c r="B14" s="7">
        <v>16</v>
      </c>
      <c r="C14" s="7">
        <v>3.0422054917654897E-2</v>
      </c>
      <c r="D14" s="7"/>
      <c r="E14" s="7"/>
      <c r="F14" s="7"/>
    </row>
    <row r="15" spans="1:9" ht="16" thickBot="1" x14ac:dyDescent="0.25"/>
    <row r="16" spans="1:9" x14ac:dyDescent="0.2">
      <c r="A16" s="8"/>
      <c r="B16" s="8" t="s">
        <v>21</v>
      </c>
      <c r="C16" s="8" t="s">
        <v>9</v>
      </c>
      <c r="D16" s="8" t="s">
        <v>22</v>
      </c>
      <c r="E16" s="8" t="s">
        <v>23</v>
      </c>
      <c r="F16" s="8" t="s">
        <v>24</v>
      </c>
      <c r="G16" s="8" t="s">
        <v>25</v>
      </c>
      <c r="H16" s="8" t="s">
        <v>26</v>
      </c>
      <c r="I16" s="8" t="s">
        <v>27</v>
      </c>
    </row>
    <row r="17" spans="1:9" x14ac:dyDescent="0.2">
      <c r="A17" s="6" t="s">
        <v>15</v>
      </c>
      <c r="B17" s="6">
        <v>1.7779725478561623</v>
      </c>
      <c r="C17" s="6">
        <v>0.85380294174055482</v>
      </c>
      <c r="D17" s="6">
        <v>2.0824155796788468</v>
      </c>
      <c r="E17" s="6">
        <v>5.7620575080952682E-2</v>
      </c>
      <c r="F17" s="6">
        <v>-6.6556562677714703E-2</v>
      </c>
      <c r="G17" s="6">
        <v>3.6225016583900391</v>
      </c>
      <c r="H17" s="6">
        <v>-6.6556562677714703E-2</v>
      </c>
      <c r="I17" s="6">
        <v>3.6225016583900391</v>
      </c>
    </row>
    <row r="18" spans="1:9" x14ac:dyDescent="0.2">
      <c r="A18" s="6" t="s">
        <v>28</v>
      </c>
      <c r="B18" s="6">
        <v>7.1043709649668108E-2</v>
      </c>
      <c r="C18" s="6">
        <v>0.21321107092708363</v>
      </c>
      <c r="D18" s="6">
        <v>0.33320835236536311</v>
      </c>
      <c r="E18" s="6">
        <v>0.74428985120583202</v>
      </c>
      <c r="F18" s="6">
        <v>-0.38957080429354241</v>
      </c>
      <c r="G18" s="6">
        <v>0.53165822359287862</v>
      </c>
      <c r="H18" s="6">
        <v>-0.38957080429354241</v>
      </c>
      <c r="I18" s="6">
        <v>0.53165822359287862</v>
      </c>
    </row>
    <row r="19" spans="1:9" x14ac:dyDescent="0.2">
      <c r="A19" s="6" t="s">
        <v>29</v>
      </c>
      <c r="B19" s="6">
        <v>-0.27105032610962293</v>
      </c>
      <c r="C19" s="6">
        <v>0.47415394703848163</v>
      </c>
      <c r="D19" s="6">
        <v>-0.57165046880359494</v>
      </c>
      <c r="E19" s="6">
        <v>0.57730958429179247</v>
      </c>
      <c r="F19" s="6">
        <v>-1.2953976496314707</v>
      </c>
      <c r="G19" s="6">
        <v>0.753296997412225</v>
      </c>
      <c r="H19" s="6">
        <v>-1.2953976496314707</v>
      </c>
      <c r="I19" s="6">
        <v>0.753296997412225</v>
      </c>
    </row>
    <row r="20" spans="1:9" ht="16" thickBot="1" x14ac:dyDescent="0.25">
      <c r="A20" s="7" t="s">
        <v>30</v>
      </c>
      <c r="B20" s="7">
        <v>0.39904350487525819</v>
      </c>
      <c r="C20" s="7">
        <v>0.35272127748873777</v>
      </c>
      <c r="D20" s="7">
        <v>1.1313281345438524</v>
      </c>
      <c r="E20" s="7">
        <v>0.27835584003100444</v>
      </c>
      <c r="F20" s="7">
        <v>-0.36296448599246789</v>
      </c>
      <c r="G20" s="7">
        <v>1.1610514957429843</v>
      </c>
      <c r="H20" s="7">
        <v>-0.36296448599246789</v>
      </c>
      <c r="I20" s="7">
        <v>1.1610514957429843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"/>
  <sheetViews>
    <sheetView tabSelected="1" topLeftCell="A35" workbookViewId="0">
      <selection activeCell="L57" sqref="L57"/>
    </sheetView>
  </sheetViews>
  <sheetFormatPr baseColWidth="10" defaultColWidth="8.83203125" defaultRowHeight="15" x14ac:dyDescent="0.2"/>
  <sheetData>
    <row r="1" spans="1:8" ht="18" thickBot="1" x14ac:dyDescent="0.25">
      <c r="A1" s="1"/>
      <c r="B1" s="14" t="s">
        <v>45</v>
      </c>
      <c r="C1" s="14" t="s">
        <v>46</v>
      </c>
      <c r="D1" s="14" t="s">
        <v>47</v>
      </c>
      <c r="E1" s="14" t="s">
        <v>48</v>
      </c>
      <c r="F1" s="14" t="s">
        <v>49</v>
      </c>
      <c r="G1" s="14" t="s">
        <v>50</v>
      </c>
    </row>
    <row r="2" spans="1:8" ht="35" thickBot="1" x14ac:dyDescent="0.25">
      <c r="A2" s="15" t="s">
        <v>51</v>
      </c>
      <c r="B2" s="16" t="s">
        <v>52</v>
      </c>
      <c r="C2" s="16" t="s">
        <v>53</v>
      </c>
      <c r="D2" s="16" t="s">
        <v>54</v>
      </c>
      <c r="E2" s="16"/>
      <c r="F2" s="16"/>
      <c r="G2" s="16"/>
    </row>
    <row r="3" spans="1:8" ht="17" thickBot="1" x14ac:dyDescent="0.25">
      <c r="A3" s="17">
        <v>31048</v>
      </c>
      <c r="B3" s="16">
        <v>216.32</v>
      </c>
      <c r="C3" s="16">
        <v>100</v>
      </c>
      <c r="D3" s="16">
        <v>100</v>
      </c>
      <c r="E3" s="16">
        <v>5.3767587929999996</v>
      </c>
      <c r="F3" s="16">
        <v>4.6051701859999996</v>
      </c>
      <c r="G3" s="16">
        <v>4.6051701859999996</v>
      </c>
      <c r="H3">
        <f>E3</f>
        <v>5.3767587929999996</v>
      </c>
    </row>
    <row r="4" spans="1:8" ht="17" thickBot="1" x14ac:dyDescent="0.25">
      <c r="A4" s="17">
        <v>31079</v>
      </c>
      <c r="B4" s="16">
        <v>216.32</v>
      </c>
      <c r="C4" s="16">
        <v>102.04</v>
      </c>
      <c r="D4" s="16">
        <v>91.62</v>
      </c>
      <c r="E4" s="16">
        <v>5.3767587929999996</v>
      </c>
      <c r="F4" s="16">
        <v>4.6253648930000004</v>
      </c>
      <c r="G4" s="16">
        <v>4.5176495880000003</v>
      </c>
      <c r="H4">
        <f t="shared" ref="H4:H57" si="0">E4</f>
        <v>5.3767587929999996</v>
      </c>
    </row>
    <row r="5" spans="1:8" ht="17" thickBot="1" x14ac:dyDescent="0.25">
      <c r="A5" s="17">
        <v>31107</v>
      </c>
      <c r="B5" s="16">
        <v>220.51</v>
      </c>
      <c r="C5" s="16">
        <v>92.71</v>
      </c>
      <c r="D5" s="16">
        <v>92.71</v>
      </c>
      <c r="E5" s="16">
        <v>5.3962151049999996</v>
      </c>
      <c r="F5" s="16">
        <v>4.5294763419999997</v>
      </c>
      <c r="G5" s="16">
        <v>4.6277141500000001</v>
      </c>
      <c r="H5">
        <f t="shared" si="0"/>
        <v>5.3962151049999996</v>
      </c>
    </row>
    <row r="6" spans="1:8" ht="17" thickBot="1" x14ac:dyDescent="0.25">
      <c r="A6" s="17">
        <v>31138</v>
      </c>
      <c r="B6" s="16">
        <v>210.98</v>
      </c>
      <c r="C6" s="16">
        <v>110.4</v>
      </c>
      <c r="D6" s="16">
        <v>95.41</v>
      </c>
      <c r="E6" s="16">
        <v>5.3517633419999999</v>
      </c>
      <c r="F6" s="16">
        <v>4.7041101340000004</v>
      </c>
      <c r="G6" s="16">
        <v>4.5581833950000004</v>
      </c>
      <c r="H6">
        <f t="shared" si="0"/>
        <v>5.3517633419999999</v>
      </c>
    </row>
    <row r="7" spans="1:8" ht="17" thickBot="1" x14ac:dyDescent="0.25">
      <c r="A7" s="17">
        <v>31168</v>
      </c>
      <c r="B7" s="16">
        <v>229.78</v>
      </c>
      <c r="C7" s="16">
        <v>118.68</v>
      </c>
      <c r="D7" s="16">
        <v>88.51</v>
      </c>
      <c r="E7" s="16">
        <v>5.4371223290000001</v>
      </c>
      <c r="F7" s="16">
        <v>4.7764307949999996</v>
      </c>
      <c r="G7" s="16">
        <v>4.48311554</v>
      </c>
      <c r="H7">
        <f t="shared" si="0"/>
        <v>5.4371223290000001</v>
      </c>
    </row>
    <row r="8" spans="1:8" ht="17" thickBot="1" x14ac:dyDescent="0.25">
      <c r="A8" s="17">
        <v>31199</v>
      </c>
      <c r="B8" s="16">
        <v>238.74</v>
      </c>
      <c r="C8" s="16">
        <v>113.74</v>
      </c>
      <c r="D8" s="16">
        <v>82.1</v>
      </c>
      <c r="E8" s="16">
        <v>5.4753750940000003</v>
      </c>
      <c r="F8" s="16">
        <v>4.7339151419999999</v>
      </c>
      <c r="G8" s="16">
        <v>4.4079380160000001</v>
      </c>
      <c r="H8">
        <f t="shared" si="0"/>
        <v>5.4753750940000003</v>
      </c>
    </row>
    <row r="9" spans="1:8" ht="17" thickBot="1" x14ac:dyDescent="0.25">
      <c r="A9" s="17">
        <v>31229</v>
      </c>
      <c r="B9" s="16">
        <v>250.02</v>
      </c>
      <c r="C9" s="16">
        <v>116.5</v>
      </c>
      <c r="D9" s="16">
        <v>79.33</v>
      </c>
      <c r="E9" s="16">
        <v>5.5215409150000001</v>
      </c>
      <c r="F9" s="16">
        <v>4.7578912730000003</v>
      </c>
      <c r="G9" s="16">
        <v>4.3736163670000003</v>
      </c>
      <c r="H9">
        <f t="shared" si="0"/>
        <v>5.5215409150000001</v>
      </c>
    </row>
    <row r="10" spans="1:8" ht="17" thickBot="1" x14ac:dyDescent="0.25">
      <c r="A10" s="17">
        <v>31260</v>
      </c>
      <c r="B10" s="16">
        <v>241.12</v>
      </c>
      <c r="C10" s="16">
        <v>112.88</v>
      </c>
      <c r="D10" s="16">
        <v>75.260000000000005</v>
      </c>
      <c r="E10" s="16">
        <v>5.4852947350000001</v>
      </c>
      <c r="F10" s="16">
        <v>4.7263253079999998</v>
      </c>
      <c r="G10" s="16">
        <v>4.3209487849999997</v>
      </c>
      <c r="H10">
        <f t="shared" si="0"/>
        <v>5.4852947350000001</v>
      </c>
    </row>
    <row r="11" spans="1:8" ht="17" thickBot="1" x14ac:dyDescent="0.25">
      <c r="A11" s="17">
        <v>31291</v>
      </c>
      <c r="B11" s="16">
        <v>243.24</v>
      </c>
      <c r="C11" s="16">
        <v>105.57</v>
      </c>
      <c r="D11" s="16">
        <v>74.790000000000006</v>
      </c>
      <c r="E11" s="16">
        <v>5.4940486100000001</v>
      </c>
      <c r="F11" s="16">
        <v>4.65937424</v>
      </c>
      <c r="G11" s="16">
        <v>4.314684186</v>
      </c>
      <c r="H11">
        <f t="shared" si="0"/>
        <v>5.4940486100000001</v>
      </c>
    </row>
    <row r="12" spans="1:8" ht="17" thickBot="1" x14ac:dyDescent="0.25">
      <c r="A12" s="17">
        <v>31321</v>
      </c>
      <c r="B12" s="16">
        <v>234.53</v>
      </c>
      <c r="C12" s="16">
        <v>114.22</v>
      </c>
      <c r="D12" s="16">
        <v>76.61</v>
      </c>
      <c r="E12" s="16">
        <v>5.4575835110000002</v>
      </c>
      <c r="F12" s="16">
        <v>4.7381264129999998</v>
      </c>
      <c r="G12" s="16">
        <v>4.338727617</v>
      </c>
      <c r="H12">
        <f t="shared" si="0"/>
        <v>5.4575835110000002</v>
      </c>
    </row>
    <row r="13" spans="1:8" ht="17" thickBot="1" x14ac:dyDescent="0.25">
      <c r="A13" s="17">
        <v>31352</v>
      </c>
      <c r="B13" s="16">
        <v>257.67</v>
      </c>
      <c r="C13" s="16">
        <v>119.91</v>
      </c>
      <c r="D13" s="16">
        <v>72.94</v>
      </c>
      <c r="E13" s="16">
        <v>5.5516796959999999</v>
      </c>
      <c r="F13" s="16">
        <v>4.7867414610000001</v>
      </c>
      <c r="G13" s="16">
        <v>4.2896371850000001</v>
      </c>
      <c r="H13">
        <f t="shared" si="0"/>
        <v>5.5516796959999999</v>
      </c>
    </row>
    <row r="14" spans="1:8" ht="17" thickBot="1" x14ac:dyDescent="0.25">
      <c r="A14" s="17">
        <v>31382</v>
      </c>
      <c r="B14" s="16">
        <v>260.77</v>
      </c>
      <c r="C14" s="16">
        <v>109.54</v>
      </c>
      <c r="D14" s="16">
        <v>72.34</v>
      </c>
      <c r="E14" s="16">
        <v>5.563638793</v>
      </c>
      <c r="F14" s="16">
        <v>4.6962897789999998</v>
      </c>
      <c r="G14" s="16">
        <v>4.2813772270000001</v>
      </c>
      <c r="H14">
        <f t="shared" si="0"/>
        <v>5.563638793</v>
      </c>
    </row>
    <row r="15" spans="1:8" ht="17" thickBot="1" x14ac:dyDescent="0.25">
      <c r="A15" s="17">
        <v>31413</v>
      </c>
      <c r="B15" s="16">
        <v>244.65</v>
      </c>
      <c r="C15" s="16">
        <v>110.51</v>
      </c>
      <c r="D15" s="16">
        <v>70.47</v>
      </c>
      <c r="E15" s="16">
        <v>5.4998286179999996</v>
      </c>
      <c r="F15" s="16">
        <v>4.7051060150000001</v>
      </c>
      <c r="G15" s="16">
        <v>4.2551870870000004</v>
      </c>
      <c r="H15">
        <f t="shared" si="0"/>
        <v>5.4998286179999996</v>
      </c>
    </row>
    <row r="16" spans="1:8" ht="17" thickBot="1" x14ac:dyDescent="0.25">
      <c r="A16" s="17">
        <v>31444</v>
      </c>
      <c r="B16" s="16">
        <v>225.01</v>
      </c>
      <c r="C16" s="16">
        <v>109.1</v>
      </c>
      <c r="D16" s="16">
        <v>68.47</v>
      </c>
      <c r="E16" s="16">
        <v>5.4161448459999999</v>
      </c>
      <c r="F16" s="16">
        <v>4.6922648929999999</v>
      </c>
      <c r="G16" s="16">
        <v>4.2263956929999997</v>
      </c>
      <c r="H16">
        <f t="shared" si="0"/>
        <v>5.4161448459999999</v>
      </c>
    </row>
    <row r="17" spans="1:8" ht="17" thickBot="1" x14ac:dyDescent="0.25">
      <c r="A17" s="17">
        <v>31472</v>
      </c>
      <c r="B17" s="16">
        <v>218.77</v>
      </c>
      <c r="C17" s="16">
        <v>123.02</v>
      </c>
      <c r="D17" s="16">
        <v>70.03</v>
      </c>
      <c r="E17" s="16">
        <v>5.3880209499999996</v>
      </c>
      <c r="F17" s="16">
        <v>4.8123469439999997</v>
      </c>
      <c r="G17" s="16">
        <v>4.2489237219999998</v>
      </c>
      <c r="H17">
        <f t="shared" si="0"/>
        <v>5.3880209499999996</v>
      </c>
    </row>
    <row r="18" spans="1:8" ht="17" thickBot="1" x14ac:dyDescent="0.25">
      <c r="A18" s="17">
        <v>31503</v>
      </c>
      <c r="B18" s="16">
        <v>237.15</v>
      </c>
      <c r="C18" s="16">
        <v>125.35</v>
      </c>
      <c r="D18" s="16">
        <v>70.44</v>
      </c>
      <c r="E18" s="16">
        <v>5.4686928520000002</v>
      </c>
      <c r="F18" s="16">
        <v>4.8311098250000004</v>
      </c>
      <c r="G18" s="16">
        <v>4.2547612839999998</v>
      </c>
      <c r="H18">
        <f t="shared" si="0"/>
        <v>5.4686928520000002</v>
      </c>
    </row>
    <row r="19" spans="1:8" ht="17" thickBot="1" x14ac:dyDescent="0.25">
      <c r="A19" s="17">
        <v>31533</v>
      </c>
      <c r="B19" s="16">
        <v>244.37</v>
      </c>
      <c r="C19" s="16">
        <v>126.67</v>
      </c>
      <c r="D19" s="16">
        <v>70.22</v>
      </c>
      <c r="E19" s="16">
        <v>5.4986834699999996</v>
      </c>
      <c r="F19" s="16">
        <v>4.8415852790000002</v>
      </c>
      <c r="G19" s="16">
        <v>4.2516331709999999</v>
      </c>
      <c r="H19">
        <f t="shared" si="0"/>
        <v>5.4986834699999996</v>
      </c>
    </row>
    <row r="20" spans="1:8" ht="17" thickBot="1" x14ac:dyDescent="0.25">
      <c r="A20" s="17">
        <v>31564</v>
      </c>
      <c r="B20" s="16">
        <v>252.87</v>
      </c>
      <c r="C20" s="16">
        <v>126.63</v>
      </c>
      <c r="D20" s="16">
        <v>69.849999999999994</v>
      </c>
      <c r="E20" s="16">
        <v>5.5328755230000004</v>
      </c>
      <c r="F20" s="16">
        <v>4.8412694480000003</v>
      </c>
      <c r="G20" s="16">
        <v>4.2463500859999996</v>
      </c>
      <c r="H20">
        <f t="shared" si="0"/>
        <v>5.5328755230000004</v>
      </c>
    </row>
    <row r="21" spans="1:8" ht="17" thickBot="1" x14ac:dyDescent="0.25">
      <c r="A21" s="17">
        <v>31594</v>
      </c>
      <c r="B21" s="16">
        <v>249.44</v>
      </c>
      <c r="C21" s="16">
        <v>130.09</v>
      </c>
      <c r="D21" s="16">
        <v>73.760000000000005</v>
      </c>
      <c r="E21" s="16">
        <v>5.5192184050000002</v>
      </c>
      <c r="F21" s="16">
        <v>4.8682265190000003</v>
      </c>
      <c r="G21" s="16">
        <v>4.3008165790000001</v>
      </c>
      <c r="H21">
        <f t="shared" si="0"/>
        <v>5.5192184050000002</v>
      </c>
    </row>
    <row r="22" spans="1:8" ht="17" thickBot="1" x14ac:dyDescent="0.25">
      <c r="A22" s="17">
        <v>31625</v>
      </c>
      <c r="B22" s="16">
        <v>256.88</v>
      </c>
      <c r="C22" s="16">
        <v>132.72</v>
      </c>
      <c r="D22" s="16">
        <v>87.5</v>
      </c>
      <c r="E22" s="16">
        <v>5.5486090499999996</v>
      </c>
      <c r="F22" s="16">
        <v>4.888241646</v>
      </c>
      <c r="G22" s="16">
        <v>4.4716387930000003</v>
      </c>
      <c r="H22">
        <f t="shared" si="0"/>
        <v>5.5486090499999996</v>
      </c>
    </row>
    <row r="23" spans="1:8" ht="17" thickBot="1" x14ac:dyDescent="0.25">
      <c r="A23" s="17">
        <v>31656</v>
      </c>
      <c r="B23" s="16">
        <v>256.54000000000002</v>
      </c>
      <c r="C23" s="16">
        <v>133.18</v>
      </c>
      <c r="D23" s="16">
        <v>86.56</v>
      </c>
      <c r="E23" s="16">
        <v>5.5472845980000001</v>
      </c>
      <c r="F23" s="16">
        <v>4.891701597</v>
      </c>
      <c r="G23" s="16">
        <v>4.4608378149999997</v>
      </c>
      <c r="H23">
        <f t="shared" si="0"/>
        <v>5.5472845980000001</v>
      </c>
    </row>
    <row r="24" spans="1:8" ht="17" thickBot="1" x14ac:dyDescent="0.25">
      <c r="A24" s="17">
        <v>31686</v>
      </c>
      <c r="B24" s="16">
        <v>258.52</v>
      </c>
      <c r="C24" s="16">
        <v>134.65</v>
      </c>
      <c r="D24" s="16">
        <v>85.36</v>
      </c>
      <c r="E24" s="16">
        <v>5.5549973059999997</v>
      </c>
      <c r="F24" s="16">
        <v>4.9026788190000001</v>
      </c>
      <c r="G24" s="16">
        <v>4.4468776070000002</v>
      </c>
      <c r="H24">
        <f t="shared" si="0"/>
        <v>5.5549973059999997</v>
      </c>
    </row>
    <row r="25" spans="1:8" ht="17" thickBot="1" x14ac:dyDescent="0.25">
      <c r="A25" s="17">
        <v>31717</v>
      </c>
      <c r="B25" s="16">
        <v>264.14999999999998</v>
      </c>
      <c r="C25" s="16">
        <v>139.91</v>
      </c>
      <c r="D25" s="16">
        <v>100.03</v>
      </c>
      <c r="E25" s="16">
        <v>5.5765171240000004</v>
      </c>
      <c r="F25" s="16">
        <v>4.9409993590000001</v>
      </c>
      <c r="G25" s="16">
        <v>4.6054701409999996</v>
      </c>
      <c r="H25">
        <f t="shared" si="0"/>
        <v>5.5765171240000004</v>
      </c>
    </row>
    <row r="26" spans="1:8" ht="17" thickBot="1" x14ac:dyDescent="0.25">
      <c r="A26" s="17">
        <v>31747</v>
      </c>
      <c r="B26" s="16">
        <v>256.29000000000002</v>
      </c>
      <c r="C26" s="16">
        <v>131.35</v>
      </c>
      <c r="D26" s="16">
        <v>124.11</v>
      </c>
      <c r="E26" s="16">
        <v>5.5463096160000003</v>
      </c>
      <c r="F26" s="16">
        <v>4.877865516</v>
      </c>
      <c r="G26" s="16">
        <v>4.8211682690000002</v>
      </c>
      <c r="H26">
        <f t="shared" si="0"/>
        <v>5.5463096160000003</v>
      </c>
    </row>
    <row r="27" spans="1:8" ht="17" thickBot="1" x14ac:dyDescent="0.25">
      <c r="A27" s="17">
        <v>31778</v>
      </c>
      <c r="B27" s="16">
        <v>248.74</v>
      </c>
      <c r="C27" s="16">
        <v>127.22</v>
      </c>
      <c r="D27" s="16">
        <v>110.81</v>
      </c>
      <c r="E27" s="16">
        <v>5.5164081740000004</v>
      </c>
      <c r="F27" s="16">
        <v>4.8459178710000002</v>
      </c>
      <c r="G27" s="16">
        <v>4.7078170229999996</v>
      </c>
      <c r="H27">
        <f t="shared" si="0"/>
        <v>5.5164081740000004</v>
      </c>
    </row>
    <row r="28" spans="1:8" ht="17" thickBot="1" x14ac:dyDescent="0.25">
      <c r="A28" s="17">
        <v>31809</v>
      </c>
      <c r="B28" s="16">
        <v>227.74</v>
      </c>
      <c r="C28" s="16">
        <v>120.74</v>
      </c>
      <c r="D28" s="16">
        <v>98.21</v>
      </c>
      <c r="E28" s="16">
        <v>5.4282046270000004</v>
      </c>
      <c r="F28" s="16">
        <v>4.7936394729999998</v>
      </c>
      <c r="G28" s="16">
        <v>4.5871080429999997</v>
      </c>
      <c r="H28">
        <f t="shared" si="0"/>
        <v>5.4282046270000004</v>
      </c>
    </row>
    <row r="29" spans="1:8" ht="17" thickBot="1" x14ac:dyDescent="0.25">
      <c r="A29" s="17">
        <v>31837</v>
      </c>
      <c r="B29" s="16">
        <v>222.73</v>
      </c>
      <c r="C29" s="16">
        <v>126.08</v>
      </c>
      <c r="D29" s="16">
        <v>97.75</v>
      </c>
      <c r="E29" s="16">
        <v>5.4059602760000001</v>
      </c>
      <c r="F29" s="16">
        <v>4.8369166259999998</v>
      </c>
      <c r="G29" s="16">
        <v>4.5824131990000003</v>
      </c>
      <c r="H29">
        <f t="shared" si="0"/>
        <v>5.4059602760000001</v>
      </c>
    </row>
    <row r="30" spans="1:8" ht="17" thickBot="1" x14ac:dyDescent="0.25">
      <c r="A30" s="17">
        <v>31868</v>
      </c>
      <c r="B30" s="16">
        <v>219.74</v>
      </c>
      <c r="C30" s="16">
        <v>124.85</v>
      </c>
      <c r="D30" s="16">
        <v>95.63</v>
      </c>
      <c r="E30" s="16">
        <v>5.3924450290000001</v>
      </c>
      <c r="F30" s="16">
        <v>4.8271130170000003</v>
      </c>
      <c r="G30" s="16">
        <v>4.5604865779999999</v>
      </c>
      <c r="H30">
        <f t="shared" si="0"/>
        <v>5.3924450290000001</v>
      </c>
    </row>
    <row r="31" spans="1:8" ht="17" thickBot="1" x14ac:dyDescent="0.25">
      <c r="A31" s="17">
        <v>31898</v>
      </c>
      <c r="B31" s="16">
        <v>218.49</v>
      </c>
      <c r="C31" s="16">
        <v>115.74</v>
      </c>
      <c r="D31" s="16">
        <v>102.86</v>
      </c>
      <c r="E31" s="16">
        <v>5.3867402469999996</v>
      </c>
      <c r="F31" s="16">
        <v>4.7513462960000004</v>
      </c>
      <c r="G31" s="16">
        <v>4.6333688400000002</v>
      </c>
      <c r="H31">
        <f t="shared" si="0"/>
        <v>5.3867402469999996</v>
      </c>
    </row>
    <row r="32" spans="1:8" ht="17" thickBot="1" x14ac:dyDescent="0.25">
      <c r="A32" s="17">
        <v>31929</v>
      </c>
      <c r="B32" s="16">
        <v>215.52</v>
      </c>
      <c r="C32" s="16">
        <v>109.87</v>
      </c>
      <c r="D32" s="16">
        <v>103.59</v>
      </c>
      <c r="E32" s="16">
        <v>5.373053713</v>
      </c>
      <c r="F32" s="16">
        <v>4.6992978489999997</v>
      </c>
      <c r="G32" s="16">
        <v>4.6404408000000004</v>
      </c>
      <c r="H32">
        <f t="shared" si="0"/>
        <v>5.373053713</v>
      </c>
    </row>
    <row r="33" spans="1:8" ht="17" thickBot="1" x14ac:dyDescent="0.25">
      <c r="A33" s="17">
        <v>31959</v>
      </c>
      <c r="B33" s="16">
        <v>218.38</v>
      </c>
      <c r="C33" s="16">
        <v>104.38</v>
      </c>
      <c r="D33" s="16">
        <v>105.87</v>
      </c>
      <c r="E33" s="16">
        <v>5.3862366650000002</v>
      </c>
      <c r="F33" s="16">
        <v>4.6480380859999997</v>
      </c>
      <c r="G33" s="16">
        <v>4.6622119260000003</v>
      </c>
      <c r="H33">
        <f t="shared" si="0"/>
        <v>5.3862366650000002</v>
      </c>
    </row>
    <row r="34" spans="1:8" ht="17" thickBot="1" x14ac:dyDescent="0.25">
      <c r="A34" s="17">
        <v>31990</v>
      </c>
      <c r="B34" s="16">
        <v>225.76</v>
      </c>
      <c r="C34" s="16">
        <v>102.16</v>
      </c>
      <c r="D34" s="16">
        <v>101.31</v>
      </c>
      <c r="E34" s="16">
        <v>5.4194724880000003</v>
      </c>
      <c r="F34" s="16">
        <v>4.6265402120000001</v>
      </c>
      <c r="G34" s="16">
        <v>4.6181851229999999</v>
      </c>
      <c r="H34">
        <f t="shared" si="0"/>
        <v>5.4194724880000003</v>
      </c>
    </row>
    <row r="35" spans="1:8" ht="17" thickBot="1" x14ac:dyDescent="0.25">
      <c r="A35" s="17">
        <v>32021</v>
      </c>
      <c r="B35" s="16">
        <v>223.44</v>
      </c>
      <c r="C35" s="16">
        <v>103.31</v>
      </c>
      <c r="D35" s="16">
        <v>100.34</v>
      </c>
      <c r="E35" s="16">
        <v>5.409142922</v>
      </c>
      <c r="F35" s="16">
        <v>4.6377341769999996</v>
      </c>
      <c r="G35" s="16">
        <v>4.6085644190000004</v>
      </c>
      <c r="H35">
        <f t="shared" si="0"/>
        <v>5.409142922</v>
      </c>
    </row>
    <row r="36" spans="1:8" ht="17" thickBot="1" x14ac:dyDescent="0.25">
      <c r="A36" s="17">
        <v>32051</v>
      </c>
      <c r="B36" s="16">
        <v>218.09</v>
      </c>
      <c r="C36" s="16">
        <v>101.42</v>
      </c>
      <c r="D36" s="16">
        <v>99.82</v>
      </c>
      <c r="E36" s="16">
        <v>5.3849078219999997</v>
      </c>
      <c r="F36" s="16">
        <v>4.6192703100000001</v>
      </c>
      <c r="G36" s="16">
        <v>4.6033685640000002</v>
      </c>
      <c r="H36">
        <f t="shared" si="0"/>
        <v>5.3849078219999997</v>
      </c>
    </row>
    <row r="37" spans="1:8" ht="17" thickBot="1" x14ac:dyDescent="0.25">
      <c r="A37" s="17">
        <v>32082</v>
      </c>
      <c r="B37" s="16">
        <v>217.23</v>
      </c>
      <c r="C37" s="16">
        <v>113.9</v>
      </c>
      <c r="D37" s="16">
        <v>98.93</v>
      </c>
      <c r="E37" s="16">
        <v>5.3809566999999996</v>
      </c>
      <c r="F37" s="16">
        <v>4.7353208699999998</v>
      </c>
      <c r="G37" s="16">
        <v>4.5944125290000004</v>
      </c>
      <c r="H37">
        <f t="shared" si="0"/>
        <v>5.3809566999999996</v>
      </c>
    </row>
    <row r="38" spans="1:8" ht="17" thickBot="1" x14ac:dyDescent="0.25">
      <c r="A38" s="17">
        <v>32112</v>
      </c>
      <c r="B38" s="16">
        <v>212.85</v>
      </c>
      <c r="C38" s="16">
        <v>109.1</v>
      </c>
      <c r="D38" s="16">
        <v>100.73</v>
      </c>
      <c r="E38" s="16">
        <v>5.3605876920000002</v>
      </c>
      <c r="F38" s="16">
        <v>4.6922648929999999</v>
      </c>
      <c r="G38" s="16">
        <v>4.6124436700000002</v>
      </c>
      <c r="H38">
        <f t="shared" si="0"/>
        <v>5.3605876920000002</v>
      </c>
    </row>
    <row r="39" spans="1:8" ht="17" thickBot="1" x14ac:dyDescent="0.25">
      <c r="A39" s="17">
        <v>32143</v>
      </c>
      <c r="B39" s="16">
        <v>212.03</v>
      </c>
      <c r="C39" s="16">
        <v>102.77</v>
      </c>
      <c r="D39" s="16">
        <v>95.37</v>
      </c>
      <c r="E39" s="16">
        <v>5.3567277740000003</v>
      </c>
      <c r="F39" s="16">
        <v>4.6324934820000001</v>
      </c>
      <c r="G39" s="16">
        <v>4.5577640639999997</v>
      </c>
      <c r="H39">
        <f t="shared" si="0"/>
        <v>5.3567277740000003</v>
      </c>
    </row>
    <row r="40" spans="1:8" ht="17" thickBot="1" x14ac:dyDescent="0.25">
      <c r="A40" s="17">
        <v>32174</v>
      </c>
      <c r="B40" s="16">
        <v>216.68</v>
      </c>
      <c r="C40" s="16">
        <v>94.72</v>
      </c>
      <c r="D40" s="16">
        <v>93.32</v>
      </c>
      <c r="E40" s="16">
        <v>5.3784216110000003</v>
      </c>
      <c r="F40" s="16">
        <v>4.5509251710000003</v>
      </c>
      <c r="G40" s="16">
        <v>4.5360344469999996</v>
      </c>
      <c r="H40">
        <f t="shared" si="0"/>
        <v>5.3784216110000003</v>
      </c>
    </row>
    <row r="41" spans="1:8" ht="17" thickBot="1" x14ac:dyDescent="0.25">
      <c r="A41" s="17">
        <v>32203</v>
      </c>
      <c r="B41" s="16">
        <v>216.12</v>
      </c>
      <c r="C41" s="16">
        <v>103.98</v>
      </c>
      <c r="D41" s="16">
        <v>89.8</v>
      </c>
      <c r="E41" s="16">
        <v>5.3758338090000004</v>
      </c>
      <c r="F41" s="16">
        <v>4.6441985729999997</v>
      </c>
      <c r="G41" s="16">
        <v>4.4975849749999997</v>
      </c>
      <c r="H41">
        <f t="shared" si="0"/>
        <v>5.3758338090000004</v>
      </c>
    </row>
    <row r="42" spans="1:8" ht="17" thickBot="1" x14ac:dyDescent="0.25">
      <c r="A42" s="17">
        <v>32234</v>
      </c>
      <c r="B42" s="16">
        <v>220.05</v>
      </c>
      <c r="C42" s="16">
        <v>113.19</v>
      </c>
      <c r="D42" s="16">
        <v>84.46</v>
      </c>
      <c r="E42" s="16">
        <v>5.393854793</v>
      </c>
      <c r="F42" s="16">
        <v>4.7290678230000003</v>
      </c>
      <c r="G42" s="16">
        <v>4.4362780500000003</v>
      </c>
      <c r="H42">
        <f t="shared" si="0"/>
        <v>5.393854793</v>
      </c>
    </row>
    <row r="43" spans="1:8" ht="17" thickBot="1" x14ac:dyDescent="0.25">
      <c r="A43" s="17">
        <v>32264</v>
      </c>
      <c r="B43" s="16">
        <v>217.21</v>
      </c>
      <c r="C43" s="16">
        <v>114.25</v>
      </c>
      <c r="D43" s="16">
        <v>84.75</v>
      </c>
      <c r="E43" s="16">
        <v>5.3808646280000003</v>
      </c>
      <c r="F43" s="16">
        <v>4.7383890299999996</v>
      </c>
      <c r="G43" s="16">
        <v>4.4397057459999996</v>
      </c>
      <c r="H43">
        <f t="shared" si="0"/>
        <v>5.3808646280000003</v>
      </c>
    </row>
    <row r="44" spans="1:8" ht="17" thickBot="1" x14ac:dyDescent="0.25">
      <c r="A44" s="17">
        <v>32295</v>
      </c>
      <c r="B44" s="16">
        <v>228.15</v>
      </c>
      <c r="C44" s="16">
        <v>112.75</v>
      </c>
      <c r="D44" s="16">
        <v>85.86</v>
      </c>
      <c r="E44" s="16">
        <v>5.4300033069999998</v>
      </c>
      <c r="F44" s="16">
        <v>4.7251729779999998</v>
      </c>
      <c r="G44" s="16">
        <v>4.4527180629999998</v>
      </c>
      <c r="H44">
        <f t="shared" si="0"/>
        <v>5.4300033069999998</v>
      </c>
    </row>
    <row r="45" spans="1:8" ht="17" thickBot="1" x14ac:dyDescent="0.25">
      <c r="A45" s="17">
        <v>32325</v>
      </c>
      <c r="B45" s="16">
        <v>217.54</v>
      </c>
      <c r="C45" s="16">
        <v>109.52</v>
      </c>
      <c r="D45" s="16">
        <v>85.47</v>
      </c>
      <c r="E45" s="16">
        <v>5.3823827419999999</v>
      </c>
      <c r="F45" s="16">
        <v>4.6961071810000004</v>
      </c>
      <c r="G45" s="16">
        <v>4.4481654370000001</v>
      </c>
      <c r="H45">
        <f t="shared" si="0"/>
        <v>5.3823827419999999</v>
      </c>
    </row>
    <row r="46" spans="1:8" ht="17" thickBot="1" x14ac:dyDescent="0.25">
      <c r="A46" s="17">
        <v>32356</v>
      </c>
      <c r="B46" s="16">
        <v>212.91</v>
      </c>
      <c r="C46" s="16">
        <v>110.27</v>
      </c>
      <c r="D46" s="16">
        <v>86.2</v>
      </c>
      <c r="E46" s="16">
        <v>5.3608695409999996</v>
      </c>
      <c r="F46" s="16">
        <v>4.7029319039999997</v>
      </c>
      <c r="G46" s="16">
        <v>4.4566701780000004</v>
      </c>
      <c r="H46">
        <f t="shared" si="0"/>
        <v>5.3608695409999996</v>
      </c>
    </row>
    <row r="47" spans="1:8" ht="17" thickBot="1" x14ac:dyDescent="0.25">
      <c r="A47" s="17">
        <v>32387</v>
      </c>
      <c r="B47" s="16">
        <v>201.22</v>
      </c>
      <c r="C47" s="16">
        <v>110.48</v>
      </c>
      <c r="D47" s="16">
        <v>83.16</v>
      </c>
      <c r="E47" s="16">
        <v>5.3043988369999999</v>
      </c>
      <c r="F47" s="16">
        <v>4.7048345090000003</v>
      </c>
      <c r="G47" s="16">
        <v>4.4207664629999996</v>
      </c>
      <c r="H47">
        <f t="shared" si="0"/>
        <v>5.3043988369999999</v>
      </c>
    </row>
    <row r="48" spans="1:8" ht="17" thickBot="1" x14ac:dyDescent="0.25">
      <c r="A48" s="17">
        <v>32417</v>
      </c>
      <c r="B48" s="16">
        <v>221.67</v>
      </c>
      <c r="C48" s="16">
        <v>108.11</v>
      </c>
      <c r="D48" s="16">
        <v>77.38</v>
      </c>
      <c r="E48" s="16">
        <v>5.401189789</v>
      </c>
      <c r="F48" s="16">
        <v>4.6831492270000004</v>
      </c>
      <c r="G48" s="16">
        <v>4.3487283489999999</v>
      </c>
      <c r="H48">
        <f t="shared" si="0"/>
        <v>5.401189789</v>
      </c>
    </row>
    <row r="49" spans="1:8" ht="17" thickBot="1" x14ac:dyDescent="0.25">
      <c r="A49" s="17">
        <v>32448</v>
      </c>
      <c r="B49" s="16">
        <v>223.27</v>
      </c>
      <c r="C49" s="16">
        <v>117.78</v>
      </c>
      <c r="D49" s="16">
        <v>69.11</v>
      </c>
      <c r="E49" s="16">
        <v>5.408381801</v>
      </c>
      <c r="F49" s="16">
        <v>4.768818478</v>
      </c>
      <c r="G49" s="16">
        <v>4.2356994380000001</v>
      </c>
      <c r="H49">
        <f t="shared" si="0"/>
        <v>5.408381801</v>
      </c>
    </row>
    <row r="50" spans="1:8" ht="17" thickBot="1" x14ac:dyDescent="0.25">
      <c r="A50" s="17">
        <v>32478</v>
      </c>
      <c r="B50" s="16">
        <v>218.98</v>
      </c>
      <c r="C50" s="16">
        <v>117.39</v>
      </c>
      <c r="D50" s="16">
        <v>65.61</v>
      </c>
      <c r="E50" s="16">
        <v>5.3889804010000004</v>
      </c>
      <c r="F50" s="16">
        <v>4.765501725</v>
      </c>
      <c r="G50" s="16">
        <v>4.1837281229999999</v>
      </c>
      <c r="H50">
        <f t="shared" si="0"/>
        <v>5.3889804010000004</v>
      </c>
    </row>
    <row r="51" spans="1:8" ht="17" thickBot="1" x14ac:dyDescent="0.25">
      <c r="A51" s="17">
        <v>32509</v>
      </c>
      <c r="B51" s="16">
        <v>202.76</v>
      </c>
      <c r="C51" s="16">
        <v>107.9</v>
      </c>
      <c r="D51" s="16">
        <v>70.61</v>
      </c>
      <c r="E51" s="16">
        <v>5.3120230140000002</v>
      </c>
      <c r="F51" s="16">
        <v>4.6812048720000003</v>
      </c>
      <c r="G51" s="16">
        <v>4.257171778</v>
      </c>
      <c r="H51">
        <f t="shared" si="0"/>
        <v>5.3120230140000002</v>
      </c>
    </row>
    <row r="52" spans="1:8" ht="17" thickBot="1" x14ac:dyDescent="0.25">
      <c r="A52" s="17">
        <v>32540</v>
      </c>
      <c r="B52" s="16">
        <v>208.14</v>
      </c>
      <c r="C52" s="16">
        <v>101.47</v>
      </c>
      <c r="D52" s="16">
        <v>70.02</v>
      </c>
      <c r="E52" s="16">
        <v>5.3382109299999998</v>
      </c>
      <c r="F52" s="16">
        <v>4.6197631880000003</v>
      </c>
      <c r="G52" s="16">
        <v>4.2487809160000003</v>
      </c>
      <c r="H52">
        <f t="shared" si="0"/>
        <v>5.3382109299999998</v>
      </c>
    </row>
    <row r="53" spans="1:8" ht="17" thickBot="1" x14ac:dyDescent="0.25">
      <c r="A53" s="17">
        <v>32568</v>
      </c>
      <c r="B53" s="16">
        <v>221.5</v>
      </c>
      <c r="C53" s="16">
        <v>104.95</v>
      </c>
      <c r="D53" s="16">
        <v>67.180000000000007</v>
      </c>
      <c r="E53" s="16">
        <v>5.4004225889999997</v>
      </c>
      <c r="F53" s="16">
        <v>4.653484046</v>
      </c>
      <c r="G53" s="16">
        <v>4.2073755840000002</v>
      </c>
      <c r="H53">
        <f t="shared" si="0"/>
        <v>5.4004225889999997</v>
      </c>
    </row>
    <row r="54" spans="1:8" ht="17" thickBot="1" x14ac:dyDescent="0.25">
      <c r="A54" s="17">
        <v>32599</v>
      </c>
      <c r="B54" s="16">
        <v>229.52</v>
      </c>
      <c r="C54" s="16">
        <v>116.57</v>
      </c>
      <c r="D54" s="16">
        <v>63.88</v>
      </c>
      <c r="E54" s="16">
        <v>5.4359901720000003</v>
      </c>
      <c r="F54" s="16">
        <v>4.7584919509999999</v>
      </c>
      <c r="G54" s="16">
        <v>4.1570063230000001</v>
      </c>
      <c r="H54">
        <f t="shared" si="0"/>
        <v>5.4359901720000003</v>
      </c>
    </row>
    <row r="55" spans="1:8" ht="17" thickBot="1" x14ac:dyDescent="0.25">
      <c r="A55" s="17">
        <v>32629</v>
      </c>
      <c r="B55" s="16">
        <v>226.47</v>
      </c>
      <c r="C55" s="16">
        <v>117.62</v>
      </c>
      <c r="D55" s="16">
        <v>68.03</v>
      </c>
      <c r="E55" s="16">
        <v>5.4226124860000002</v>
      </c>
      <c r="F55" s="16">
        <v>4.7674590889999999</v>
      </c>
      <c r="G55" s="16">
        <v>4.2199487839999996</v>
      </c>
      <c r="H55">
        <f t="shared" si="0"/>
        <v>5.4226124860000002</v>
      </c>
    </row>
    <row r="56" spans="1:8" ht="17" thickBot="1" x14ac:dyDescent="0.25">
      <c r="A56" s="17">
        <v>32660</v>
      </c>
      <c r="B56" s="16">
        <v>227.11</v>
      </c>
      <c r="C56" s="16">
        <v>105.25</v>
      </c>
      <c r="D56" s="16">
        <v>61.93</v>
      </c>
      <c r="E56" s="16">
        <v>5.425434482</v>
      </c>
      <c r="F56" s="16">
        <v>4.6563384729999999</v>
      </c>
      <c r="G56" s="16">
        <v>4.1260047149999997</v>
      </c>
      <c r="H56">
        <f t="shared" si="0"/>
        <v>5.425434482</v>
      </c>
    </row>
    <row r="57" spans="1:8" ht="17" thickBot="1" x14ac:dyDescent="0.25">
      <c r="A57" s="17">
        <v>32690</v>
      </c>
      <c r="B57" s="16">
        <v>0</v>
      </c>
      <c r="C57" s="16"/>
      <c r="D57" s="16"/>
      <c r="E57" s="16"/>
      <c r="F57" s="16"/>
      <c r="G57" s="16"/>
      <c r="H57">
        <f t="shared" si="0"/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Modelos</vt:lpstr>
      <vt:lpstr>Dados</vt:lpstr>
      <vt:lpstr>Modelo 1</vt:lpstr>
      <vt:lpstr>Modelo 2</vt:lpstr>
      <vt:lpstr>Dados do alcool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Microsoft Office User</cp:lastModifiedBy>
  <dcterms:created xsi:type="dcterms:W3CDTF">2011-03-13T16:56:52Z</dcterms:created>
  <dcterms:modified xsi:type="dcterms:W3CDTF">2020-05-15T14:44:50Z</dcterms:modified>
</cp:coreProperties>
</file>