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Max Utilidade - slide20" sheetId="2" r:id="rId1"/>
    <sheet name="Port Eficiente-slide28" sheetId="1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K14" i="2"/>
  <c r="I14" i="2"/>
  <c r="N8" i="2"/>
  <c r="O7" i="2"/>
  <c r="P7" i="2" s="1"/>
  <c r="I5" i="2"/>
  <c r="I7" i="2" s="1"/>
  <c r="I4" i="2"/>
  <c r="T204" i="1"/>
  <c r="U204" i="1" s="1"/>
  <c r="T203" i="1"/>
  <c r="U203" i="1" s="1"/>
  <c r="O204" i="1"/>
  <c r="P204" i="1" s="1"/>
  <c r="O203" i="1"/>
  <c r="P203" i="1" s="1"/>
  <c r="K7" i="1"/>
  <c r="K6" i="1"/>
  <c r="K4" i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5" i="1"/>
  <c r="R7" i="2" l="1"/>
  <c r="Q7" i="2"/>
  <c r="I8" i="2"/>
  <c r="O8" i="2"/>
  <c r="Q8" i="2" s="1"/>
  <c r="N9" i="2"/>
  <c r="R204" i="1"/>
  <c r="Q204" i="1"/>
  <c r="R203" i="1"/>
  <c r="Q203" i="1"/>
  <c r="L4" i="2" l="1"/>
  <c r="I9" i="2"/>
  <c r="N10" i="2"/>
  <c r="O9" i="2"/>
  <c r="Q9" i="2" s="1"/>
  <c r="P8" i="2"/>
  <c r="R8" i="2" s="1"/>
  <c r="P9" i="2" l="1"/>
  <c r="R9" i="2" s="1"/>
  <c r="O10" i="2"/>
  <c r="Q10" i="2" s="1"/>
  <c r="N11" i="2"/>
  <c r="P10" i="2" l="1"/>
  <c r="R10" i="2" s="1"/>
  <c r="O11" i="2"/>
  <c r="Q11" i="2" s="1"/>
  <c r="N12" i="2"/>
  <c r="P11" i="2" l="1"/>
  <c r="R11" i="2"/>
  <c r="N13" i="2"/>
  <c r="O12" i="2"/>
  <c r="P12" i="2" s="1"/>
  <c r="Q12" i="2"/>
  <c r="R12" i="2" l="1"/>
  <c r="O13" i="2"/>
  <c r="P13" i="2" s="1"/>
  <c r="N14" i="2"/>
  <c r="Q13" i="2"/>
  <c r="R13" i="2" l="1"/>
  <c r="O14" i="2"/>
  <c r="P14" i="2" s="1"/>
  <c r="N15" i="2"/>
  <c r="Q14" i="2" l="1"/>
  <c r="R14" i="2"/>
  <c r="N16" i="2"/>
  <c r="O15" i="2"/>
  <c r="Q15" i="2" s="1"/>
  <c r="N17" i="2" l="1"/>
  <c r="O16" i="2"/>
  <c r="Q16" i="2" s="1"/>
  <c r="P15" i="2"/>
  <c r="R15" i="2" s="1"/>
  <c r="P16" i="2" l="1"/>
  <c r="R16" i="2" s="1"/>
  <c r="O17" i="2"/>
  <c r="Q17" i="2" s="1"/>
  <c r="N18" i="2"/>
  <c r="P17" i="2" l="1"/>
  <c r="R17" i="2" s="1"/>
  <c r="N19" i="2"/>
  <c r="O18" i="2"/>
  <c r="P18" i="2" s="1"/>
  <c r="Q18" i="2"/>
  <c r="R18" i="2" l="1"/>
  <c r="N20" i="2"/>
  <c r="O19" i="2"/>
  <c r="Q19" i="2"/>
  <c r="P19" i="2"/>
  <c r="R19" i="2" l="1"/>
  <c r="O20" i="2"/>
  <c r="P20" i="2" s="1"/>
  <c r="N21" i="2"/>
  <c r="Q20" i="2" l="1"/>
  <c r="R20" i="2" s="1"/>
  <c r="N22" i="2"/>
  <c r="O21" i="2"/>
  <c r="Q21" i="2" s="1"/>
  <c r="P21" i="2" l="1"/>
  <c r="R21" i="2" s="1"/>
  <c r="O22" i="2"/>
  <c r="P22" i="2" s="1"/>
  <c r="N23" i="2"/>
  <c r="Q22" i="2"/>
  <c r="R22" i="2" l="1"/>
  <c r="N24" i="2"/>
  <c r="O23" i="2"/>
  <c r="Q23" i="2" s="1"/>
  <c r="P23" i="2"/>
  <c r="R23" i="2" l="1"/>
  <c r="N25" i="2"/>
  <c r="O24" i="2"/>
  <c r="Q24" i="2" s="1"/>
  <c r="P24" i="2" l="1"/>
  <c r="O25" i="2"/>
  <c r="Q25" i="2" s="1"/>
  <c r="N26" i="2"/>
  <c r="R24" i="2"/>
  <c r="N27" i="2" l="1"/>
  <c r="O26" i="2"/>
  <c r="P26" i="2" s="1"/>
  <c r="Q26" i="2"/>
  <c r="P25" i="2"/>
  <c r="R25" i="2" s="1"/>
  <c r="R26" i="2" l="1"/>
  <c r="N28" i="2"/>
  <c r="O27" i="2"/>
  <c r="P27" i="2" s="1"/>
  <c r="Q27" i="2"/>
  <c r="R27" i="2" l="1"/>
  <c r="O28" i="2"/>
  <c r="Q28" i="2" s="1"/>
  <c r="N29" i="2"/>
  <c r="P28" i="2" l="1"/>
  <c r="R28" i="2" s="1"/>
  <c r="N30" i="2"/>
  <c r="O29" i="2"/>
  <c r="Q29" i="2" s="1"/>
  <c r="O30" i="2" l="1"/>
  <c r="P30" i="2" s="1"/>
  <c r="N31" i="2"/>
  <c r="P29" i="2"/>
  <c r="R29" i="2" s="1"/>
  <c r="Q30" i="2" l="1"/>
  <c r="R30" i="2" s="1"/>
  <c r="N32" i="2"/>
  <c r="O31" i="2"/>
  <c r="Q31" i="2" s="1"/>
  <c r="P31" i="2" l="1"/>
  <c r="R31" i="2" s="1"/>
  <c r="N33" i="2"/>
  <c r="O32" i="2"/>
  <c r="Q32" i="2" s="1"/>
  <c r="P32" i="2" l="1"/>
  <c r="O33" i="2"/>
  <c r="Q33" i="2" s="1"/>
  <c r="N34" i="2"/>
  <c r="R32" i="2"/>
  <c r="N35" i="2" l="1"/>
  <c r="O34" i="2"/>
  <c r="P34" i="2" s="1"/>
  <c r="Q34" i="2"/>
  <c r="P33" i="2"/>
  <c r="R33" i="2" s="1"/>
  <c r="R34" i="2" l="1"/>
  <c r="N36" i="2"/>
  <c r="O35" i="2"/>
  <c r="Q35" i="2"/>
  <c r="P35" i="2"/>
  <c r="R35" i="2" l="1"/>
  <c r="O36" i="2"/>
  <c r="Q36" i="2" s="1"/>
  <c r="N37" i="2"/>
  <c r="N38" i="2" l="1"/>
  <c r="O37" i="2"/>
  <c r="Q37" i="2" s="1"/>
  <c r="P36" i="2"/>
  <c r="R36" i="2" s="1"/>
  <c r="P37" i="2" l="1"/>
  <c r="R37" i="2" s="1"/>
  <c r="N39" i="2"/>
  <c r="O38" i="2"/>
  <c r="P38" i="2" s="1"/>
  <c r="Q38" i="2"/>
  <c r="R38" i="2" l="1"/>
  <c r="N40" i="2"/>
  <c r="O39" i="2"/>
  <c r="Q39" i="2"/>
  <c r="P39" i="2"/>
  <c r="R39" i="2" s="1"/>
  <c r="N41" i="2" l="1"/>
  <c r="O40" i="2"/>
  <c r="Q40" i="2" s="1"/>
  <c r="P40" i="2" l="1"/>
  <c r="R40" i="2" s="1"/>
  <c r="O41" i="2"/>
  <c r="Q41" i="2" s="1"/>
  <c r="N42" i="2"/>
  <c r="N43" i="2" l="1"/>
  <c r="O42" i="2"/>
  <c r="P42" i="2" s="1"/>
  <c r="Q42" i="2"/>
  <c r="P41" i="2"/>
  <c r="R41" i="2" s="1"/>
  <c r="R42" i="2" l="1"/>
  <c r="N44" i="2"/>
  <c r="O43" i="2"/>
  <c r="Q43" i="2"/>
  <c r="P43" i="2"/>
  <c r="R43" i="2" s="1"/>
  <c r="O44" i="2" l="1"/>
  <c r="Q44" i="2" s="1"/>
  <c r="N45" i="2"/>
  <c r="N46" i="2" l="1"/>
  <c r="O45" i="2"/>
  <c r="Q45" i="2" s="1"/>
  <c r="P44" i="2"/>
  <c r="R44" i="2" s="1"/>
  <c r="P45" i="2" l="1"/>
  <c r="R45" i="2" s="1"/>
  <c r="N47" i="2"/>
  <c r="O46" i="2"/>
  <c r="Q46" i="2" s="1"/>
  <c r="N48" i="2" l="1"/>
  <c r="O47" i="2"/>
  <c r="Q47" i="2" s="1"/>
  <c r="P46" i="2"/>
  <c r="R46" i="2" s="1"/>
  <c r="P47" i="2" l="1"/>
  <c r="R47" i="2" s="1"/>
  <c r="N49" i="2"/>
  <c r="O48" i="2"/>
  <c r="Q48" i="2" s="1"/>
  <c r="P48" i="2" l="1"/>
  <c r="R48" i="2" s="1"/>
  <c r="O49" i="2"/>
  <c r="Q49" i="2" s="1"/>
  <c r="N50" i="2"/>
  <c r="P49" i="2" l="1"/>
  <c r="R49" i="2" s="1"/>
  <c r="N51" i="2"/>
  <c r="O50" i="2"/>
  <c r="Q50" i="2" s="1"/>
  <c r="N52" i="2" l="1"/>
  <c r="O51" i="2"/>
  <c r="P51" i="2" s="1"/>
  <c r="P50" i="2"/>
  <c r="R50" i="2" s="1"/>
  <c r="Q51" i="2" l="1"/>
  <c r="R51" i="2" s="1"/>
  <c r="O52" i="2"/>
  <c r="Q52" i="2" s="1"/>
  <c r="N53" i="2"/>
  <c r="N54" i="2" l="1"/>
  <c r="O53" i="2"/>
  <c r="Q53" i="2" s="1"/>
  <c r="P52" i="2"/>
  <c r="R52" i="2" s="1"/>
  <c r="P53" i="2" l="1"/>
  <c r="R53" i="2" s="1"/>
  <c r="N55" i="2"/>
  <c r="O54" i="2"/>
  <c r="Q54" i="2" s="1"/>
  <c r="P54" i="2" l="1"/>
  <c r="R54" i="2" s="1"/>
  <c r="N56" i="2"/>
  <c r="O55" i="2"/>
  <c r="P55" i="2" s="1"/>
  <c r="Q55" i="2" l="1"/>
  <c r="R55" i="2"/>
  <c r="N57" i="2"/>
  <c r="O56" i="2"/>
  <c r="Q56" i="2" s="1"/>
  <c r="P56" i="2" l="1"/>
  <c r="R56" i="2" s="1"/>
  <c r="O57" i="2"/>
  <c r="Q57" i="2" s="1"/>
  <c r="N58" i="2"/>
  <c r="P57" i="2" l="1"/>
  <c r="R57" i="2" s="1"/>
  <c r="N59" i="2"/>
  <c r="O58" i="2"/>
  <c r="Q58" i="2" s="1"/>
  <c r="N60" i="2" l="1"/>
  <c r="O59" i="2"/>
  <c r="Q59" i="2" s="1"/>
  <c r="P59" i="2"/>
  <c r="P58" i="2"/>
  <c r="R58" i="2" s="1"/>
  <c r="R59" i="2" l="1"/>
  <c r="O60" i="2"/>
  <c r="Q60" i="2" s="1"/>
  <c r="N61" i="2"/>
  <c r="N62" i="2" l="1"/>
  <c r="O61" i="2"/>
  <c r="Q61" i="2" s="1"/>
  <c r="P60" i="2"/>
  <c r="R60" i="2" s="1"/>
  <c r="P61" i="2" l="1"/>
  <c r="R61" i="2" s="1"/>
  <c r="N63" i="2"/>
  <c r="O62" i="2"/>
  <c r="Q62" i="2" s="1"/>
  <c r="N64" i="2" l="1"/>
  <c r="O63" i="2"/>
  <c r="Q63" i="2" s="1"/>
  <c r="P63" i="2"/>
  <c r="P62" i="2"/>
  <c r="R62" i="2" s="1"/>
  <c r="R63" i="2" l="1"/>
  <c r="N65" i="2"/>
  <c r="O64" i="2"/>
  <c r="Q64" i="2" s="1"/>
  <c r="P64" i="2" l="1"/>
  <c r="R64" i="2" s="1"/>
  <c r="O65" i="2"/>
  <c r="Q65" i="2" s="1"/>
  <c r="N66" i="2"/>
  <c r="P65" i="2" l="1"/>
  <c r="R65" i="2" s="1"/>
  <c r="N67" i="2"/>
  <c r="O66" i="2"/>
  <c r="Q66" i="2" s="1"/>
  <c r="N68" i="2" l="1"/>
  <c r="O67" i="2"/>
  <c r="Q67" i="2"/>
  <c r="P67" i="2"/>
  <c r="P66" i="2"/>
  <c r="R66" i="2" s="1"/>
  <c r="R67" i="2" l="1"/>
  <c r="O68" i="2"/>
  <c r="Q68" i="2" s="1"/>
  <c r="N69" i="2"/>
  <c r="N70" i="2" l="1"/>
  <c r="O69" i="2"/>
  <c r="Q69" i="2" s="1"/>
  <c r="P68" i="2"/>
  <c r="R68" i="2" s="1"/>
  <c r="N71" i="2" l="1"/>
  <c r="O70" i="2"/>
  <c r="P70" i="2" s="1"/>
  <c r="Q70" i="2"/>
  <c r="P69" i="2"/>
  <c r="R69" i="2" s="1"/>
  <c r="R70" i="2" l="1"/>
  <c r="N72" i="2"/>
  <c r="O71" i="2"/>
  <c r="P71" i="2" s="1"/>
  <c r="R71" i="2" s="1"/>
  <c r="Q71" i="2"/>
  <c r="N73" i="2" l="1"/>
  <c r="O72" i="2"/>
  <c r="Q72" i="2" s="1"/>
  <c r="P72" i="2" l="1"/>
  <c r="R72" i="2" s="1"/>
  <c r="O73" i="2"/>
  <c r="P73" i="2" s="1"/>
  <c r="N74" i="2"/>
  <c r="Q73" i="2" l="1"/>
  <c r="R73" i="2" s="1"/>
  <c r="N75" i="2"/>
  <c r="O74" i="2"/>
  <c r="P74" i="2" s="1"/>
  <c r="Q74" i="2"/>
  <c r="R74" i="2" l="1"/>
  <c r="N76" i="2"/>
  <c r="O75" i="2"/>
  <c r="P75" i="2" s="1"/>
  <c r="Q75" i="2" l="1"/>
  <c r="R75" i="2" s="1"/>
  <c r="O76" i="2"/>
  <c r="Q76" i="2" s="1"/>
  <c r="N77" i="2"/>
  <c r="N78" i="2" l="1"/>
  <c r="O77" i="2"/>
  <c r="Q77" i="2" s="1"/>
  <c r="P76" i="2"/>
  <c r="R76" i="2" s="1"/>
  <c r="N79" i="2" l="1"/>
  <c r="O78" i="2"/>
  <c r="P78" i="2" s="1"/>
  <c r="P77" i="2"/>
  <c r="R77" i="2" s="1"/>
  <c r="Q78" i="2" l="1"/>
  <c r="R78" i="2" s="1"/>
  <c r="N80" i="2"/>
  <c r="O79" i="2"/>
  <c r="Q79" i="2" s="1"/>
  <c r="P79" i="2" l="1"/>
  <c r="R79" i="2" s="1"/>
  <c r="N81" i="2"/>
  <c r="O80" i="2"/>
  <c r="Q80" i="2" s="1"/>
  <c r="P80" i="2" l="1"/>
  <c r="R80" i="2" s="1"/>
  <c r="N82" i="2"/>
  <c r="O81" i="2"/>
  <c r="Q81" i="2" s="1"/>
  <c r="P81" i="2" l="1"/>
  <c r="R81" i="2" s="1"/>
  <c r="N83" i="2"/>
  <c r="O82" i="2"/>
  <c r="Q82" i="2" s="1"/>
  <c r="P82" i="2" l="1"/>
  <c r="R82" i="2" s="1"/>
  <c r="N84" i="2"/>
  <c r="O83" i="2"/>
  <c r="P83" i="2" s="1"/>
  <c r="Q83" i="2" l="1"/>
  <c r="R83" i="2" s="1"/>
  <c r="N85" i="2"/>
  <c r="O84" i="2"/>
  <c r="P84" i="2" s="1"/>
  <c r="O85" i="2" l="1"/>
  <c r="P85" i="2" s="1"/>
  <c r="N86" i="2"/>
  <c r="Q85" i="2"/>
  <c r="Q84" i="2"/>
  <c r="R84" i="2" s="1"/>
  <c r="R85" i="2" l="1"/>
  <c r="O86" i="2"/>
  <c r="Q86" i="2" s="1"/>
  <c r="N87" i="2"/>
  <c r="P86" i="2" l="1"/>
  <c r="R86" i="2" s="1"/>
  <c r="O87" i="2"/>
  <c r="Q87" i="2" s="1"/>
  <c r="N88" i="2"/>
  <c r="P87" i="2" l="1"/>
  <c r="R87" i="2" s="1"/>
  <c r="N89" i="2"/>
  <c r="O88" i="2"/>
  <c r="Q88" i="2" s="1"/>
  <c r="O89" i="2" l="1"/>
  <c r="P89" i="2" s="1"/>
  <c r="N90" i="2"/>
  <c r="P88" i="2"/>
  <c r="R88" i="2" s="1"/>
  <c r="Q89" i="2" l="1"/>
  <c r="R89" i="2" s="1"/>
  <c r="O90" i="2"/>
  <c r="Q90" i="2" s="1"/>
  <c r="N91" i="2"/>
  <c r="P90" i="2" l="1"/>
  <c r="R90" i="2" s="1"/>
  <c r="O91" i="2"/>
  <c r="P91" i="2" s="1"/>
  <c r="N92" i="2"/>
  <c r="N93" i="2" l="1"/>
  <c r="O92" i="2"/>
  <c r="P92" i="2" s="1"/>
  <c r="Q92" i="2"/>
  <c r="Q91" i="2"/>
  <c r="R91" i="2" s="1"/>
  <c r="R92" i="2" l="1"/>
  <c r="N94" i="2"/>
  <c r="O93" i="2"/>
  <c r="Q93" i="2" s="1"/>
  <c r="O94" i="2" l="1"/>
  <c r="Q94" i="2" s="1"/>
  <c r="N95" i="2"/>
  <c r="P93" i="2"/>
  <c r="R93" i="2" s="1"/>
  <c r="P94" i="2" l="1"/>
  <c r="N96" i="2"/>
  <c r="O95" i="2"/>
  <c r="P95" i="2" s="1"/>
  <c r="R94" i="2"/>
  <c r="Q95" i="2" l="1"/>
  <c r="R95" i="2" s="1"/>
  <c r="N97" i="2"/>
  <c r="O96" i="2"/>
  <c r="Q96" i="2" s="1"/>
  <c r="N98" i="2" l="1"/>
  <c r="O97" i="2"/>
  <c r="P97" i="2" s="1"/>
  <c r="P96" i="2"/>
  <c r="R96" i="2" s="1"/>
  <c r="Q97" i="2" l="1"/>
  <c r="R97" i="2" s="1"/>
  <c r="N99" i="2"/>
  <c r="O98" i="2"/>
  <c r="P98" i="2" s="1"/>
  <c r="Q98" i="2" l="1"/>
  <c r="R98" i="2" s="1"/>
  <c r="N100" i="2"/>
  <c r="O99" i="2"/>
  <c r="P99" i="2" s="1"/>
  <c r="Q99" i="2" l="1"/>
  <c r="R99" i="2" s="1"/>
  <c r="N101" i="2"/>
  <c r="O100" i="2"/>
  <c r="Q100" i="2" s="1"/>
  <c r="P100" i="2" l="1"/>
  <c r="R100" i="2" s="1"/>
  <c r="O101" i="2"/>
  <c r="P101" i="2" s="1"/>
  <c r="R101" i="2" s="1"/>
  <c r="N102" i="2"/>
  <c r="Q101" i="2"/>
  <c r="O102" i="2" l="1"/>
  <c r="Q102" i="2" s="1"/>
  <c r="N103" i="2"/>
  <c r="P102" i="2"/>
  <c r="R102" i="2" l="1"/>
  <c r="O103" i="2"/>
  <c r="Q103" i="2" s="1"/>
  <c r="N104" i="2"/>
  <c r="P103" i="2" l="1"/>
  <c r="R103" i="2"/>
  <c r="N105" i="2"/>
  <c r="O104" i="2"/>
  <c r="Q104" i="2" s="1"/>
  <c r="P104" i="2" l="1"/>
  <c r="O105" i="2"/>
  <c r="P105" i="2" s="1"/>
  <c r="N106" i="2"/>
  <c r="R104" i="2"/>
  <c r="O106" i="2" l="1"/>
  <c r="P106" i="2" s="1"/>
  <c r="N107" i="2"/>
  <c r="Q105" i="2"/>
  <c r="R105" i="2" s="1"/>
  <c r="Q106" i="2" l="1"/>
  <c r="R106" i="2" s="1"/>
  <c r="O107" i="2"/>
  <c r="P107" i="2" s="1"/>
  <c r="N108" i="2"/>
  <c r="Q107" i="2" l="1"/>
  <c r="R107" i="2" s="1"/>
  <c r="N109" i="2"/>
  <c r="O108" i="2"/>
  <c r="Q108" i="2" s="1"/>
  <c r="P108" i="2" l="1"/>
  <c r="R108" i="2" s="1"/>
  <c r="O109" i="2"/>
  <c r="Q109" i="2" s="1"/>
  <c r="N110" i="2"/>
  <c r="P109" i="2" l="1"/>
  <c r="R109" i="2" s="1"/>
  <c r="N111" i="2"/>
  <c r="O110" i="2"/>
  <c r="Q110" i="2" s="1"/>
  <c r="P110" i="2" l="1"/>
  <c r="R110" i="2" s="1"/>
  <c r="O111" i="2"/>
  <c r="P111" i="2" s="1"/>
  <c r="N112" i="2"/>
  <c r="N113" i="2" l="1"/>
  <c r="O112" i="2"/>
  <c r="P112" i="2" s="1"/>
  <c r="Q111" i="2"/>
  <c r="R111" i="2" s="1"/>
  <c r="Q112" i="2" l="1"/>
  <c r="R112" i="2" s="1"/>
  <c r="N114" i="2"/>
  <c r="O113" i="2"/>
  <c r="P113" i="2" s="1"/>
  <c r="Q113" i="2" l="1"/>
  <c r="R113" i="2" s="1"/>
  <c r="N115" i="2"/>
  <c r="O114" i="2"/>
  <c r="P114" i="2" s="1"/>
  <c r="Q114" i="2" l="1"/>
  <c r="R114" i="2" s="1"/>
  <c r="O115" i="2"/>
  <c r="Q115" i="2" s="1"/>
  <c r="N116" i="2"/>
  <c r="O116" i="2" l="1"/>
  <c r="Q116" i="2" s="1"/>
  <c r="N117" i="2"/>
  <c r="P115" i="2"/>
  <c r="R115" i="2" s="1"/>
  <c r="N118" i="2" l="1"/>
  <c r="O117" i="2"/>
  <c r="P117" i="2" s="1"/>
  <c r="P116" i="2"/>
  <c r="R116" i="2" s="1"/>
  <c r="Q117" i="2" l="1"/>
  <c r="R117" i="2" s="1"/>
  <c r="N119" i="2"/>
  <c r="O118" i="2"/>
  <c r="Q118" i="2" s="1"/>
  <c r="P118" i="2" l="1"/>
  <c r="R118" i="2" s="1"/>
  <c r="Q119" i="2"/>
  <c r="P119" i="2"/>
  <c r="R119" i="2" s="1"/>
  <c r="N120" i="2"/>
  <c r="O119" i="2"/>
  <c r="N121" i="2" l="1"/>
  <c r="O120" i="2"/>
  <c r="Q120" i="2" s="1"/>
  <c r="N122" i="2" l="1"/>
  <c r="O121" i="2"/>
  <c r="P121" i="2" s="1"/>
  <c r="Q121" i="2"/>
  <c r="P120" i="2"/>
  <c r="R120" i="2" s="1"/>
  <c r="R121" i="2" l="1"/>
  <c r="N123" i="2"/>
  <c r="O122" i="2"/>
  <c r="P122" i="2" s="1"/>
  <c r="Q122" i="2" l="1"/>
  <c r="R122" i="2" s="1"/>
  <c r="N124" i="2"/>
  <c r="O123" i="2"/>
  <c r="Q123" i="2" s="1"/>
  <c r="P123" i="2" l="1"/>
  <c r="R123" i="2" s="1"/>
  <c r="O124" i="2"/>
  <c r="P124" i="2" s="1"/>
  <c r="N125" i="2"/>
  <c r="Q124" i="2" l="1"/>
  <c r="R124" i="2" s="1"/>
  <c r="N126" i="2"/>
  <c r="O125" i="2"/>
  <c r="P125" i="2" s="1"/>
  <c r="Q125" i="2"/>
  <c r="R125" i="2" l="1"/>
  <c r="N127" i="2"/>
  <c r="O126" i="2"/>
  <c r="Q126" i="2" s="1"/>
  <c r="P126" i="2" l="1"/>
  <c r="R126" i="2"/>
  <c r="P127" i="2"/>
  <c r="N128" i="2"/>
  <c r="O127" i="2"/>
  <c r="Q127" i="2" s="1"/>
  <c r="R127" i="2" l="1"/>
  <c r="N129" i="2"/>
  <c r="O128" i="2"/>
  <c r="Q128" i="2" s="1"/>
  <c r="N130" i="2" l="1"/>
  <c r="O129" i="2"/>
  <c r="P129" i="2" s="1"/>
  <c r="Q129" i="2"/>
  <c r="P128" i="2"/>
  <c r="R128" i="2" s="1"/>
  <c r="R129" i="2" l="1"/>
  <c r="N131" i="2"/>
  <c r="O130" i="2"/>
  <c r="Q130" i="2"/>
  <c r="P130" i="2"/>
  <c r="R130" i="2" s="1"/>
  <c r="N132" i="2" l="1"/>
  <c r="O131" i="2"/>
  <c r="Q131" i="2" s="1"/>
  <c r="P131" i="2" l="1"/>
  <c r="R131" i="2" s="1"/>
  <c r="O132" i="2"/>
  <c r="P132" i="2" s="1"/>
  <c r="N133" i="2"/>
  <c r="Q132" i="2" l="1"/>
  <c r="R132" i="2" s="1"/>
  <c r="N134" i="2"/>
  <c r="O133" i="2"/>
  <c r="P133" i="2" s="1"/>
  <c r="Q133" i="2"/>
  <c r="R133" i="2" l="1"/>
  <c r="N135" i="2"/>
  <c r="O134" i="2"/>
  <c r="P134" i="2" s="1"/>
  <c r="Q134" i="2"/>
  <c r="R134" i="2" l="1"/>
  <c r="Q135" i="2"/>
  <c r="P135" i="2"/>
  <c r="N136" i="2"/>
  <c r="O135" i="2"/>
  <c r="N137" i="2" l="1"/>
  <c r="O136" i="2"/>
  <c r="Q136" i="2" s="1"/>
  <c r="R135" i="2"/>
  <c r="N138" i="2" l="1"/>
  <c r="O137" i="2"/>
  <c r="P137" i="2" s="1"/>
  <c r="Q137" i="2"/>
  <c r="P136" i="2"/>
  <c r="R136" i="2" s="1"/>
  <c r="R137" i="2" l="1"/>
  <c r="N139" i="2"/>
  <c r="O138" i="2"/>
  <c r="P138" i="2" s="1"/>
  <c r="Q138" i="2" l="1"/>
  <c r="R138" i="2" s="1"/>
  <c r="O139" i="2"/>
  <c r="Q139" i="2" s="1"/>
  <c r="P139" i="2"/>
  <c r="N140" i="2"/>
  <c r="N141" i="2" l="1"/>
  <c r="O140" i="2"/>
  <c r="Q140" i="2" s="1"/>
  <c r="P140" i="2"/>
  <c r="R139" i="2"/>
  <c r="R140" i="2" l="1"/>
  <c r="N142" i="2"/>
  <c r="Q141" i="2"/>
  <c r="P141" i="2"/>
  <c r="O141" i="2"/>
  <c r="R141" i="2" l="1"/>
  <c r="N143" i="2"/>
  <c r="O142" i="2"/>
  <c r="Q142" i="2" s="1"/>
  <c r="P142" i="2" l="1"/>
  <c r="R142" i="2" s="1"/>
  <c r="N144" i="2"/>
  <c r="O143" i="2"/>
  <c r="P143" i="2" s="1"/>
  <c r="Q143" i="2" l="1"/>
  <c r="N145" i="2"/>
  <c r="O144" i="2"/>
  <c r="P144" i="2" s="1"/>
  <c r="R144" i="2" s="1"/>
  <c r="Q144" i="2"/>
  <c r="R143" i="2"/>
  <c r="O145" i="2" l="1"/>
  <c r="Q145" i="2" s="1"/>
  <c r="N146" i="2"/>
  <c r="P145" i="2"/>
  <c r="R145" i="2" l="1"/>
  <c r="O146" i="2"/>
  <c r="Q146" i="2" s="1"/>
  <c r="N147" i="2"/>
  <c r="P146" i="2"/>
  <c r="R146" i="2" l="1"/>
  <c r="O147" i="2"/>
  <c r="Q147" i="2" s="1"/>
  <c r="N148" i="2"/>
  <c r="N149" i="2" l="1"/>
  <c r="O148" i="2"/>
  <c r="P148" i="2"/>
  <c r="Q148" i="2"/>
  <c r="P147" i="2"/>
  <c r="R147" i="2" s="1"/>
  <c r="R148" i="2" l="1"/>
  <c r="O149" i="2"/>
  <c r="Q149" i="2" s="1"/>
  <c r="N150" i="2"/>
  <c r="O150" i="2" l="1"/>
  <c r="Q150" i="2" s="1"/>
  <c r="N151" i="2"/>
  <c r="P149" i="2"/>
  <c r="R149" i="2" s="1"/>
  <c r="O151" i="2" l="1"/>
  <c r="P151" i="2" s="1"/>
  <c r="N152" i="2"/>
  <c r="P150" i="2"/>
  <c r="R150" i="2" s="1"/>
  <c r="Q151" i="2" l="1"/>
  <c r="R151" i="2" s="1"/>
  <c r="N153" i="2"/>
  <c r="O152" i="2"/>
  <c r="Q152" i="2" s="1"/>
  <c r="P152" i="2" l="1"/>
  <c r="R152" i="2" s="1"/>
  <c r="O153" i="2"/>
  <c r="P153" i="2" s="1"/>
  <c r="N154" i="2"/>
  <c r="Q153" i="2" l="1"/>
  <c r="R153" i="2" s="1"/>
  <c r="N155" i="2"/>
  <c r="O154" i="2"/>
  <c r="Q154" i="2" s="1"/>
  <c r="P154" i="2" l="1"/>
  <c r="R154" i="2"/>
  <c r="O155" i="2"/>
  <c r="P155" i="2" s="1"/>
  <c r="N156" i="2"/>
  <c r="N157" i="2" l="1"/>
  <c r="O156" i="2"/>
  <c r="P156" i="2" s="1"/>
  <c r="Q156" i="2"/>
  <c r="Q155" i="2"/>
  <c r="R155" i="2" s="1"/>
  <c r="R156" i="2" l="1"/>
  <c r="N158" i="2"/>
  <c r="O157" i="2"/>
  <c r="Q157" i="2" s="1"/>
  <c r="P157" i="2" l="1"/>
  <c r="R157" i="2" s="1"/>
  <c r="N159" i="2"/>
  <c r="O158" i="2"/>
  <c r="Q158" i="2" s="1"/>
  <c r="P158" i="2" l="1"/>
  <c r="R158" i="2"/>
  <c r="P159" i="2"/>
  <c r="N160" i="2"/>
  <c r="O159" i="2"/>
  <c r="Q159" i="2" s="1"/>
  <c r="N161" i="2" l="1"/>
  <c r="O160" i="2"/>
  <c r="Q160" i="2" s="1"/>
  <c r="R159" i="2"/>
  <c r="P160" i="2" l="1"/>
  <c r="R160" i="2" s="1"/>
  <c r="O161" i="2"/>
  <c r="P161" i="2" s="1"/>
  <c r="N162" i="2"/>
  <c r="Q161" i="2"/>
  <c r="R161" i="2" l="1"/>
  <c r="O162" i="2"/>
  <c r="Q162" i="2" s="1"/>
  <c r="N163" i="2"/>
  <c r="P162" i="2"/>
  <c r="R162" i="2" l="1"/>
  <c r="O163" i="2"/>
  <c r="Q163" i="2" s="1"/>
  <c r="N164" i="2"/>
  <c r="P163" i="2" l="1"/>
  <c r="R163" i="2" s="1"/>
  <c r="N165" i="2"/>
  <c r="O164" i="2"/>
  <c r="Q164" i="2" s="1"/>
  <c r="P164" i="2" l="1"/>
  <c r="R164" i="2" s="1"/>
  <c r="O165" i="2"/>
  <c r="Q165" i="2" s="1"/>
  <c r="N166" i="2"/>
  <c r="P165" i="2" l="1"/>
  <c r="R165" i="2" s="1"/>
  <c r="O166" i="2"/>
  <c r="Q166" i="2" s="1"/>
  <c r="N167" i="2"/>
  <c r="O167" i="2" l="1"/>
  <c r="P167" i="2" s="1"/>
  <c r="N168" i="2"/>
  <c r="P166" i="2"/>
  <c r="R166" i="2" s="1"/>
  <c r="Q167" i="2" l="1"/>
  <c r="R167" i="2" s="1"/>
  <c r="N169" i="2"/>
  <c r="O168" i="2"/>
  <c r="Q168" i="2" s="1"/>
  <c r="N170" i="2" l="1"/>
  <c r="O169" i="2"/>
  <c r="Q169" i="2" s="1"/>
  <c r="P168" i="2"/>
  <c r="R168" i="2" s="1"/>
  <c r="O170" i="2" l="1"/>
  <c r="Q170" i="2" s="1"/>
  <c r="N171" i="2"/>
  <c r="P169" i="2"/>
  <c r="R169" i="2" s="1"/>
  <c r="N172" i="2" l="1"/>
  <c r="O171" i="2"/>
  <c r="P171" i="2" s="1"/>
  <c r="P170" i="2"/>
  <c r="R170" i="2" s="1"/>
  <c r="N173" i="2" l="1"/>
  <c r="O172" i="2"/>
  <c r="P172" i="2" s="1"/>
  <c r="Q172" i="2"/>
  <c r="Q171" i="2"/>
  <c r="R171" i="2" s="1"/>
  <c r="R172" i="2" l="1"/>
  <c r="N174" i="2"/>
  <c r="O173" i="2"/>
  <c r="Q173" i="2" s="1"/>
  <c r="P173" i="2"/>
  <c r="R173" i="2" l="1"/>
  <c r="O174" i="2"/>
  <c r="P174" i="2" s="1"/>
  <c r="N175" i="2"/>
  <c r="O175" i="2" l="1"/>
  <c r="P175" i="2" s="1"/>
  <c r="N176" i="2"/>
  <c r="Q174" i="2"/>
  <c r="R174" i="2" s="1"/>
  <c r="Q175" i="2" l="1"/>
  <c r="R175" i="2" s="1"/>
  <c r="N177" i="2"/>
  <c r="O176" i="2"/>
  <c r="P176" i="2" s="1"/>
  <c r="Q176" i="2"/>
  <c r="R176" i="2" l="1"/>
  <c r="N178" i="2"/>
  <c r="O177" i="2"/>
  <c r="Q177" i="2" s="1"/>
  <c r="P177" i="2"/>
  <c r="R177" i="2" l="1"/>
  <c r="N179" i="2"/>
  <c r="O178" i="2"/>
  <c r="Q178" i="2" s="1"/>
  <c r="P178" i="2" l="1"/>
  <c r="R178" i="2" s="1"/>
  <c r="N180" i="2"/>
  <c r="O179" i="2"/>
  <c r="Q179" i="2" s="1"/>
  <c r="N181" i="2" l="1"/>
  <c r="O180" i="2"/>
  <c r="P180" i="2" s="1"/>
  <c r="P179" i="2"/>
  <c r="R179" i="2" s="1"/>
  <c r="Q180" i="2" l="1"/>
  <c r="R180" i="2"/>
  <c r="N182" i="2"/>
  <c r="O181" i="2"/>
  <c r="Q181" i="2" s="1"/>
  <c r="P181" i="2" l="1"/>
  <c r="R181" i="2" s="1"/>
  <c r="O182" i="2"/>
  <c r="Q182" i="2" s="1"/>
  <c r="N183" i="2"/>
  <c r="P182" i="2" l="1"/>
  <c r="R182" i="2" s="1"/>
  <c r="O183" i="2"/>
  <c r="Q183" i="2" s="1"/>
  <c r="N184" i="2"/>
  <c r="N185" i="2" l="1"/>
  <c r="O184" i="2"/>
  <c r="P184" i="2" s="1"/>
  <c r="Q184" i="2"/>
  <c r="P183" i="2"/>
  <c r="R183" i="2" s="1"/>
  <c r="R184" i="2" l="1"/>
  <c r="N186" i="2"/>
  <c r="O185" i="2"/>
  <c r="Q185" i="2" s="1"/>
  <c r="P185" i="2"/>
  <c r="R185" i="2" l="1"/>
  <c r="N187" i="2"/>
  <c r="O186" i="2"/>
  <c r="Q186" i="2" s="1"/>
  <c r="P186" i="2" l="1"/>
  <c r="N188" i="2"/>
  <c r="O187" i="2"/>
  <c r="Q187" i="2" s="1"/>
  <c r="R186" i="2"/>
  <c r="P187" i="2" l="1"/>
  <c r="R187" i="2" s="1"/>
  <c r="N189" i="2"/>
  <c r="O188" i="2"/>
  <c r="Q188" i="2" s="1"/>
  <c r="N190" i="2" l="1"/>
  <c r="O189" i="2"/>
  <c r="Q189" i="2"/>
  <c r="P189" i="2"/>
  <c r="P188" i="2"/>
  <c r="R188" i="2" s="1"/>
  <c r="R189" i="2" l="1"/>
  <c r="O190" i="2"/>
  <c r="Q190" i="2" s="1"/>
  <c r="N191" i="2"/>
  <c r="P190" i="2"/>
  <c r="O191" i="2" l="1"/>
  <c r="Q191" i="2" s="1"/>
  <c r="N192" i="2"/>
  <c r="R190" i="2"/>
  <c r="P191" i="2" l="1"/>
  <c r="R191" i="2" s="1"/>
  <c r="N193" i="2"/>
  <c r="O192" i="2"/>
  <c r="P192" i="2" s="1"/>
  <c r="Q192" i="2"/>
  <c r="R192" i="2" l="1"/>
  <c r="N194" i="2"/>
  <c r="O193" i="2"/>
  <c r="Q193" i="2" s="1"/>
  <c r="P193" i="2"/>
  <c r="R193" i="2" l="1"/>
  <c r="N195" i="2"/>
  <c r="O194" i="2"/>
  <c r="Q194" i="2" s="1"/>
  <c r="P194" i="2" l="1"/>
  <c r="R194" i="2" s="1"/>
  <c r="N196" i="2"/>
  <c r="O195" i="2"/>
  <c r="Q195" i="2" s="1"/>
  <c r="N197" i="2" l="1"/>
  <c r="O196" i="2"/>
  <c r="P196" i="2" s="1"/>
  <c r="Q196" i="2"/>
  <c r="P195" i="2"/>
  <c r="R195" i="2" s="1"/>
  <c r="R196" i="2" l="1"/>
  <c r="N198" i="2"/>
  <c r="O197" i="2"/>
  <c r="Q197" i="2" s="1"/>
  <c r="P197" i="2" l="1"/>
  <c r="R197" i="2" s="1"/>
  <c r="O198" i="2"/>
  <c r="Q198" i="2" s="1"/>
  <c r="P198" i="2"/>
  <c r="N199" i="2"/>
  <c r="R198" i="2" l="1"/>
  <c r="O199" i="2"/>
  <c r="P199" i="2" s="1"/>
  <c r="N200" i="2"/>
  <c r="Q199" i="2" l="1"/>
  <c r="R199" i="2" s="1"/>
  <c r="N201" i="2"/>
  <c r="O200" i="2"/>
  <c r="P200" i="2" s="1"/>
  <c r="Q200" i="2"/>
  <c r="N202" i="2" l="1"/>
  <c r="O201" i="2"/>
  <c r="P201" i="2"/>
  <c r="Q201" i="2"/>
  <c r="R200" i="2"/>
  <c r="R201" i="2" l="1"/>
  <c r="N203" i="2"/>
  <c r="O202" i="2"/>
  <c r="Q202" i="2" s="1"/>
  <c r="P202" i="2" l="1"/>
  <c r="R202" i="2"/>
  <c r="Q203" i="2"/>
  <c r="P203" i="2"/>
  <c r="N204" i="2"/>
  <c r="O203" i="2"/>
  <c r="R203" i="2" l="1"/>
  <c r="N205" i="2"/>
  <c r="O204" i="2"/>
  <c r="P204" i="2" s="1"/>
  <c r="Q204" i="2" l="1"/>
  <c r="R204" i="2" s="1"/>
  <c r="N206" i="2"/>
  <c r="O205" i="2"/>
  <c r="P205" i="2" s="1"/>
  <c r="Q205" i="2" l="1"/>
  <c r="R205" i="2" s="1"/>
  <c r="O206" i="2"/>
  <c r="P206" i="2" s="1"/>
  <c r="N207" i="2"/>
  <c r="Q206" i="2" l="1"/>
  <c r="R206" i="2"/>
  <c r="O207" i="2"/>
  <c r="Q207" i="2" s="1"/>
  <c r="P207" i="2" l="1"/>
  <c r="R207" i="2" s="1"/>
  <c r="C13" i="1" l="1"/>
  <c r="K5" i="1" l="1"/>
  <c r="E9" i="1"/>
  <c r="E8" i="1"/>
  <c r="O5" i="1"/>
  <c r="P4" i="1"/>
  <c r="C17" i="1"/>
  <c r="C18" i="1" s="1"/>
  <c r="P5" i="1" l="1"/>
  <c r="Q5" i="1" s="1"/>
  <c r="R5" i="1"/>
  <c r="Q4" i="1"/>
  <c r="R4" i="1"/>
  <c r="O6" i="1"/>
  <c r="O7" i="1"/>
  <c r="P6" i="1" l="1"/>
  <c r="Q6" i="1" s="1"/>
  <c r="R6" i="1"/>
  <c r="K8" i="1"/>
  <c r="K11" i="1"/>
  <c r="K14" i="1"/>
  <c r="K12" i="1"/>
  <c r="K13" i="1" s="1"/>
  <c r="K15" i="1" s="1"/>
  <c r="P7" i="1"/>
  <c r="R7" i="1" s="1"/>
  <c r="O8" i="1"/>
  <c r="Q7" i="1" l="1"/>
  <c r="U8" i="1"/>
  <c r="U11" i="1"/>
  <c r="U15" i="1"/>
  <c r="U19" i="1"/>
  <c r="U23" i="1"/>
  <c r="U27" i="1"/>
  <c r="U31" i="1"/>
  <c r="U35" i="1"/>
  <c r="U39" i="1"/>
  <c r="U43" i="1"/>
  <c r="U47" i="1"/>
  <c r="U51" i="1"/>
  <c r="U55" i="1"/>
  <c r="U59" i="1"/>
  <c r="U63" i="1"/>
  <c r="U67" i="1"/>
  <c r="U71" i="1"/>
  <c r="U75" i="1"/>
  <c r="U79" i="1"/>
  <c r="U83" i="1"/>
  <c r="U87" i="1"/>
  <c r="U91" i="1"/>
  <c r="U95" i="1"/>
  <c r="U99" i="1"/>
  <c r="U103" i="1"/>
  <c r="U107" i="1"/>
  <c r="U111" i="1"/>
  <c r="U115" i="1"/>
  <c r="U119" i="1"/>
  <c r="U123" i="1"/>
  <c r="U127" i="1"/>
  <c r="U131" i="1"/>
  <c r="U135" i="1"/>
  <c r="U139" i="1"/>
  <c r="U143" i="1"/>
  <c r="U147" i="1"/>
  <c r="U151" i="1"/>
  <c r="U155" i="1"/>
  <c r="U159" i="1"/>
  <c r="U163" i="1"/>
  <c r="U167" i="1"/>
  <c r="U171" i="1"/>
  <c r="U179" i="1"/>
  <c r="U187" i="1"/>
  <c r="U195" i="1"/>
  <c r="U197" i="1"/>
  <c r="U7" i="1"/>
  <c r="U12" i="1"/>
  <c r="U16" i="1"/>
  <c r="U20" i="1"/>
  <c r="U24" i="1"/>
  <c r="U28" i="1"/>
  <c r="U32" i="1"/>
  <c r="U36" i="1"/>
  <c r="U40" i="1"/>
  <c r="U44" i="1"/>
  <c r="U48" i="1"/>
  <c r="U52" i="1"/>
  <c r="U56" i="1"/>
  <c r="U60" i="1"/>
  <c r="U64" i="1"/>
  <c r="U68" i="1"/>
  <c r="U72" i="1"/>
  <c r="U76" i="1"/>
  <c r="U80" i="1"/>
  <c r="U84" i="1"/>
  <c r="U88" i="1"/>
  <c r="U92" i="1"/>
  <c r="U96" i="1"/>
  <c r="U100" i="1"/>
  <c r="U104" i="1"/>
  <c r="U108" i="1"/>
  <c r="U112" i="1"/>
  <c r="U116" i="1"/>
  <c r="U120" i="1"/>
  <c r="U124" i="1"/>
  <c r="U128" i="1"/>
  <c r="U132" i="1"/>
  <c r="U136" i="1"/>
  <c r="U140" i="1"/>
  <c r="U144" i="1"/>
  <c r="U148" i="1"/>
  <c r="U152" i="1"/>
  <c r="U156" i="1"/>
  <c r="U160" i="1"/>
  <c r="U164" i="1"/>
  <c r="U168" i="1"/>
  <c r="U172" i="1"/>
  <c r="U176" i="1"/>
  <c r="U180" i="1"/>
  <c r="U184" i="1"/>
  <c r="U188" i="1"/>
  <c r="U192" i="1"/>
  <c r="U196" i="1"/>
  <c r="U200" i="1"/>
  <c r="U9" i="1"/>
  <c r="U13" i="1"/>
  <c r="U17" i="1"/>
  <c r="U21" i="1"/>
  <c r="U25" i="1"/>
  <c r="U29" i="1"/>
  <c r="U33" i="1"/>
  <c r="U37" i="1"/>
  <c r="U41" i="1"/>
  <c r="U45" i="1"/>
  <c r="U49" i="1"/>
  <c r="U53" i="1"/>
  <c r="U57" i="1"/>
  <c r="U61" i="1"/>
  <c r="U65" i="1"/>
  <c r="U69" i="1"/>
  <c r="U73" i="1"/>
  <c r="U77" i="1"/>
  <c r="U81" i="1"/>
  <c r="U85" i="1"/>
  <c r="U89" i="1"/>
  <c r="U93" i="1"/>
  <c r="U97" i="1"/>
  <c r="U101" i="1"/>
  <c r="U105" i="1"/>
  <c r="U109" i="1"/>
  <c r="U113" i="1"/>
  <c r="U117" i="1"/>
  <c r="U121" i="1"/>
  <c r="U125" i="1"/>
  <c r="U129" i="1"/>
  <c r="U133" i="1"/>
  <c r="U137" i="1"/>
  <c r="U141" i="1"/>
  <c r="U145" i="1"/>
  <c r="U149" i="1"/>
  <c r="U153" i="1"/>
  <c r="U157" i="1"/>
  <c r="U161" i="1"/>
  <c r="U165" i="1"/>
  <c r="U169" i="1"/>
  <c r="U173" i="1"/>
  <c r="U177" i="1"/>
  <c r="U181" i="1"/>
  <c r="U185" i="1"/>
  <c r="U189" i="1"/>
  <c r="U193" i="1"/>
  <c r="U201" i="1"/>
  <c r="U10" i="1"/>
  <c r="U14" i="1"/>
  <c r="U18" i="1"/>
  <c r="U22" i="1"/>
  <c r="U26" i="1"/>
  <c r="U30" i="1"/>
  <c r="U34" i="1"/>
  <c r="U38" i="1"/>
  <c r="U42" i="1"/>
  <c r="U46" i="1"/>
  <c r="U50" i="1"/>
  <c r="U54" i="1"/>
  <c r="U58" i="1"/>
  <c r="U62" i="1"/>
  <c r="U66" i="1"/>
  <c r="U70" i="1"/>
  <c r="U74" i="1"/>
  <c r="U78" i="1"/>
  <c r="U82" i="1"/>
  <c r="U86" i="1"/>
  <c r="U90" i="1"/>
  <c r="U94" i="1"/>
  <c r="U98" i="1"/>
  <c r="U102" i="1"/>
  <c r="U106" i="1"/>
  <c r="U110" i="1"/>
  <c r="U114" i="1"/>
  <c r="U118" i="1"/>
  <c r="U122" i="1"/>
  <c r="U126" i="1"/>
  <c r="U130" i="1"/>
  <c r="U134" i="1"/>
  <c r="U138" i="1"/>
  <c r="U142" i="1"/>
  <c r="U146" i="1"/>
  <c r="U150" i="1"/>
  <c r="U154" i="1"/>
  <c r="U158" i="1"/>
  <c r="U162" i="1"/>
  <c r="U166" i="1"/>
  <c r="U170" i="1"/>
  <c r="U174" i="1"/>
  <c r="U178" i="1"/>
  <c r="U182" i="1"/>
  <c r="U186" i="1"/>
  <c r="U190" i="1"/>
  <c r="U194" i="1"/>
  <c r="U198" i="1"/>
  <c r="U202" i="1"/>
  <c r="U175" i="1"/>
  <c r="U183" i="1"/>
  <c r="U191" i="1"/>
  <c r="U199" i="1"/>
  <c r="U4" i="1"/>
  <c r="U6" i="1"/>
  <c r="U5" i="1"/>
  <c r="P8" i="1"/>
  <c r="R8" i="1" s="1"/>
  <c r="O9" i="1"/>
  <c r="Q8" i="1" l="1"/>
  <c r="P9" i="1"/>
  <c r="Q9" i="1" s="1"/>
  <c r="O10" i="1"/>
  <c r="R9" i="1" l="1"/>
  <c r="P10" i="1"/>
  <c r="R10" i="1" s="1"/>
  <c r="O11" i="1"/>
  <c r="Q10" i="1" l="1"/>
  <c r="P11" i="1"/>
  <c r="Q11" i="1" s="1"/>
  <c r="O12" i="1"/>
  <c r="R11" i="1" l="1"/>
  <c r="P12" i="1"/>
  <c r="R12" i="1" s="1"/>
  <c r="O13" i="1"/>
  <c r="Q12" i="1" l="1"/>
  <c r="P13" i="1"/>
  <c r="Q13" i="1" s="1"/>
  <c r="O14" i="1"/>
  <c r="R13" i="1" l="1"/>
  <c r="P14" i="1"/>
  <c r="R14" i="1" s="1"/>
  <c r="O15" i="1"/>
  <c r="Q14" i="1" l="1"/>
  <c r="P15" i="1"/>
  <c r="R15" i="1" s="1"/>
  <c r="O16" i="1"/>
  <c r="Q15" i="1" l="1"/>
  <c r="P16" i="1"/>
  <c r="Q16" i="1" s="1"/>
  <c r="O17" i="1"/>
  <c r="R16" i="1" l="1"/>
  <c r="P17" i="1"/>
  <c r="R17" i="1" s="1"/>
  <c r="O18" i="1"/>
  <c r="Q17" i="1" l="1"/>
  <c r="P18" i="1"/>
  <c r="R18" i="1" s="1"/>
  <c r="O19" i="1"/>
  <c r="Q18" i="1" l="1"/>
  <c r="P19" i="1"/>
  <c r="R19" i="1" s="1"/>
  <c r="O20" i="1"/>
  <c r="Q19" i="1" l="1"/>
  <c r="P20" i="1"/>
  <c r="R20" i="1" s="1"/>
  <c r="O21" i="1"/>
  <c r="Q20" i="1" l="1"/>
  <c r="P21" i="1"/>
  <c r="R21" i="1" s="1"/>
  <c r="O22" i="1"/>
  <c r="Q21" i="1" l="1"/>
  <c r="P22" i="1"/>
  <c r="R22" i="1" s="1"/>
  <c r="O23" i="1"/>
  <c r="Q22" i="1" l="1"/>
  <c r="R23" i="1"/>
  <c r="Q23" i="1"/>
  <c r="O24" i="1"/>
  <c r="P23" i="1"/>
  <c r="P24" i="1" l="1"/>
  <c r="R24" i="1" s="1"/>
  <c r="O25" i="1"/>
  <c r="Q24" i="1" l="1"/>
  <c r="P25" i="1"/>
  <c r="R25" i="1" s="1"/>
  <c r="O26" i="1"/>
  <c r="Q25" i="1" l="1"/>
  <c r="P26" i="1"/>
  <c r="Q26" i="1" s="1"/>
  <c r="O27" i="1"/>
  <c r="R26" i="1" l="1"/>
  <c r="P27" i="1"/>
  <c r="R27" i="1" s="1"/>
  <c r="O28" i="1"/>
  <c r="Q27" i="1" l="1"/>
  <c r="R28" i="1"/>
  <c r="P28" i="1"/>
  <c r="Q28" i="1" s="1"/>
  <c r="O29" i="1"/>
  <c r="P29" i="1" l="1"/>
  <c r="R29" i="1" s="1"/>
  <c r="O30" i="1"/>
  <c r="Q29" i="1" l="1"/>
  <c r="P30" i="1"/>
  <c r="R30" i="1" s="1"/>
  <c r="O31" i="1"/>
  <c r="Q30" i="1" l="1"/>
  <c r="P31" i="1"/>
  <c r="R31" i="1" s="1"/>
  <c r="O32" i="1"/>
  <c r="Q31" i="1" l="1"/>
  <c r="P32" i="1"/>
  <c r="R32" i="1" s="1"/>
  <c r="O33" i="1"/>
  <c r="Q32" i="1" l="1"/>
  <c r="P33" i="1"/>
  <c r="R33" i="1" s="1"/>
  <c r="O34" i="1"/>
  <c r="Q33" i="1" l="1"/>
  <c r="P34" i="1"/>
  <c r="R34" i="1" s="1"/>
  <c r="O35" i="1"/>
  <c r="Q34" i="1" l="1"/>
  <c r="P35" i="1"/>
  <c r="R35" i="1" s="1"/>
  <c r="O36" i="1"/>
  <c r="Q35" i="1" l="1"/>
  <c r="P36" i="1"/>
  <c r="R36" i="1" s="1"/>
  <c r="O37" i="1"/>
  <c r="Q36" i="1" l="1"/>
  <c r="P37" i="1"/>
  <c r="Q37" i="1" s="1"/>
  <c r="O38" i="1"/>
  <c r="R37" i="1" l="1"/>
  <c r="P38" i="1"/>
  <c r="R38" i="1" s="1"/>
  <c r="O39" i="1"/>
  <c r="Q38" i="1" l="1"/>
  <c r="P39" i="1"/>
  <c r="R39" i="1" s="1"/>
  <c r="O40" i="1"/>
  <c r="Q39" i="1" l="1"/>
  <c r="P40" i="1"/>
  <c r="R40" i="1" s="1"/>
  <c r="O41" i="1"/>
  <c r="Q40" i="1" l="1"/>
  <c r="P41" i="1"/>
  <c r="R41" i="1" s="1"/>
  <c r="O42" i="1"/>
  <c r="Q41" i="1" l="1"/>
  <c r="P42" i="1"/>
  <c r="R42" i="1" s="1"/>
  <c r="O43" i="1"/>
  <c r="Q42" i="1" l="1"/>
  <c r="P43" i="1"/>
  <c r="R43" i="1" s="1"/>
  <c r="O44" i="1"/>
  <c r="Q43" i="1" l="1"/>
  <c r="P44" i="1"/>
  <c r="R44" i="1" s="1"/>
  <c r="O45" i="1"/>
  <c r="Q44" i="1" l="1"/>
  <c r="R45" i="1"/>
  <c r="Q45" i="1"/>
  <c r="O46" i="1"/>
  <c r="P45" i="1"/>
  <c r="P46" i="1" l="1"/>
  <c r="R46" i="1" s="1"/>
  <c r="O47" i="1"/>
  <c r="Q46" i="1" l="1"/>
  <c r="P47" i="1"/>
  <c r="R47" i="1" s="1"/>
  <c r="O48" i="1"/>
  <c r="Q47" i="1" l="1"/>
  <c r="P48" i="1"/>
  <c r="R48" i="1" s="1"/>
  <c r="O49" i="1"/>
  <c r="Q48" i="1" l="1"/>
  <c r="R49" i="1"/>
  <c r="Q49" i="1"/>
  <c r="O50" i="1"/>
  <c r="P49" i="1"/>
  <c r="Q50" i="1" l="1"/>
  <c r="P50" i="1"/>
  <c r="R50" i="1" s="1"/>
  <c r="O51" i="1"/>
  <c r="Q51" i="1" l="1"/>
  <c r="P51" i="1"/>
  <c r="R51" i="1" s="1"/>
  <c r="O52" i="1"/>
  <c r="Q52" i="1" l="1"/>
  <c r="P52" i="1"/>
  <c r="R52" i="1" s="1"/>
  <c r="O53" i="1"/>
  <c r="O54" i="1" l="1"/>
  <c r="P53" i="1"/>
  <c r="R53" i="1" s="1"/>
  <c r="Q53" i="1" l="1"/>
  <c r="P54" i="1"/>
  <c r="R54" i="1" s="1"/>
  <c r="O55" i="1"/>
  <c r="Q54" i="1" l="1"/>
  <c r="O56" i="1"/>
  <c r="P55" i="1"/>
  <c r="R55" i="1" s="1"/>
  <c r="Q55" i="1" l="1"/>
  <c r="P56" i="1"/>
  <c r="R56" i="1" s="1"/>
  <c r="O57" i="1"/>
  <c r="Q56" i="1" l="1"/>
  <c r="P57" i="1"/>
  <c r="R57" i="1" s="1"/>
  <c r="O58" i="1"/>
  <c r="Q57" i="1" l="1"/>
  <c r="P58" i="1"/>
  <c r="R58" i="1" s="1"/>
  <c r="O59" i="1"/>
  <c r="Q58" i="1" l="1"/>
  <c r="O60" i="1"/>
  <c r="P59" i="1"/>
  <c r="R59" i="1" s="1"/>
  <c r="R60" i="1" l="1"/>
  <c r="Q59" i="1"/>
  <c r="P60" i="1"/>
  <c r="Q60" i="1" s="1"/>
  <c r="O61" i="1"/>
  <c r="Q61" i="1" l="1"/>
  <c r="O62" i="1"/>
  <c r="P61" i="1"/>
  <c r="R61" i="1" s="1"/>
  <c r="Q62" i="1" l="1"/>
  <c r="P62" i="1"/>
  <c r="R62" i="1" s="1"/>
  <c r="O63" i="1"/>
  <c r="O64" i="1" l="1"/>
  <c r="P63" i="1"/>
  <c r="R63" i="1" s="1"/>
  <c r="Q63" i="1" l="1"/>
  <c r="P64" i="1"/>
  <c r="R64" i="1" s="1"/>
  <c r="O65" i="1"/>
  <c r="Q64" i="1" l="1"/>
  <c r="P65" i="1"/>
  <c r="R65" i="1" s="1"/>
  <c r="O66" i="1"/>
  <c r="Q65" i="1" l="1"/>
  <c r="P66" i="1"/>
  <c r="R66" i="1" s="1"/>
  <c r="O67" i="1"/>
  <c r="Q66" i="1" l="1"/>
  <c r="O68" i="1"/>
  <c r="P67" i="1"/>
  <c r="R67" i="1" s="1"/>
  <c r="Q67" i="1" l="1"/>
  <c r="P68" i="1"/>
  <c r="R68" i="1" s="1"/>
  <c r="O69" i="1"/>
  <c r="Q68" i="1" l="1"/>
  <c r="O70" i="1"/>
  <c r="P69" i="1"/>
  <c r="R69" i="1" s="1"/>
  <c r="Q69" i="1" l="1"/>
  <c r="P70" i="1"/>
  <c r="R70" i="1" s="1"/>
  <c r="O71" i="1"/>
  <c r="P71" i="1" l="1"/>
  <c r="R71" i="1"/>
  <c r="O72" i="1"/>
  <c r="Q71" i="1"/>
  <c r="Q70" i="1"/>
  <c r="P72" i="1" l="1"/>
  <c r="R72" i="1"/>
  <c r="Q72" i="1"/>
  <c r="O73" i="1"/>
  <c r="O74" i="1" l="1"/>
  <c r="P73" i="1"/>
  <c r="R73" i="1" s="1"/>
  <c r="P74" i="1" l="1"/>
  <c r="R74" i="1" s="1"/>
  <c r="O75" i="1"/>
  <c r="Q73" i="1"/>
  <c r="Q75" i="1" l="1"/>
  <c r="P75" i="1"/>
  <c r="R75" i="1" s="1"/>
  <c r="O76" i="1"/>
  <c r="Q74" i="1"/>
  <c r="P76" i="1" l="1"/>
  <c r="R76" i="1" s="1"/>
  <c r="O77" i="1"/>
  <c r="P77" i="1" l="1"/>
  <c r="R77" i="1" s="1"/>
  <c r="O78" i="1"/>
  <c r="Q76" i="1"/>
  <c r="P78" i="1" l="1"/>
  <c r="R78" i="1" s="1"/>
  <c r="O79" i="1"/>
  <c r="Q77" i="1"/>
  <c r="P79" i="1" l="1"/>
  <c r="R79" i="1" s="1"/>
  <c r="O80" i="1"/>
  <c r="Q78" i="1"/>
  <c r="P80" i="1" l="1"/>
  <c r="R80" i="1" s="1"/>
  <c r="O81" i="1"/>
  <c r="Q79" i="1"/>
  <c r="O82" i="1" l="1"/>
  <c r="P81" i="1"/>
  <c r="R81" i="1" s="1"/>
  <c r="Q80" i="1"/>
  <c r="Q81" i="1" l="1"/>
  <c r="P82" i="1"/>
  <c r="R82" i="1" s="1"/>
  <c r="O83" i="1"/>
  <c r="Q82" i="1" l="1"/>
  <c r="P83" i="1"/>
  <c r="R83" i="1" s="1"/>
  <c r="O84" i="1"/>
  <c r="Q83" i="1" l="1"/>
  <c r="P84" i="1"/>
  <c r="R84" i="1" s="1"/>
  <c r="O85" i="1"/>
  <c r="Q84" i="1" l="1"/>
  <c r="P85" i="1"/>
  <c r="R85" i="1" s="1"/>
  <c r="O86" i="1"/>
  <c r="Q85" i="1" l="1"/>
  <c r="P86" i="1"/>
  <c r="R86" i="1" s="1"/>
  <c r="O87" i="1"/>
  <c r="Q86" i="1" l="1"/>
  <c r="R87" i="1"/>
  <c r="Q87" i="1"/>
  <c r="O88" i="1"/>
  <c r="P87" i="1"/>
  <c r="O89" i="1" l="1"/>
  <c r="P88" i="1"/>
  <c r="R88" i="1" s="1"/>
  <c r="P89" i="1" l="1"/>
  <c r="R89" i="1" s="1"/>
  <c r="O90" i="1"/>
  <c r="Q88" i="1"/>
  <c r="P90" i="1" l="1"/>
  <c r="R90" i="1" s="1"/>
  <c r="O91" i="1"/>
  <c r="Q89" i="1"/>
  <c r="O92" i="1" l="1"/>
  <c r="P91" i="1"/>
  <c r="R91" i="1" s="1"/>
  <c r="Q90" i="1"/>
  <c r="P92" i="1" l="1"/>
  <c r="R92" i="1" s="1"/>
  <c r="O93" i="1"/>
  <c r="Q91" i="1"/>
  <c r="P93" i="1" l="1"/>
  <c r="R93" i="1" s="1"/>
  <c r="O94" i="1"/>
  <c r="Q92" i="1"/>
  <c r="O95" i="1" l="1"/>
  <c r="P94" i="1"/>
  <c r="R94" i="1" s="1"/>
  <c r="Q93" i="1"/>
  <c r="O96" i="1" l="1"/>
  <c r="P95" i="1"/>
  <c r="R95" i="1" s="1"/>
  <c r="Q94" i="1"/>
  <c r="P96" i="1" l="1"/>
  <c r="R96" i="1" s="1"/>
  <c r="O97" i="1"/>
  <c r="Q95" i="1"/>
  <c r="Q97" i="1" l="1"/>
  <c r="P97" i="1"/>
  <c r="R97" i="1" s="1"/>
  <c r="O98" i="1"/>
  <c r="Q96" i="1"/>
  <c r="P98" i="1" l="1"/>
  <c r="R98" i="1" s="1"/>
  <c r="O99" i="1"/>
  <c r="O100" i="1" l="1"/>
  <c r="P99" i="1"/>
  <c r="R99" i="1" s="1"/>
  <c r="Q98" i="1"/>
  <c r="P100" i="1" l="1"/>
  <c r="R100" i="1" s="1"/>
  <c r="O101" i="1"/>
  <c r="Q99" i="1"/>
  <c r="Q100" i="1" l="1"/>
  <c r="R101" i="1"/>
  <c r="Q101" i="1"/>
  <c r="O102" i="1"/>
  <c r="P101" i="1"/>
  <c r="P102" i="1" l="1"/>
  <c r="R102" i="1" s="1"/>
  <c r="O103" i="1"/>
  <c r="O104" i="1" l="1"/>
  <c r="P103" i="1"/>
  <c r="R103" i="1" s="1"/>
  <c r="Q102" i="1"/>
  <c r="P104" i="1" l="1"/>
  <c r="R104" i="1" s="1"/>
  <c r="O105" i="1"/>
  <c r="Q103" i="1"/>
  <c r="O106" i="1" l="1"/>
  <c r="P105" i="1"/>
  <c r="R105" i="1" s="1"/>
  <c r="Q104" i="1"/>
  <c r="P106" i="1" l="1"/>
  <c r="R106" i="1" s="1"/>
  <c r="O107" i="1"/>
  <c r="Q105" i="1"/>
  <c r="P107" i="1" l="1"/>
  <c r="R107" i="1" s="1"/>
  <c r="O108" i="1"/>
  <c r="Q106" i="1"/>
  <c r="P108" i="1" l="1"/>
  <c r="R108" i="1" s="1"/>
  <c r="O109" i="1"/>
  <c r="Q107" i="1"/>
  <c r="O110" i="1" l="1"/>
  <c r="P109" i="1"/>
  <c r="R109" i="1" s="1"/>
  <c r="Q108" i="1"/>
  <c r="O111" i="1" l="1"/>
  <c r="P110" i="1"/>
  <c r="R110" i="1" s="1"/>
  <c r="Q109" i="1"/>
  <c r="O112" i="1" l="1"/>
  <c r="P111" i="1"/>
  <c r="R111" i="1" s="1"/>
  <c r="Q110" i="1"/>
  <c r="P112" i="1" l="1"/>
  <c r="R112" i="1" s="1"/>
  <c r="O113" i="1"/>
  <c r="Q111" i="1"/>
  <c r="Q112" i="1" l="1"/>
  <c r="P113" i="1"/>
  <c r="R113" i="1" s="1"/>
  <c r="O114" i="1"/>
  <c r="Q113" i="1" l="1"/>
  <c r="R114" i="1"/>
  <c r="Q114" i="1"/>
  <c r="O115" i="1"/>
  <c r="P114" i="1"/>
  <c r="O116" i="1" l="1"/>
  <c r="P115" i="1"/>
  <c r="R115" i="1" s="1"/>
  <c r="P116" i="1" l="1"/>
  <c r="R116" i="1"/>
  <c r="Q116" i="1"/>
  <c r="O117" i="1"/>
  <c r="Q115" i="1"/>
  <c r="P117" i="1" l="1"/>
  <c r="R117" i="1"/>
  <c r="Q117" i="1"/>
  <c r="O118" i="1"/>
  <c r="P118" i="1" l="1"/>
  <c r="R118" i="1" s="1"/>
  <c r="O119" i="1"/>
  <c r="Q119" i="1" l="1"/>
  <c r="P119" i="1"/>
  <c r="R119" i="1" s="1"/>
  <c r="O120" i="1"/>
  <c r="Q118" i="1"/>
  <c r="O121" i="1" l="1"/>
  <c r="P120" i="1"/>
  <c r="R120" i="1" s="1"/>
  <c r="O122" i="1" l="1"/>
  <c r="P121" i="1"/>
  <c r="R121" i="1" s="1"/>
  <c r="Q120" i="1"/>
  <c r="O123" i="1" l="1"/>
  <c r="P122" i="1"/>
  <c r="R122" i="1" s="1"/>
  <c r="Q121" i="1"/>
  <c r="O124" i="1" l="1"/>
  <c r="P123" i="1"/>
  <c r="R123" i="1" s="1"/>
  <c r="Q122" i="1"/>
  <c r="O125" i="1" l="1"/>
  <c r="P124" i="1"/>
  <c r="R124" i="1" s="1"/>
  <c r="Q123" i="1"/>
  <c r="Q124" i="1" l="1"/>
  <c r="R125" i="1"/>
  <c r="Q125" i="1"/>
  <c r="O126" i="1"/>
  <c r="P125" i="1"/>
  <c r="O127" i="1" l="1"/>
  <c r="P126" i="1"/>
  <c r="R126" i="1" s="1"/>
  <c r="O128" i="1" l="1"/>
  <c r="P127" i="1"/>
  <c r="R127" i="1" s="1"/>
  <c r="Q126" i="1"/>
  <c r="P128" i="1" l="1"/>
  <c r="R128" i="1" s="1"/>
  <c r="O129" i="1"/>
  <c r="Q127" i="1"/>
  <c r="Q129" i="1" l="1"/>
  <c r="O130" i="1"/>
  <c r="P129" i="1"/>
  <c r="R129" i="1" s="1"/>
  <c r="Q128" i="1"/>
  <c r="O131" i="1" l="1"/>
  <c r="P130" i="1"/>
  <c r="R130" i="1" s="1"/>
  <c r="O132" i="1" l="1"/>
  <c r="P131" i="1"/>
  <c r="R131" i="1" s="1"/>
  <c r="Q130" i="1"/>
  <c r="O133" i="1" l="1"/>
  <c r="P132" i="1"/>
  <c r="R132" i="1" s="1"/>
  <c r="Q131" i="1"/>
  <c r="O134" i="1" l="1"/>
  <c r="P133" i="1"/>
  <c r="R133" i="1" s="1"/>
  <c r="Q132" i="1"/>
  <c r="Q134" i="1" l="1"/>
  <c r="O135" i="1"/>
  <c r="P134" i="1"/>
  <c r="R134" i="1" s="1"/>
  <c r="Q133" i="1"/>
  <c r="R135" i="1" l="1"/>
  <c r="O136" i="1"/>
  <c r="P135" i="1"/>
  <c r="Q135" i="1" s="1"/>
  <c r="O137" i="1" l="1"/>
  <c r="P136" i="1"/>
  <c r="R136" i="1" s="1"/>
  <c r="Q136" i="1" l="1"/>
  <c r="Q137" i="1"/>
  <c r="O138" i="1"/>
  <c r="P137" i="1"/>
  <c r="R137" i="1" s="1"/>
  <c r="Q138" i="1" l="1"/>
  <c r="O139" i="1"/>
  <c r="P138" i="1"/>
  <c r="R138" i="1" s="1"/>
  <c r="P139" i="1" l="1"/>
  <c r="R139" i="1" s="1"/>
  <c r="O140" i="1"/>
  <c r="O141" i="1" l="1"/>
  <c r="P140" i="1"/>
  <c r="R140" i="1" s="1"/>
  <c r="Q139" i="1"/>
  <c r="R141" i="1" l="1"/>
  <c r="O142" i="1"/>
  <c r="P141" i="1"/>
  <c r="Q141" i="1" s="1"/>
  <c r="Q140" i="1"/>
  <c r="O143" i="1" l="1"/>
  <c r="P142" i="1"/>
  <c r="R142" i="1" s="1"/>
  <c r="R143" i="1" l="1"/>
  <c r="O144" i="1"/>
  <c r="P143" i="1"/>
  <c r="Q143" i="1" s="1"/>
  <c r="Q142" i="1"/>
  <c r="O145" i="1" l="1"/>
  <c r="P144" i="1"/>
  <c r="R144" i="1" s="1"/>
  <c r="R145" i="1" l="1"/>
  <c r="O146" i="1"/>
  <c r="P145" i="1"/>
  <c r="Q145" i="1" s="1"/>
  <c r="Q144" i="1"/>
  <c r="O147" i="1" l="1"/>
  <c r="P146" i="1"/>
  <c r="R146" i="1" s="1"/>
  <c r="O148" i="1" l="1"/>
  <c r="P147" i="1"/>
  <c r="R147" i="1" s="1"/>
  <c r="Q146" i="1"/>
  <c r="R148" i="1" l="1"/>
  <c r="O149" i="1"/>
  <c r="P148" i="1"/>
  <c r="Q148" i="1" s="1"/>
  <c r="Q147" i="1"/>
  <c r="O150" i="1" l="1"/>
  <c r="P149" i="1"/>
  <c r="R149" i="1" s="1"/>
  <c r="O151" i="1" l="1"/>
  <c r="P150" i="1"/>
  <c r="R150" i="1" s="1"/>
  <c r="Q149" i="1"/>
  <c r="O152" i="1" l="1"/>
  <c r="P151" i="1"/>
  <c r="R151" i="1" s="1"/>
  <c r="Q150" i="1"/>
  <c r="O153" i="1" l="1"/>
  <c r="P152" i="1"/>
  <c r="R152" i="1" s="1"/>
  <c r="Q151" i="1"/>
  <c r="Q152" i="1" l="1"/>
  <c r="R153" i="1"/>
  <c r="O154" i="1"/>
  <c r="P153" i="1"/>
  <c r="Q153" i="1" s="1"/>
  <c r="O155" i="1" l="1"/>
  <c r="P154" i="1"/>
  <c r="R154" i="1" s="1"/>
  <c r="O156" i="1" l="1"/>
  <c r="P155" i="1"/>
  <c r="R155" i="1" s="1"/>
  <c r="Q154" i="1"/>
  <c r="O157" i="1" l="1"/>
  <c r="P156" i="1"/>
  <c r="R156" i="1" s="1"/>
  <c r="Q155" i="1"/>
  <c r="P157" i="1" l="1"/>
  <c r="R157" i="1" s="1"/>
  <c r="O158" i="1"/>
  <c r="Q156" i="1"/>
  <c r="O159" i="1" l="1"/>
  <c r="P158" i="1"/>
  <c r="R158" i="1" s="1"/>
  <c r="Q157" i="1"/>
  <c r="O160" i="1" l="1"/>
  <c r="P159" i="1"/>
  <c r="R159" i="1" s="1"/>
  <c r="Q158" i="1"/>
  <c r="O161" i="1" l="1"/>
  <c r="P160" i="1"/>
  <c r="R160" i="1" s="1"/>
  <c r="Q159" i="1"/>
  <c r="P161" i="1" l="1"/>
  <c r="R161" i="1" s="1"/>
  <c r="O162" i="1"/>
  <c r="Q160" i="1"/>
  <c r="O163" i="1" l="1"/>
  <c r="P162" i="1"/>
  <c r="R162" i="1" s="1"/>
  <c r="Q161" i="1"/>
  <c r="Q162" i="1" l="1"/>
  <c r="P163" i="1"/>
  <c r="R163" i="1" s="1"/>
  <c r="O164" i="1"/>
  <c r="Q163" i="1" l="1"/>
  <c r="P164" i="1"/>
  <c r="R164" i="1" s="1"/>
  <c r="O165" i="1"/>
  <c r="Q164" i="1" l="1"/>
  <c r="O166" i="1"/>
  <c r="P165" i="1"/>
  <c r="R165" i="1" s="1"/>
  <c r="O167" i="1" l="1"/>
  <c r="P166" i="1"/>
  <c r="R166" i="1" s="1"/>
  <c r="Q165" i="1"/>
  <c r="R167" i="1" l="1"/>
  <c r="Q167" i="1"/>
  <c r="O168" i="1"/>
  <c r="P167" i="1"/>
  <c r="Q166" i="1"/>
  <c r="R168" i="1" l="1"/>
  <c r="Q168" i="1"/>
  <c r="O169" i="1"/>
  <c r="P168" i="1"/>
  <c r="R169" i="1" l="1"/>
  <c r="O170" i="1"/>
  <c r="P169" i="1"/>
  <c r="Q169" i="1" s="1"/>
  <c r="R170" i="1" l="1"/>
  <c r="O171" i="1"/>
  <c r="P170" i="1"/>
  <c r="Q170" i="1" s="1"/>
  <c r="R171" i="1" l="1"/>
  <c r="P171" i="1"/>
  <c r="Q171" i="1" s="1"/>
  <c r="O172" i="1"/>
  <c r="R172" i="1" l="1"/>
  <c r="P172" i="1"/>
  <c r="Q172" i="1" s="1"/>
  <c r="O173" i="1"/>
  <c r="R173" i="1" l="1"/>
  <c r="P173" i="1"/>
  <c r="Q173" i="1" s="1"/>
  <c r="O174" i="1"/>
  <c r="R174" i="1" l="1"/>
  <c r="P174" i="1"/>
  <c r="Q174" i="1" s="1"/>
  <c r="O175" i="1"/>
  <c r="R175" i="1" l="1"/>
  <c r="O176" i="1"/>
  <c r="P175" i="1"/>
  <c r="Q175" i="1" s="1"/>
  <c r="R176" i="1" l="1"/>
  <c r="O177" i="1"/>
  <c r="P176" i="1"/>
  <c r="Q176" i="1" s="1"/>
  <c r="R177" i="1" l="1"/>
  <c r="O178" i="1"/>
  <c r="P177" i="1"/>
  <c r="Q177" i="1" s="1"/>
  <c r="R178" i="1" l="1"/>
  <c r="O179" i="1"/>
  <c r="P178" i="1"/>
  <c r="Q178" i="1" s="1"/>
  <c r="R179" i="1" l="1"/>
  <c r="O180" i="1"/>
  <c r="P179" i="1"/>
  <c r="Q179" i="1" s="1"/>
  <c r="O181" i="1" l="1"/>
  <c r="P180" i="1"/>
  <c r="R180" i="1" s="1"/>
  <c r="R181" i="1" l="1"/>
  <c r="O182" i="1"/>
  <c r="P181" i="1"/>
  <c r="Q181" i="1" s="1"/>
  <c r="Q180" i="1"/>
  <c r="O183" i="1" l="1"/>
  <c r="P182" i="1"/>
  <c r="R182" i="1" s="1"/>
  <c r="P183" i="1" l="1"/>
  <c r="R183" i="1" s="1"/>
  <c r="O184" i="1"/>
  <c r="Q182" i="1"/>
  <c r="R184" i="1" l="1"/>
  <c r="P184" i="1"/>
  <c r="Q184" i="1" s="1"/>
  <c r="O185" i="1"/>
  <c r="Q183" i="1"/>
  <c r="R185" i="1" l="1"/>
  <c r="O186" i="1"/>
  <c r="P185" i="1"/>
  <c r="Q185" i="1" s="1"/>
  <c r="R186" i="1" l="1"/>
  <c r="P186" i="1"/>
  <c r="Q186" i="1" s="1"/>
  <c r="O187" i="1"/>
  <c r="R187" i="1" l="1"/>
  <c r="P187" i="1"/>
  <c r="Q187" i="1" s="1"/>
  <c r="O188" i="1"/>
  <c r="R188" i="1" l="1"/>
  <c r="O189" i="1"/>
  <c r="P188" i="1"/>
  <c r="Q188" i="1" s="1"/>
  <c r="R189" i="1" l="1"/>
  <c r="P189" i="1"/>
  <c r="Q189" i="1" s="1"/>
  <c r="O190" i="1"/>
  <c r="R190" i="1" l="1"/>
  <c r="O191" i="1"/>
  <c r="P190" i="1"/>
  <c r="Q190" i="1" s="1"/>
  <c r="R191" i="1" l="1"/>
  <c r="O192" i="1"/>
  <c r="P191" i="1"/>
  <c r="Q191" i="1"/>
  <c r="R192" i="1" l="1"/>
  <c r="O193" i="1"/>
  <c r="P192" i="1"/>
  <c r="Q192" i="1" s="1"/>
  <c r="R193" i="1" l="1"/>
  <c r="P193" i="1"/>
  <c r="Q193" i="1" s="1"/>
  <c r="O194" i="1"/>
  <c r="P194" i="1" l="1"/>
  <c r="Q194" i="1" s="1"/>
  <c r="O195" i="1"/>
  <c r="P195" i="1" l="1"/>
  <c r="R195" i="1" s="1"/>
  <c r="O196" i="1"/>
  <c r="Q195" i="1"/>
  <c r="R194" i="1"/>
  <c r="O197" i="1" l="1"/>
  <c r="P196" i="1"/>
  <c r="Q196" i="1" s="1"/>
  <c r="O198" i="1" l="1"/>
  <c r="P197" i="1"/>
  <c r="Q197" i="1" s="1"/>
  <c r="R196" i="1"/>
  <c r="O199" i="1" l="1"/>
  <c r="P198" i="1"/>
  <c r="Q198" i="1" s="1"/>
  <c r="R197" i="1"/>
  <c r="P199" i="1" l="1"/>
  <c r="R199" i="1" s="1"/>
  <c r="O200" i="1"/>
  <c r="R198" i="1"/>
  <c r="P200" i="1" l="1"/>
  <c r="Q200" i="1" s="1"/>
  <c r="O201" i="1"/>
  <c r="Q199" i="1"/>
  <c r="O202" i="1" l="1"/>
  <c r="P201" i="1"/>
  <c r="R201" i="1" s="1"/>
  <c r="R200" i="1"/>
  <c r="Q201" i="1" l="1"/>
  <c r="R202" i="1"/>
  <c r="P202" i="1"/>
  <c r="Q202" i="1"/>
</calcChain>
</file>

<file path=xl/sharedStrings.xml><?xml version="1.0" encoding="utf-8"?>
<sst xmlns="http://schemas.openxmlformats.org/spreadsheetml/2006/main" count="47" uniqueCount="35">
  <si>
    <t>wd</t>
  </si>
  <si>
    <t>we</t>
  </si>
  <si>
    <t>U</t>
  </si>
  <si>
    <t>e(rP)</t>
  </si>
  <si>
    <t>varP</t>
  </si>
  <si>
    <t>dp</t>
  </si>
  <si>
    <t>e(rD)</t>
  </si>
  <si>
    <t>e(rE)</t>
  </si>
  <si>
    <t>var(rD)</t>
  </si>
  <si>
    <t>var(rE)</t>
  </si>
  <si>
    <t>cov</t>
  </si>
  <si>
    <t>A</t>
  </si>
  <si>
    <t>B</t>
  </si>
  <si>
    <t>E(r )</t>
  </si>
  <si>
    <t>vol</t>
  </si>
  <si>
    <t>Rf</t>
  </si>
  <si>
    <t>wA*</t>
  </si>
  <si>
    <t>Cov(A,B)</t>
  </si>
  <si>
    <t>Correl(A,B)</t>
  </si>
  <si>
    <t>wB*</t>
  </si>
  <si>
    <t>wA</t>
  </si>
  <si>
    <t>wB</t>
  </si>
  <si>
    <t>vol(P)</t>
  </si>
  <si>
    <t>E (R )</t>
  </si>
  <si>
    <t>E(rP)</t>
  </si>
  <si>
    <t>Port Eficiente (P)</t>
  </si>
  <si>
    <t>Sp</t>
  </si>
  <si>
    <t>Aloc Ótima: Max Util</t>
  </si>
  <si>
    <t>y*</t>
  </si>
  <si>
    <t>(1-y*)</t>
  </si>
  <si>
    <t>CAL</t>
  </si>
  <si>
    <t>E(rC)</t>
  </si>
  <si>
    <t>vol (C )</t>
  </si>
  <si>
    <t>Util</t>
  </si>
  <si>
    <t>Curva Indiferença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</si>
</sst>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_-* #,##0.000_-;\-* #,##0.000_-;_-* &quot;-&quot;??_-;_-@_-"/>
    <numFmt numFmtId="166" formatCode="0.0000000"/>
    <numFmt numFmtId="167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43" fontId="0" fillId="0" borderId="0" xfId="1" applyFont="1"/>
    <xf numFmtId="165" fontId="0" fillId="0" borderId="0" xfId="1" applyNumberFormat="1" applyFont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43" fontId="0" fillId="3" borderId="0" xfId="1" applyFont="1" applyFill="1"/>
    <xf numFmtId="164" fontId="0" fillId="3" borderId="0" xfId="0" applyNumberFormat="1" applyFill="1"/>
    <xf numFmtId="166" fontId="0" fillId="0" borderId="0" xfId="0" applyNumberFormat="1"/>
    <xf numFmtId="167" fontId="0" fillId="0" borderId="0" xfId="0" applyNumberFormat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[1]Plan1!$R$7:$R$207</c:f>
              <c:numCache>
                <c:formatCode>General</c:formatCode>
                <c:ptCount val="201"/>
                <c:pt idx="0">
                  <c:v>1E-3</c:v>
                </c:pt>
                <c:pt idx="1">
                  <c:v>6.0000000000000001E-3</c:v>
                </c:pt>
                <c:pt idx="2">
                  <c:v>1.0999999999999999E-2</c:v>
                </c:pt>
                <c:pt idx="3">
                  <c:v>1.6E-2</c:v>
                </c:pt>
                <c:pt idx="4">
                  <c:v>2.1000000000000001E-2</c:v>
                </c:pt>
                <c:pt idx="5">
                  <c:v>2.6000000000000002E-2</c:v>
                </c:pt>
                <c:pt idx="6">
                  <c:v>3.1000000000000003E-2</c:v>
                </c:pt>
                <c:pt idx="7">
                  <c:v>3.6000000000000004E-2</c:v>
                </c:pt>
                <c:pt idx="8">
                  <c:v>4.1000000000000002E-2</c:v>
                </c:pt>
                <c:pt idx="9">
                  <c:v>4.5999999999999999E-2</c:v>
                </c:pt>
                <c:pt idx="10">
                  <c:v>5.0999999999999997E-2</c:v>
                </c:pt>
                <c:pt idx="11">
                  <c:v>5.5999999999999994E-2</c:v>
                </c:pt>
                <c:pt idx="12">
                  <c:v>6.0999999999999992E-2</c:v>
                </c:pt>
                <c:pt idx="13">
                  <c:v>6.5999999999999989E-2</c:v>
                </c:pt>
                <c:pt idx="14">
                  <c:v>7.0999999999999994E-2</c:v>
                </c:pt>
                <c:pt idx="15">
                  <c:v>7.5999999999999998E-2</c:v>
                </c:pt>
                <c:pt idx="16">
                  <c:v>8.1000000000000003E-2</c:v>
                </c:pt>
                <c:pt idx="17">
                  <c:v>8.6000000000000007E-2</c:v>
                </c:pt>
                <c:pt idx="18">
                  <c:v>9.1000000000000011E-2</c:v>
                </c:pt>
                <c:pt idx="19">
                  <c:v>9.6000000000000016E-2</c:v>
                </c:pt>
                <c:pt idx="20">
                  <c:v>0.10100000000000002</c:v>
                </c:pt>
                <c:pt idx="21">
                  <c:v>0.10600000000000002</c:v>
                </c:pt>
                <c:pt idx="22">
                  <c:v>0.11100000000000003</c:v>
                </c:pt>
                <c:pt idx="23">
                  <c:v>0.11600000000000003</c:v>
                </c:pt>
                <c:pt idx="24">
                  <c:v>0.12100000000000004</c:v>
                </c:pt>
                <c:pt idx="25">
                  <c:v>0.12600000000000003</c:v>
                </c:pt>
                <c:pt idx="26">
                  <c:v>0.13100000000000003</c:v>
                </c:pt>
                <c:pt idx="27">
                  <c:v>0.13600000000000004</c:v>
                </c:pt>
                <c:pt idx="28">
                  <c:v>0.14100000000000004</c:v>
                </c:pt>
                <c:pt idx="29">
                  <c:v>0.14600000000000005</c:v>
                </c:pt>
                <c:pt idx="30">
                  <c:v>0.15100000000000005</c:v>
                </c:pt>
                <c:pt idx="31">
                  <c:v>0.15600000000000006</c:v>
                </c:pt>
                <c:pt idx="32">
                  <c:v>0.16100000000000006</c:v>
                </c:pt>
                <c:pt idx="33">
                  <c:v>0.16600000000000006</c:v>
                </c:pt>
                <c:pt idx="34">
                  <c:v>0.17100000000000007</c:v>
                </c:pt>
                <c:pt idx="35">
                  <c:v>0.17600000000000007</c:v>
                </c:pt>
                <c:pt idx="36">
                  <c:v>0.18100000000000008</c:v>
                </c:pt>
                <c:pt idx="37">
                  <c:v>0.18600000000000008</c:v>
                </c:pt>
                <c:pt idx="38">
                  <c:v>0.19100000000000009</c:v>
                </c:pt>
                <c:pt idx="39">
                  <c:v>0.19600000000000009</c:v>
                </c:pt>
                <c:pt idx="40">
                  <c:v>0.2010000000000001</c:v>
                </c:pt>
                <c:pt idx="41">
                  <c:v>0.2060000000000001</c:v>
                </c:pt>
                <c:pt idx="42">
                  <c:v>0.2110000000000001</c:v>
                </c:pt>
                <c:pt idx="43">
                  <c:v>0.21600000000000011</c:v>
                </c:pt>
                <c:pt idx="44">
                  <c:v>0.22100000000000011</c:v>
                </c:pt>
                <c:pt idx="45">
                  <c:v>0.22600000000000012</c:v>
                </c:pt>
                <c:pt idx="46">
                  <c:v>0.23100000000000012</c:v>
                </c:pt>
                <c:pt idx="47">
                  <c:v>0.23600000000000013</c:v>
                </c:pt>
                <c:pt idx="48">
                  <c:v>0.24100000000000013</c:v>
                </c:pt>
                <c:pt idx="49">
                  <c:v>0.24600000000000014</c:v>
                </c:pt>
                <c:pt idx="50">
                  <c:v>0.25100000000000011</c:v>
                </c:pt>
                <c:pt idx="51">
                  <c:v>0.25600000000000012</c:v>
                </c:pt>
                <c:pt idx="52">
                  <c:v>0.26100000000000012</c:v>
                </c:pt>
                <c:pt idx="53">
                  <c:v>0.26600000000000013</c:v>
                </c:pt>
                <c:pt idx="54">
                  <c:v>0.27100000000000013</c:v>
                </c:pt>
                <c:pt idx="55">
                  <c:v>0.27600000000000013</c:v>
                </c:pt>
                <c:pt idx="56">
                  <c:v>0.28100000000000014</c:v>
                </c:pt>
                <c:pt idx="57">
                  <c:v>0.28600000000000014</c:v>
                </c:pt>
                <c:pt idx="58">
                  <c:v>0.29100000000000015</c:v>
                </c:pt>
                <c:pt idx="59">
                  <c:v>0.29600000000000015</c:v>
                </c:pt>
                <c:pt idx="60">
                  <c:v>0.30100000000000016</c:v>
                </c:pt>
                <c:pt idx="61">
                  <c:v>0.30600000000000016</c:v>
                </c:pt>
                <c:pt idx="62">
                  <c:v>0.31100000000000017</c:v>
                </c:pt>
                <c:pt idx="63">
                  <c:v>0.31600000000000017</c:v>
                </c:pt>
                <c:pt idx="64">
                  <c:v>0.32100000000000017</c:v>
                </c:pt>
                <c:pt idx="65">
                  <c:v>0.32600000000000018</c:v>
                </c:pt>
                <c:pt idx="66">
                  <c:v>0.33100000000000018</c:v>
                </c:pt>
                <c:pt idx="67">
                  <c:v>0.33600000000000019</c:v>
                </c:pt>
                <c:pt idx="68">
                  <c:v>0.34100000000000019</c:v>
                </c:pt>
                <c:pt idx="69">
                  <c:v>0.3460000000000002</c:v>
                </c:pt>
                <c:pt idx="70">
                  <c:v>0.3510000000000002</c:v>
                </c:pt>
                <c:pt idx="71">
                  <c:v>0.35600000000000021</c:v>
                </c:pt>
                <c:pt idx="72">
                  <c:v>0.36100000000000021</c:v>
                </c:pt>
                <c:pt idx="73">
                  <c:v>0.36600000000000021</c:v>
                </c:pt>
                <c:pt idx="74">
                  <c:v>0.37100000000000022</c:v>
                </c:pt>
                <c:pt idx="75">
                  <c:v>0.37600000000000022</c:v>
                </c:pt>
                <c:pt idx="76">
                  <c:v>0.38100000000000023</c:v>
                </c:pt>
                <c:pt idx="77">
                  <c:v>0.38600000000000023</c:v>
                </c:pt>
                <c:pt idx="78">
                  <c:v>0.39100000000000024</c:v>
                </c:pt>
                <c:pt idx="79">
                  <c:v>0.39600000000000024</c:v>
                </c:pt>
                <c:pt idx="80">
                  <c:v>0.40100000000000025</c:v>
                </c:pt>
                <c:pt idx="81">
                  <c:v>0.40600000000000025</c:v>
                </c:pt>
                <c:pt idx="82">
                  <c:v>0.41100000000000025</c:v>
                </c:pt>
                <c:pt idx="83">
                  <c:v>0.41600000000000026</c:v>
                </c:pt>
                <c:pt idx="84">
                  <c:v>0.42100000000000026</c:v>
                </c:pt>
                <c:pt idx="85">
                  <c:v>0.42600000000000027</c:v>
                </c:pt>
                <c:pt idx="86">
                  <c:v>0.43100000000000027</c:v>
                </c:pt>
                <c:pt idx="87">
                  <c:v>0.43600000000000028</c:v>
                </c:pt>
                <c:pt idx="88">
                  <c:v>0.44100000000000028</c:v>
                </c:pt>
                <c:pt idx="89">
                  <c:v>0.44600000000000029</c:v>
                </c:pt>
                <c:pt idx="90">
                  <c:v>0.45100000000000029</c:v>
                </c:pt>
                <c:pt idx="91">
                  <c:v>0.45600000000000029</c:v>
                </c:pt>
                <c:pt idx="92">
                  <c:v>0.4610000000000003</c:v>
                </c:pt>
                <c:pt idx="93">
                  <c:v>0.4660000000000003</c:v>
                </c:pt>
                <c:pt idx="94">
                  <c:v>0.47100000000000031</c:v>
                </c:pt>
                <c:pt idx="95">
                  <c:v>0.47600000000000031</c:v>
                </c:pt>
                <c:pt idx="96">
                  <c:v>0.48100000000000032</c:v>
                </c:pt>
                <c:pt idx="97">
                  <c:v>0.48600000000000032</c:v>
                </c:pt>
                <c:pt idx="98">
                  <c:v>0.49100000000000033</c:v>
                </c:pt>
                <c:pt idx="99">
                  <c:v>0.49600000000000033</c:v>
                </c:pt>
                <c:pt idx="100">
                  <c:v>0.50100000000000033</c:v>
                </c:pt>
                <c:pt idx="101">
                  <c:v>0.50600000000000034</c:v>
                </c:pt>
                <c:pt idx="102">
                  <c:v>0.51100000000000034</c:v>
                </c:pt>
                <c:pt idx="103">
                  <c:v>0.51600000000000035</c:v>
                </c:pt>
                <c:pt idx="104">
                  <c:v>0.52100000000000035</c:v>
                </c:pt>
                <c:pt idx="105">
                  <c:v>0.52600000000000036</c:v>
                </c:pt>
                <c:pt idx="106">
                  <c:v>0.53100000000000036</c:v>
                </c:pt>
                <c:pt idx="107">
                  <c:v>0.53600000000000037</c:v>
                </c:pt>
                <c:pt idx="108">
                  <c:v>0.54100000000000037</c:v>
                </c:pt>
                <c:pt idx="109">
                  <c:v>0.54600000000000037</c:v>
                </c:pt>
                <c:pt idx="110">
                  <c:v>0.55100000000000038</c:v>
                </c:pt>
                <c:pt idx="111">
                  <c:v>0.55600000000000038</c:v>
                </c:pt>
                <c:pt idx="112">
                  <c:v>0.56100000000000039</c:v>
                </c:pt>
                <c:pt idx="113">
                  <c:v>0.56600000000000039</c:v>
                </c:pt>
                <c:pt idx="114">
                  <c:v>0.5710000000000004</c:v>
                </c:pt>
                <c:pt idx="115">
                  <c:v>0.5760000000000004</c:v>
                </c:pt>
                <c:pt idx="116">
                  <c:v>0.58100000000000041</c:v>
                </c:pt>
                <c:pt idx="117">
                  <c:v>0.58600000000000041</c:v>
                </c:pt>
                <c:pt idx="118">
                  <c:v>0.59100000000000041</c:v>
                </c:pt>
                <c:pt idx="119">
                  <c:v>0.59600000000000042</c:v>
                </c:pt>
                <c:pt idx="120">
                  <c:v>0.60100000000000042</c:v>
                </c:pt>
                <c:pt idx="121">
                  <c:v>0.60600000000000043</c:v>
                </c:pt>
                <c:pt idx="122">
                  <c:v>0.61100000000000043</c:v>
                </c:pt>
                <c:pt idx="123">
                  <c:v>0.61600000000000044</c:v>
                </c:pt>
                <c:pt idx="124">
                  <c:v>0.62100000000000044</c:v>
                </c:pt>
                <c:pt idx="125">
                  <c:v>0.62600000000000044</c:v>
                </c:pt>
                <c:pt idx="126">
                  <c:v>0.63100000000000045</c:v>
                </c:pt>
                <c:pt idx="127">
                  <c:v>0.63600000000000045</c:v>
                </c:pt>
                <c:pt idx="128">
                  <c:v>0.64100000000000046</c:v>
                </c:pt>
                <c:pt idx="129">
                  <c:v>0.64600000000000046</c:v>
                </c:pt>
                <c:pt idx="130">
                  <c:v>0.65100000000000047</c:v>
                </c:pt>
                <c:pt idx="131">
                  <c:v>0.65600000000000047</c:v>
                </c:pt>
                <c:pt idx="132">
                  <c:v>0.66100000000000048</c:v>
                </c:pt>
                <c:pt idx="133">
                  <c:v>0.66600000000000048</c:v>
                </c:pt>
                <c:pt idx="134">
                  <c:v>0.67100000000000048</c:v>
                </c:pt>
                <c:pt idx="135">
                  <c:v>0.67600000000000049</c:v>
                </c:pt>
                <c:pt idx="136">
                  <c:v>0.68100000000000049</c:v>
                </c:pt>
                <c:pt idx="137">
                  <c:v>0.6860000000000005</c:v>
                </c:pt>
                <c:pt idx="138">
                  <c:v>0.6910000000000005</c:v>
                </c:pt>
                <c:pt idx="139">
                  <c:v>0.69600000000000051</c:v>
                </c:pt>
                <c:pt idx="140">
                  <c:v>0.70100000000000051</c:v>
                </c:pt>
                <c:pt idx="141">
                  <c:v>0.70600000000000052</c:v>
                </c:pt>
                <c:pt idx="142">
                  <c:v>0.71100000000000052</c:v>
                </c:pt>
                <c:pt idx="143">
                  <c:v>0.71600000000000052</c:v>
                </c:pt>
                <c:pt idx="144">
                  <c:v>0.72100000000000053</c:v>
                </c:pt>
                <c:pt idx="145">
                  <c:v>0.72600000000000053</c:v>
                </c:pt>
                <c:pt idx="146">
                  <c:v>0.73100000000000054</c:v>
                </c:pt>
                <c:pt idx="147">
                  <c:v>0.73600000000000054</c:v>
                </c:pt>
                <c:pt idx="148">
                  <c:v>0.74100000000000055</c:v>
                </c:pt>
                <c:pt idx="149">
                  <c:v>0.74600000000000055</c:v>
                </c:pt>
                <c:pt idx="150">
                  <c:v>0.75100000000000056</c:v>
                </c:pt>
                <c:pt idx="151">
                  <c:v>0.75600000000000056</c:v>
                </c:pt>
                <c:pt idx="152">
                  <c:v>0.76100000000000056</c:v>
                </c:pt>
                <c:pt idx="153">
                  <c:v>0.76600000000000057</c:v>
                </c:pt>
                <c:pt idx="154">
                  <c:v>0.77100000000000057</c:v>
                </c:pt>
                <c:pt idx="155">
                  <c:v>0.77600000000000058</c:v>
                </c:pt>
                <c:pt idx="156">
                  <c:v>0.78100000000000058</c:v>
                </c:pt>
                <c:pt idx="157">
                  <c:v>0.78600000000000059</c:v>
                </c:pt>
                <c:pt idx="158">
                  <c:v>0.79100000000000059</c:v>
                </c:pt>
                <c:pt idx="159">
                  <c:v>0.7960000000000006</c:v>
                </c:pt>
                <c:pt idx="160">
                  <c:v>0.8010000000000006</c:v>
                </c:pt>
                <c:pt idx="161">
                  <c:v>0.8060000000000006</c:v>
                </c:pt>
                <c:pt idx="162">
                  <c:v>0.81100000000000061</c:v>
                </c:pt>
                <c:pt idx="163">
                  <c:v>0.81600000000000061</c:v>
                </c:pt>
                <c:pt idx="164">
                  <c:v>0.82100000000000062</c:v>
                </c:pt>
                <c:pt idx="165">
                  <c:v>0.82600000000000062</c:v>
                </c:pt>
                <c:pt idx="166">
                  <c:v>0.83100000000000063</c:v>
                </c:pt>
                <c:pt idx="167">
                  <c:v>0.83600000000000063</c:v>
                </c:pt>
                <c:pt idx="168">
                  <c:v>0.84100000000000064</c:v>
                </c:pt>
                <c:pt idx="169">
                  <c:v>0.84600000000000064</c:v>
                </c:pt>
                <c:pt idx="170">
                  <c:v>0.85100000000000064</c:v>
                </c:pt>
                <c:pt idx="171">
                  <c:v>0.85600000000000065</c:v>
                </c:pt>
                <c:pt idx="172">
                  <c:v>0.86100000000000065</c:v>
                </c:pt>
                <c:pt idx="173">
                  <c:v>0.86600000000000066</c:v>
                </c:pt>
                <c:pt idx="174">
                  <c:v>0.87100000000000066</c:v>
                </c:pt>
                <c:pt idx="175">
                  <c:v>0.87600000000000067</c:v>
                </c:pt>
                <c:pt idx="176">
                  <c:v>0.88100000000000067</c:v>
                </c:pt>
                <c:pt idx="177">
                  <c:v>0.88600000000000068</c:v>
                </c:pt>
                <c:pt idx="178">
                  <c:v>0.89100000000000068</c:v>
                </c:pt>
                <c:pt idx="179">
                  <c:v>0.89600000000000068</c:v>
                </c:pt>
                <c:pt idx="180">
                  <c:v>0.90100000000000069</c:v>
                </c:pt>
                <c:pt idx="181">
                  <c:v>0.90600000000000069</c:v>
                </c:pt>
                <c:pt idx="182">
                  <c:v>0.9110000000000007</c:v>
                </c:pt>
                <c:pt idx="183">
                  <c:v>0.9160000000000007</c:v>
                </c:pt>
                <c:pt idx="184">
                  <c:v>0.92100000000000071</c:v>
                </c:pt>
                <c:pt idx="185">
                  <c:v>0.92600000000000071</c:v>
                </c:pt>
                <c:pt idx="186">
                  <c:v>0.93100000000000072</c:v>
                </c:pt>
                <c:pt idx="187">
                  <c:v>0.93600000000000072</c:v>
                </c:pt>
                <c:pt idx="188">
                  <c:v>0.94100000000000072</c:v>
                </c:pt>
                <c:pt idx="189">
                  <c:v>0.94600000000000073</c:v>
                </c:pt>
                <c:pt idx="190">
                  <c:v>0.95100000000000073</c:v>
                </c:pt>
                <c:pt idx="191">
                  <c:v>0.95600000000000074</c:v>
                </c:pt>
                <c:pt idx="192">
                  <c:v>0.96100000000000074</c:v>
                </c:pt>
                <c:pt idx="193">
                  <c:v>0.96600000000000075</c:v>
                </c:pt>
                <c:pt idx="194">
                  <c:v>0.97100000000000075</c:v>
                </c:pt>
                <c:pt idx="195">
                  <c:v>0.97600000000000076</c:v>
                </c:pt>
                <c:pt idx="196">
                  <c:v>0.98100000000000076</c:v>
                </c:pt>
                <c:pt idx="197">
                  <c:v>0.98600000000000076</c:v>
                </c:pt>
                <c:pt idx="198">
                  <c:v>0.99100000000000077</c:v>
                </c:pt>
                <c:pt idx="199">
                  <c:v>0.99600000000000077</c:v>
                </c:pt>
                <c:pt idx="200">
                  <c:v>1.0010000000000008</c:v>
                </c:pt>
              </c:numCache>
            </c:numRef>
          </c:xVal>
          <c:yVal>
            <c:numRef>
              <c:f>[1]Plan1!$V$7:$V$207</c:f>
              <c:numCache>
                <c:formatCode>General</c:formatCode>
                <c:ptCount val="201"/>
                <c:pt idx="0">
                  <c:v>7.0048340000000001E-2</c:v>
                </c:pt>
                <c:pt idx="1">
                  <c:v>7.0288239999999988E-2</c:v>
                </c:pt>
                <c:pt idx="2">
                  <c:v>7.0525139999999972E-2</c:v>
                </c:pt>
                <c:pt idx="3">
                  <c:v>7.0759039999999995E-2</c:v>
                </c:pt>
                <c:pt idx="4">
                  <c:v>7.0989939999999974E-2</c:v>
                </c:pt>
                <c:pt idx="5">
                  <c:v>7.1217839999999991E-2</c:v>
                </c:pt>
                <c:pt idx="6">
                  <c:v>7.1442740000000005E-2</c:v>
                </c:pt>
                <c:pt idx="7">
                  <c:v>7.1664639999999974E-2</c:v>
                </c:pt>
                <c:pt idx="8">
                  <c:v>7.1883539999999996E-2</c:v>
                </c:pt>
                <c:pt idx="9">
                  <c:v>7.2099440000000001E-2</c:v>
                </c:pt>
                <c:pt idx="10">
                  <c:v>7.2312339999999989E-2</c:v>
                </c:pt>
                <c:pt idx="11">
                  <c:v>7.2522240000000002E-2</c:v>
                </c:pt>
                <c:pt idx="12">
                  <c:v>7.2729139999999998E-2</c:v>
                </c:pt>
                <c:pt idx="13">
                  <c:v>7.2933039999999991E-2</c:v>
                </c:pt>
                <c:pt idx="14">
                  <c:v>7.3133939999999995E-2</c:v>
                </c:pt>
                <c:pt idx="15">
                  <c:v>7.3331840000000009E-2</c:v>
                </c:pt>
                <c:pt idx="16">
                  <c:v>7.3526739999999993E-2</c:v>
                </c:pt>
                <c:pt idx="17">
                  <c:v>7.3718639999999988E-2</c:v>
                </c:pt>
                <c:pt idx="18">
                  <c:v>7.3907539999999994E-2</c:v>
                </c:pt>
                <c:pt idx="19">
                  <c:v>7.4093439999999983E-2</c:v>
                </c:pt>
                <c:pt idx="20">
                  <c:v>7.4276339999999996E-2</c:v>
                </c:pt>
                <c:pt idx="21">
                  <c:v>7.4456239999999979E-2</c:v>
                </c:pt>
                <c:pt idx="22">
                  <c:v>7.4633139999999987E-2</c:v>
                </c:pt>
                <c:pt idx="23">
                  <c:v>7.4807039999999991E-2</c:v>
                </c:pt>
                <c:pt idx="24">
                  <c:v>7.4977940000000007E-2</c:v>
                </c:pt>
                <c:pt idx="25">
                  <c:v>7.5145839999999992E-2</c:v>
                </c:pt>
                <c:pt idx="26">
                  <c:v>7.5310740000000001E-2</c:v>
                </c:pt>
                <c:pt idx="27">
                  <c:v>7.5472639999999994E-2</c:v>
                </c:pt>
                <c:pt idx="28">
                  <c:v>7.5631539999999997E-2</c:v>
                </c:pt>
                <c:pt idx="29">
                  <c:v>7.5787440000000011E-2</c:v>
                </c:pt>
                <c:pt idx="30">
                  <c:v>7.5940339999999995E-2</c:v>
                </c:pt>
                <c:pt idx="31">
                  <c:v>7.6090240000000003E-2</c:v>
                </c:pt>
                <c:pt idx="32">
                  <c:v>7.6237139999999995E-2</c:v>
                </c:pt>
                <c:pt idx="33">
                  <c:v>7.6381039999999997E-2</c:v>
                </c:pt>
                <c:pt idx="34">
                  <c:v>7.6521940000000011E-2</c:v>
                </c:pt>
                <c:pt idx="35">
                  <c:v>7.6659840000000007E-2</c:v>
                </c:pt>
                <c:pt idx="36">
                  <c:v>7.679474E-2</c:v>
                </c:pt>
                <c:pt idx="37">
                  <c:v>7.6926639999999991E-2</c:v>
                </c:pt>
                <c:pt idx="38">
                  <c:v>7.7055540000000006E-2</c:v>
                </c:pt>
                <c:pt idx="39">
                  <c:v>7.718143999999999E-2</c:v>
                </c:pt>
                <c:pt idx="40">
                  <c:v>7.7304339999999999E-2</c:v>
                </c:pt>
                <c:pt idx="41">
                  <c:v>7.7424240000000005E-2</c:v>
                </c:pt>
                <c:pt idx="42">
                  <c:v>7.7541140000000008E-2</c:v>
                </c:pt>
                <c:pt idx="43">
                  <c:v>7.7655039999999995E-2</c:v>
                </c:pt>
                <c:pt idx="44">
                  <c:v>7.7765940000000006E-2</c:v>
                </c:pt>
                <c:pt idx="45">
                  <c:v>7.787384E-2</c:v>
                </c:pt>
                <c:pt idx="46">
                  <c:v>7.7978740000000005E-2</c:v>
                </c:pt>
                <c:pt idx="47">
                  <c:v>7.8080640000000007E-2</c:v>
                </c:pt>
                <c:pt idx="48">
                  <c:v>7.8179539999999992E-2</c:v>
                </c:pt>
                <c:pt idx="49">
                  <c:v>7.8275440000000002E-2</c:v>
                </c:pt>
                <c:pt idx="50">
                  <c:v>7.8368339999999995E-2</c:v>
                </c:pt>
                <c:pt idx="51">
                  <c:v>7.8458239999999999E-2</c:v>
                </c:pt>
                <c:pt idx="52">
                  <c:v>7.8545139999999999E-2</c:v>
                </c:pt>
                <c:pt idx="53">
                  <c:v>7.8629040000000011E-2</c:v>
                </c:pt>
                <c:pt idx="54">
                  <c:v>7.8709940000000006E-2</c:v>
                </c:pt>
                <c:pt idx="55">
                  <c:v>7.8787839999999998E-2</c:v>
                </c:pt>
                <c:pt idx="56">
                  <c:v>7.8862740000000001E-2</c:v>
                </c:pt>
                <c:pt idx="57">
                  <c:v>7.893464E-2</c:v>
                </c:pt>
                <c:pt idx="58">
                  <c:v>7.9003539999999997E-2</c:v>
                </c:pt>
                <c:pt idx="59">
                  <c:v>7.9069440000000005E-2</c:v>
                </c:pt>
                <c:pt idx="60">
                  <c:v>7.9132339999999995E-2</c:v>
                </c:pt>
                <c:pt idx="61">
                  <c:v>7.9192239999999997E-2</c:v>
                </c:pt>
                <c:pt idx="62">
                  <c:v>7.9249139999999996E-2</c:v>
                </c:pt>
                <c:pt idx="63">
                  <c:v>7.9303040000000005E-2</c:v>
                </c:pt>
                <c:pt idx="64">
                  <c:v>7.9353939999999998E-2</c:v>
                </c:pt>
                <c:pt idx="65">
                  <c:v>7.9401840000000001E-2</c:v>
                </c:pt>
                <c:pt idx="66">
                  <c:v>7.9446740000000002E-2</c:v>
                </c:pt>
                <c:pt idx="67">
                  <c:v>7.9488639999999999E-2</c:v>
                </c:pt>
                <c:pt idx="68">
                  <c:v>7.9527540000000008E-2</c:v>
                </c:pt>
                <c:pt idx="69">
                  <c:v>7.9563439999999999E-2</c:v>
                </c:pt>
                <c:pt idx="70">
                  <c:v>7.9596340000000002E-2</c:v>
                </c:pt>
                <c:pt idx="71">
                  <c:v>7.9626240000000001E-2</c:v>
                </c:pt>
                <c:pt idx="72">
                  <c:v>7.9653140000000011E-2</c:v>
                </c:pt>
                <c:pt idx="73">
                  <c:v>7.9677040000000005E-2</c:v>
                </c:pt>
                <c:pt idx="74">
                  <c:v>7.9697940000000009E-2</c:v>
                </c:pt>
                <c:pt idx="75">
                  <c:v>7.971584000000001E-2</c:v>
                </c:pt>
                <c:pt idx="76">
                  <c:v>7.9730739999999994E-2</c:v>
                </c:pt>
                <c:pt idx="77">
                  <c:v>7.9742640000000004E-2</c:v>
                </c:pt>
                <c:pt idx="78">
                  <c:v>7.975154000000001E-2</c:v>
                </c:pt>
                <c:pt idx="79">
                  <c:v>7.9757439999999999E-2</c:v>
                </c:pt>
                <c:pt idx="80">
                  <c:v>7.9760339999999999E-2</c:v>
                </c:pt>
                <c:pt idx="81">
                  <c:v>7.976024000000001E-2</c:v>
                </c:pt>
                <c:pt idx="82">
                  <c:v>7.9757140000000004E-2</c:v>
                </c:pt>
                <c:pt idx="83">
                  <c:v>7.9751039999999995E-2</c:v>
                </c:pt>
                <c:pt idx="84">
                  <c:v>7.9741939999999997E-2</c:v>
                </c:pt>
                <c:pt idx="85">
                  <c:v>7.9729839999999996E-2</c:v>
                </c:pt>
                <c:pt idx="86">
                  <c:v>7.9714740000000006E-2</c:v>
                </c:pt>
                <c:pt idx="87">
                  <c:v>7.9696639999999999E-2</c:v>
                </c:pt>
                <c:pt idx="88">
                  <c:v>7.9675540000000003E-2</c:v>
                </c:pt>
                <c:pt idx="89">
                  <c:v>7.9651440000000004E-2</c:v>
                </c:pt>
                <c:pt idx="90">
                  <c:v>7.9624340000000002E-2</c:v>
                </c:pt>
                <c:pt idx="91">
                  <c:v>7.9594239999999997E-2</c:v>
                </c:pt>
                <c:pt idx="92">
                  <c:v>7.9561140000000002E-2</c:v>
                </c:pt>
                <c:pt idx="93">
                  <c:v>7.9525039999999991E-2</c:v>
                </c:pt>
                <c:pt idx="94">
                  <c:v>7.9485940000000005E-2</c:v>
                </c:pt>
                <c:pt idx="95">
                  <c:v>7.9443839999999988E-2</c:v>
                </c:pt>
                <c:pt idx="96">
                  <c:v>7.9398739999999995E-2</c:v>
                </c:pt>
                <c:pt idx="97">
                  <c:v>7.935064E-2</c:v>
                </c:pt>
                <c:pt idx="98">
                  <c:v>7.9299540000000002E-2</c:v>
                </c:pt>
                <c:pt idx="99">
                  <c:v>7.924544E-2</c:v>
                </c:pt>
                <c:pt idx="100">
                  <c:v>7.9188339999999996E-2</c:v>
                </c:pt>
                <c:pt idx="101">
                  <c:v>7.9128239999999989E-2</c:v>
                </c:pt>
                <c:pt idx="102">
                  <c:v>7.9065140000000006E-2</c:v>
                </c:pt>
                <c:pt idx="103">
                  <c:v>7.8999039999999993E-2</c:v>
                </c:pt>
                <c:pt idx="104">
                  <c:v>7.8929940000000004E-2</c:v>
                </c:pt>
                <c:pt idx="105">
                  <c:v>7.8857839999999998E-2</c:v>
                </c:pt>
                <c:pt idx="106">
                  <c:v>7.878273999999999E-2</c:v>
                </c:pt>
                <c:pt idx="107">
                  <c:v>7.8704639999999992E-2</c:v>
                </c:pt>
                <c:pt idx="108">
                  <c:v>7.8623539999999992E-2</c:v>
                </c:pt>
                <c:pt idx="109">
                  <c:v>7.8539439999999988E-2</c:v>
                </c:pt>
                <c:pt idx="110">
                  <c:v>7.8452339999999995E-2</c:v>
                </c:pt>
                <c:pt idx="111">
                  <c:v>7.836224E-2</c:v>
                </c:pt>
                <c:pt idx="112">
                  <c:v>7.8269139999999987E-2</c:v>
                </c:pt>
                <c:pt idx="113">
                  <c:v>7.8173039999999999E-2</c:v>
                </c:pt>
                <c:pt idx="114">
                  <c:v>7.8073939999999994E-2</c:v>
                </c:pt>
                <c:pt idx="115">
                  <c:v>7.7971839999999987E-2</c:v>
                </c:pt>
                <c:pt idx="116">
                  <c:v>7.786673999999999E-2</c:v>
                </c:pt>
                <c:pt idx="117">
                  <c:v>7.775863999999999E-2</c:v>
                </c:pt>
                <c:pt idx="118">
                  <c:v>7.7647539999999987E-2</c:v>
                </c:pt>
                <c:pt idx="119">
                  <c:v>7.7533439999999981E-2</c:v>
                </c:pt>
                <c:pt idx="120">
                  <c:v>7.741634E-2</c:v>
                </c:pt>
                <c:pt idx="121">
                  <c:v>7.7296239999999988E-2</c:v>
                </c:pt>
                <c:pt idx="122">
                  <c:v>7.7173139999999987E-2</c:v>
                </c:pt>
                <c:pt idx="123">
                  <c:v>7.7047039999999997E-2</c:v>
                </c:pt>
                <c:pt idx="124">
                  <c:v>7.691793999999999E-2</c:v>
                </c:pt>
                <c:pt idx="125">
                  <c:v>7.6785839999999994E-2</c:v>
                </c:pt>
                <c:pt idx="126">
                  <c:v>7.6650739999999995E-2</c:v>
                </c:pt>
                <c:pt idx="127">
                  <c:v>7.6512639999999993E-2</c:v>
                </c:pt>
                <c:pt idx="128">
                  <c:v>7.6371539999999988E-2</c:v>
                </c:pt>
                <c:pt idx="129">
                  <c:v>7.6227439999999994E-2</c:v>
                </c:pt>
                <c:pt idx="130">
                  <c:v>7.6080339999999996E-2</c:v>
                </c:pt>
                <c:pt idx="131">
                  <c:v>7.5930239999999982E-2</c:v>
                </c:pt>
                <c:pt idx="132">
                  <c:v>7.5777139999999993E-2</c:v>
                </c:pt>
                <c:pt idx="133">
                  <c:v>7.5621039999999987E-2</c:v>
                </c:pt>
                <c:pt idx="134">
                  <c:v>7.5461939999999991E-2</c:v>
                </c:pt>
                <c:pt idx="135">
                  <c:v>7.5299839999999979E-2</c:v>
                </c:pt>
                <c:pt idx="136">
                  <c:v>7.5134739999999992E-2</c:v>
                </c:pt>
                <c:pt idx="137">
                  <c:v>7.4966639999999987E-2</c:v>
                </c:pt>
                <c:pt idx="138">
                  <c:v>7.4795539999999994E-2</c:v>
                </c:pt>
                <c:pt idx="139">
                  <c:v>7.4621439999999983E-2</c:v>
                </c:pt>
                <c:pt idx="140">
                  <c:v>7.4444339999999984E-2</c:v>
                </c:pt>
                <c:pt idx="141">
                  <c:v>7.4264239999999981E-2</c:v>
                </c:pt>
                <c:pt idx="142">
                  <c:v>7.408113999999999E-2</c:v>
                </c:pt>
                <c:pt idx="143">
                  <c:v>7.3895039999999981E-2</c:v>
                </c:pt>
                <c:pt idx="144">
                  <c:v>7.3705939999999984E-2</c:v>
                </c:pt>
                <c:pt idx="145">
                  <c:v>7.3513839999999983E-2</c:v>
                </c:pt>
                <c:pt idx="146">
                  <c:v>7.3318739999999979E-2</c:v>
                </c:pt>
                <c:pt idx="147">
                  <c:v>7.3120639999999987E-2</c:v>
                </c:pt>
                <c:pt idx="148">
                  <c:v>7.2919539999999977E-2</c:v>
                </c:pt>
                <c:pt idx="149">
                  <c:v>7.2715439999999978E-2</c:v>
                </c:pt>
                <c:pt idx="150">
                  <c:v>7.2508339999999977E-2</c:v>
                </c:pt>
                <c:pt idx="151">
                  <c:v>7.2298239999999986E-2</c:v>
                </c:pt>
                <c:pt idx="152">
                  <c:v>7.2085139999999978E-2</c:v>
                </c:pt>
                <c:pt idx="153">
                  <c:v>7.1869039999999981E-2</c:v>
                </c:pt>
                <c:pt idx="154">
                  <c:v>7.1649939999999968E-2</c:v>
                </c:pt>
                <c:pt idx="155">
                  <c:v>7.1427839999999979E-2</c:v>
                </c:pt>
                <c:pt idx="156">
                  <c:v>7.1202739999999987E-2</c:v>
                </c:pt>
                <c:pt idx="157">
                  <c:v>7.0974639999999978E-2</c:v>
                </c:pt>
                <c:pt idx="158">
                  <c:v>7.074353999999998E-2</c:v>
                </c:pt>
                <c:pt idx="159">
                  <c:v>7.0509439999999965E-2</c:v>
                </c:pt>
                <c:pt idx="160">
                  <c:v>7.0272339999999975E-2</c:v>
                </c:pt>
                <c:pt idx="161">
                  <c:v>7.0032239999999968E-2</c:v>
                </c:pt>
                <c:pt idx="162">
                  <c:v>6.9789139999999972E-2</c:v>
                </c:pt>
                <c:pt idx="163">
                  <c:v>6.9543039999999973E-2</c:v>
                </c:pt>
                <c:pt idx="164">
                  <c:v>6.9293939999999957E-2</c:v>
                </c:pt>
                <c:pt idx="165">
                  <c:v>6.9041839999999965E-2</c:v>
                </c:pt>
                <c:pt idx="166">
                  <c:v>6.8786739999999971E-2</c:v>
                </c:pt>
                <c:pt idx="167">
                  <c:v>6.8528639999999974E-2</c:v>
                </c:pt>
                <c:pt idx="168">
                  <c:v>6.8267539999999974E-2</c:v>
                </c:pt>
                <c:pt idx="169">
                  <c:v>6.8003439999999971E-2</c:v>
                </c:pt>
                <c:pt idx="170">
                  <c:v>6.7736339999999978E-2</c:v>
                </c:pt>
                <c:pt idx="171">
                  <c:v>6.7466239999999969E-2</c:v>
                </c:pt>
                <c:pt idx="172">
                  <c:v>6.7193139999999971E-2</c:v>
                </c:pt>
                <c:pt idx="173">
                  <c:v>6.6917039999999969E-2</c:v>
                </c:pt>
                <c:pt idx="174">
                  <c:v>6.6637939999999965E-2</c:v>
                </c:pt>
                <c:pt idx="175">
                  <c:v>6.6355839999999972E-2</c:v>
                </c:pt>
                <c:pt idx="176">
                  <c:v>6.6070739999999961E-2</c:v>
                </c:pt>
                <c:pt idx="177">
                  <c:v>6.5782639999999962E-2</c:v>
                </c:pt>
                <c:pt idx="178">
                  <c:v>6.5491539999999959E-2</c:v>
                </c:pt>
                <c:pt idx="179">
                  <c:v>6.5197439999999968E-2</c:v>
                </c:pt>
                <c:pt idx="180">
                  <c:v>6.4900339999999973E-2</c:v>
                </c:pt>
                <c:pt idx="181">
                  <c:v>6.4600239999999962E-2</c:v>
                </c:pt>
                <c:pt idx="182">
                  <c:v>6.4297139999999961E-2</c:v>
                </c:pt>
                <c:pt idx="183">
                  <c:v>6.3991039999999957E-2</c:v>
                </c:pt>
                <c:pt idx="184">
                  <c:v>6.3681939999999965E-2</c:v>
                </c:pt>
                <c:pt idx="185">
                  <c:v>6.3369839999999955E-2</c:v>
                </c:pt>
                <c:pt idx="186">
                  <c:v>6.3054739999999956E-2</c:v>
                </c:pt>
                <c:pt idx="187">
                  <c:v>6.2736639999999955E-2</c:v>
                </c:pt>
                <c:pt idx="188">
                  <c:v>6.2415539999999957E-2</c:v>
                </c:pt>
                <c:pt idx="189">
                  <c:v>6.2091439999999956E-2</c:v>
                </c:pt>
                <c:pt idx="190">
                  <c:v>6.1764339999999959E-2</c:v>
                </c:pt>
                <c:pt idx="191">
                  <c:v>6.1434239999999959E-2</c:v>
                </c:pt>
                <c:pt idx="192">
                  <c:v>6.1101139999999957E-2</c:v>
                </c:pt>
                <c:pt idx="193">
                  <c:v>6.0765039999999951E-2</c:v>
                </c:pt>
                <c:pt idx="194">
                  <c:v>6.0425939999999956E-2</c:v>
                </c:pt>
                <c:pt idx="195">
                  <c:v>6.0083839999999958E-2</c:v>
                </c:pt>
                <c:pt idx="196">
                  <c:v>5.9738739999999957E-2</c:v>
                </c:pt>
                <c:pt idx="197">
                  <c:v>5.9390639999999953E-2</c:v>
                </c:pt>
                <c:pt idx="198">
                  <c:v>5.9039539999999932E-2</c:v>
                </c:pt>
                <c:pt idx="199">
                  <c:v>5.868543999999995E-2</c:v>
                </c:pt>
                <c:pt idx="200">
                  <c:v>5.8328339999999951E-2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89408"/>
        <c:axId val="72889984"/>
      </c:scatterChart>
      <c:valAx>
        <c:axId val="7288940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Alocação no Título de Dívida (wD)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889984"/>
        <c:crosses val="autoZero"/>
        <c:crossBetween val="midCat"/>
      </c:valAx>
      <c:valAx>
        <c:axId val="72889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Utilidade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728894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CAL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'Port Eficiente-slide28'!$T$4:$T$124</c:f>
              <c:numCache>
                <c:formatCode>General</c:formatCode>
                <c:ptCount val="12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  <c:pt idx="51">
                  <c:v>0.25500000000000012</c:v>
                </c:pt>
                <c:pt idx="52">
                  <c:v>0.26000000000000012</c:v>
                </c:pt>
                <c:pt idx="53">
                  <c:v>0.26500000000000012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0.32000000000000017</c:v>
                </c:pt>
                <c:pt idx="65">
                  <c:v>0.32500000000000018</c:v>
                </c:pt>
                <c:pt idx="66">
                  <c:v>0.33000000000000018</c:v>
                </c:pt>
                <c:pt idx="67">
                  <c:v>0.33500000000000019</c:v>
                </c:pt>
                <c:pt idx="68">
                  <c:v>0.34000000000000019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0.36000000000000021</c:v>
                </c:pt>
                <c:pt idx="73">
                  <c:v>0.36500000000000021</c:v>
                </c:pt>
                <c:pt idx="74">
                  <c:v>0.37000000000000022</c:v>
                </c:pt>
                <c:pt idx="75">
                  <c:v>0.37500000000000022</c:v>
                </c:pt>
                <c:pt idx="76">
                  <c:v>0.38000000000000023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0.43500000000000028</c:v>
                </c:pt>
                <c:pt idx="88">
                  <c:v>0.44000000000000028</c:v>
                </c:pt>
                <c:pt idx="89">
                  <c:v>0.44500000000000028</c:v>
                </c:pt>
                <c:pt idx="90">
                  <c:v>0.45000000000000029</c:v>
                </c:pt>
                <c:pt idx="91">
                  <c:v>0.45500000000000029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0.47000000000000031</c:v>
                </c:pt>
                <c:pt idx="95">
                  <c:v>0.47500000000000031</c:v>
                </c:pt>
                <c:pt idx="96">
                  <c:v>0.48000000000000032</c:v>
                </c:pt>
                <c:pt idx="97">
                  <c:v>0.48500000000000032</c:v>
                </c:pt>
                <c:pt idx="98">
                  <c:v>0.49000000000000032</c:v>
                </c:pt>
                <c:pt idx="99">
                  <c:v>0.49500000000000033</c:v>
                </c:pt>
                <c:pt idx="100">
                  <c:v>0.50000000000000033</c:v>
                </c:pt>
                <c:pt idx="101">
                  <c:v>0.50500000000000034</c:v>
                </c:pt>
                <c:pt idx="102">
                  <c:v>0.51000000000000034</c:v>
                </c:pt>
                <c:pt idx="103">
                  <c:v>0.51500000000000035</c:v>
                </c:pt>
                <c:pt idx="104">
                  <c:v>0.52000000000000035</c:v>
                </c:pt>
                <c:pt idx="105">
                  <c:v>0.52500000000000036</c:v>
                </c:pt>
                <c:pt idx="106">
                  <c:v>0.53000000000000036</c:v>
                </c:pt>
                <c:pt idx="107">
                  <c:v>0.53500000000000036</c:v>
                </c:pt>
                <c:pt idx="108">
                  <c:v>0.54000000000000037</c:v>
                </c:pt>
                <c:pt idx="109">
                  <c:v>0.54500000000000037</c:v>
                </c:pt>
                <c:pt idx="110">
                  <c:v>0.55000000000000038</c:v>
                </c:pt>
                <c:pt idx="111">
                  <c:v>0.55500000000000038</c:v>
                </c:pt>
                <c:pt idx="112">
                  <c:v>0.56000000000000039</c:v>
                </c:pt>
                <c:pt idx="113">
                  <c:v>0.56500000000000039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0.58500000000000041</c:v>
                </c:pt>
                <c:pt idx="118">
                  <c:v>0.59000000000000041</c:v>
                </c:pt>
                <c:pt idx="119">
                  <c:v>0.59500000000000042</c:v>
                </c:pt>
                <c:pt idx="120">
                  <c:v>0.60000000000000042</c:v>
                </c:pt>
              </c:numCache>
            </c:numRef>
          </c:xVal>
          <c:yVal>
            <c:numRef>
              <c:f>'Port Eficiente-slide28'!$U$4:$U$124</c:f>
              <c:numCache>
                <c:formatCode>General</c:formatCode>
                <c:ptCount val="121"/>
                <c:pt idx="0">
                  <c:v>0.05</c:v>
                </c:pt>
                <c:pt idx="1">
                  <c:v>5.2689571768199599E-2</c:v>
                </c:pt>
                <c:pt idx="2">
                  <c:v>5.5379143536399195E-2</c:v>
                </c:pt>
                <c:pt idx="3">
                  <c:v>5.8068715304598784E-2</c:v>
                </c:pt>
                <c:pt idx="4">
                  <c:v>6.075828707279838E-2</c:v>
                </c:pt>
                <c:pt idx="5">
                  <c:v>6.3447858840997975E-2</c:v>
                </c:pt>
                <c:pt idx="6">
                  <c:v>6.6137430609197578E-2</c:v>
                </c:pt>
                <c:pt idx="7">
                  <c:v>6.8827002377397167E-2</c:v>
                </c:pt>
                <c:pt idx="8">
                  <c:v>7.1516574145596756E-2</c:v>
                </c:pt>
                <c:pt idx="9">
                  <c:v>7.4206145913796345E-2</c:v>
                </c:pt>
                <c:pt idx="10">
                  <c:v>7.6895717681995948E-2</c:v>
                </c:pt>
                <c:pt idx="11">
                  <c:v>7.9585289450195537E-2</c:v>
                </c:pt>
                <c:pt idx="12">
                  <c:v>8.227486121839514E-2</c:v>
                </c:pt>
                <c:pt idx="13">
                  <c:v>8.4964432986594729E-2</c:v>
                </c:pt>
                <c:pt idx="14">
                  <c:v>8.7654004754794318E-2</c:v>
                </c:pt>
                <c:pt idx="15">
                  <c:v>9.0343576522993921E-2</c:v>
                </c:pt>
                <c:pt idx="16">
                  <c:v>9.3033148291193524E-2</c:v>
                </c:pt>
                <c:pt idx="17">
                  <c:v>9.5722720059393113E-2</c:v>
                </c:pt>
                <c:pt idx="18">
                  <c:v>9.8412291827592702E-2</c:v>
                </c:pt>
                <c:pt idx="19">
                  <c:v>0.1011018635957923</c:v>
                </c:pt>
                <c:pt idx="20">
                  <c:v>0.10379143536399191</c:v>
                </c:pt>
                <c:pt idx="21">
                  <c:v>0.1064810071321915</c:v>
                </c:pt>
                <c:pt idx="22">
                  <c:v>0.1091705789003911</c:v>
                </c:pt>
                <c:pt idx="23">
                  <c:v>0.1118601506685907</c:v>
                </c:pt>
                <c:pt idx="24">
                  <c:v>0.11454972243679029</c:v>
                </c:pt>
                <c:pt idx="25">
                  <c:v>0.11723929420498988</c:v>
                </c:pt>
                <c:pt idx="26">
                  <c:v>0.11992886597318948</c:v>
                </c:pt>
                <c:pt idx="27">
                  <c:v>0.12261843774138907</c:v>
                </c:pt>
                <c:pt idx="28">
                  <c:v>0.12530800950958867</c:v>
                </c:pt>
                <c:pt idx="29">
                  <c:v>0.12799758127778826</c:v>
                </c:pt>
                <c:pt idx="30">
                  <c:v>0.13068715304598788</c:v>
                </c:pt>
                <c:pt idx="31">
                  <c:v>0.13337672481418747</c:v>
                </c:pt>
                <c:pt idx="32">
                  <c:v>0.13606629658238706</c:v>
                </c:pt>
                <c:pt idx="33">
                  <c:v>0.13875586835058668</c:v>
                </c:pt>
                <c:pt idx="34">
                  <c:v>0.14144544011878624</c:v>
                </c:pt>
                <c:pt idx="35">
                  <c:v>0.14413501188698585</c:v>
                </c:pt>
                <c:pt idx="36">
                  <c:v>0.14682458365518544</c:v>
                </c:pt>
                <c:pt idx="37">
                  <c:v>0.14951415542338503</c:v>
                </c:pt>
                <c:pt idx="38">
                  <c:v>0.15220372719158465</c:v>
                </c:pt>
                <c:pt idx="39">
                  <c:v>0.15489329895978424</c:v>
                </c:pt>
                <c:pt idx="40">
                  <c:v>0.15758287072798383</c:v>
                </c:pt>
                <c:pt idx="41">
                  <c:v>0.16027244249618344</c:v>
                </c:pt>
                <c:pt idx="42">
                  <c:v>0.16296201426438303</c:v>
                </c:pt>
                <c:pt idx="43">
                  <c:v>0.16565158603258262</c:v>
                </c:pt>
                <c:pt idx="44">
                  <c:v>0.16834115780078224</c:v>
                </c:pt>
                <c:pt idx="45">
                  <c:v>0.17103072956898183</c:v>
                </c:pt>
                <c:pt idx="46">
                  <c:v>0.17372030133718142</c:v>
                </c:pt>
                <c:pt idx="47">
                  <c:v>0.17640987310538103</c:v>
                </c:pt>
                <c:pt idx="48">
                  <c:v>0.17909944487358059</c:v>
                </c:pt>
                <c:pt idx="49">
                  <c:v>0.18178901664178021</c:v>
                </c:pt>
                <c:pt idx="50">
                  <c:v>0.18447858840997977</c:v>
                </c:pt>
                <c:pt idx="51">
                  <c:v>0.18716816017817939</c:v>
                </c:pt>
                <c:pt idx="52">
                  <c:v>0.189857731946379</c:v>
                </c:pt>
                <c:pt idx="53">
                  <c:v>0.19254730371457857</c:v>
                </c:pt>
                <c:pt idx="54">
                  <c:v>0.19523687548277818</c:v>
                </c:pt>
                <c:pt idx="55">
                  <c:v>0.1979264472509778</c:v>
                </c:pt>
                <c:pt idx="56">
                  <c:v>0.20061601901917736</c:v>
                </c:pt>
                <c:pt idx="57">
                  <c:v>0.20330559078737698</c:v>
                </c:pt>
                <c:pt idx="58">
                  <c:v>0.20599516255557654</c:v>
                </c:pt>
                <c:pt idx="59">
                  <c:v>0.20868473432377616</c:v>
                </c:pt>
                <c:pt idx="60">
                  <c:v>0.21137430609197577</c:v>
                </c:pt>
                <c:pt idx="61">
                  <c:v>0.21406387786017533</c:v>
                </c:pt>
                <c:pt idx="62">
                  <c:v>0.21675344962837495</c:v>
                </c:pt>
                <c:pt idx="63">
                  <c:v>0.21944302139657457</c:v>
                </c:pt>
                <c:pt idx="64">
                  <c:v>0.22213259316477413</c:v>
                </c:pt>
                <c:pt idx="65">
                  <c:v>0.22482216493297374</c:v>
                </c:pt>
                <c:pt idx="66">
                  <c:v>0.22751173670117336</c:v>
                </c:pt>
                <c:pt idx="67">
                  <c:v>0.23020130846937292</c:v>
                </c:pt>
                <c:pt idx="68">
                  <c:v>0.23289088023757254</c:v>
                </c:pt>
                <c:pt idx="69">
                  <c:v>0.23558045200577216</c:v>
                </c:pt>
                <c:pt idx="70">
                  <c:v>0.23827002377397172</c:v>
                </c:pt>
                <c:pt idx="71">
                  <c:v>0.24095959554217133</c:v>
                </c:pt>
                <c:pt idx="72">
                  <c:v>0.2436491673103709</c:v>
                </c:pt>
                <c:pt idx="73">
                  <c:v>0.24633873907857051</c:v>
                </c:pt>
                <c:pt idx="74">
                  <c:v>0.24902831084677013</c:v>
                </c:pt>
                <c:pt idx="75">
                  <c:v>0.25171788261496969</c:v>
                </c:pt>
                <c:pt idx="76">
                  <c:v>0.25440745438316931</c:v>
                </c:pt>
                <c:pt idx="77">
                  <c:v>0.25709702615136892</c:v>
                </c:pt>
                <c:pt idx="78">
                  <c:v>0.25978659791956848</c:v>
                </c:pt>
                <c:pt idx="79">
                  <c:v>0.2624761696877681</c:v>
                </c:pt>
                <c:pt idx="80">
                  <c:v>0.26516574145596772</c:v>
                </c:pt>
                <c:pt idx="81">
                  <c:v>0.26785531322416728</c:v>
                </c:pt>
                <c:pt idx="82">
                  <c:v>0.2705448849923669</c:v>
                </c:pt>
                <c:pt idx="83">
                  <c:v>0.27323445676056651</c:v>
                </c:pt>
                <c:pt idx="84">
                  <c:v>0.27592402852876607</c:v>
                </c:pt>
                <c:pt idx="85">
                  <c:v>0.27861360029696569</c:v>
                </c:pt>
                <c:pt idx="86">
                  <c:v>0.28130317206516525</c:v>
                </c:pt>
                <c:pt idx="87">
                  <c:v>0.28399274383336487</c:v>
                </c:pt>
                <c:pt idx="88">
                  <c:v>0.28668231560156449</c:v>
                </c:pt>
                <c:pt idx="89">
                  <c:v>0.28937188736976405</c:v>
                </c:pt>
                <c:pt idx="90">
                  <c:v>0.29206145913796366</c:v>
                </c:pt>
                <c:pt idx="91">
                  <c:v>0.29475103090616328</c:v>
                </c:pt>
                <c:pt idx="92">
                  <c:v>0.29744060267436284</c:v>
                </c:pt>
                <c:pt idx="93">
                  <c:v>0.30013017444256246</c:v>
                </c:pt>
                <c:pt idx="94">
                  <c:v>0.30281974621076202</c:v>
                </c:pt>
                <c:pt idx="95">
                  <c:v>0.30550931797896164</c:v>
                </c:pt>
                <c:pt idx="96">
                  <c:v>0.30819888974716125</c:v>
                </c:pt>
                <c:pt idx="97">
                  <c:v>0.31088846151536081</c:v>
                </c:pt>
                <c:pt idx="98">
                  <c:v>0.31357803328356043</c:v>
                </c:pt>
                <c:pt idx="99">
                  <c:v>0.31626760505176005</c:v>
                </c:pt>
                <c:pt idx="100">
                  <c:v>0.31895717681995961</c:v>
                </c:pt>
                <c:pt idx="101">
                  <c:v>0.32164674858815923</c:v>
                </c:pt>
                <c:pt idx="102">
                  <c:v>0.32433632035635884</c:v>
                </c:pt>
                <c:pt idx="103">
                  <c:v>0.3270258921245584</c:v>
                </c:pt>
                <c:pt idx="104">
                  <c:v>0.32971546389275802</c:v>
                </c:pt>
                <c:pt idx="105">
                  <c:v>0.33240503566095758</c:v>
                </c:pt>
                <c:pt idx="106">
                  <c:v>0.3350946074291572</c:v>
                </c:pt>
                <c:pt idx="107">
                  <c:v>0.33778417919735682</c:v>
                </c:pt>
                <c:pt idx="108">
                  <c:v>0.34047375096555638</c:v>
                </c:pt>
                <c:pt idx="109">
                  <c:v>0.34316332273375599</c:v>
                </c:pt>
                <c:pt idx="110">
                  <c:v>0.34585289450195561</c:v>
                </c:pt>
                <c:pt idx="111">
                  <c:v>0.34854246627015517</c:v>
                </c:pt>
                <c:pt idx="112">
                  <c:v>0.35123203803835479</c:v>
                </c:pt>
                <c:pt idx="113">
                  <c:v>0.3539216098065544</c:v>
                </c:pt>
                <c:pt idx="114">
                  <c:v>0.35661118157475397</c:v>
                </c:pt>
                <c:pt idx="115">
                  <c:v>0.35930075334295358</c:v>
                </c:pt>
                <c:pt idx="116">
                  <c:v>0.3619903251111532</c:v>
                </c:pt>
                <c:pt idx="117">
                  <c:v>0.36467989687935276</c:v>
                </c:pt>
                <c:pt idx="118">
                  <c:v>0.36736946864755238</c:v>
                </c:pt>
                <c:pt idx="119">
                  <c:v>0.37005904041575194</c:v>
                </c:pt>
                <c:pt idx="120">
                  <c:v>0.37274861218395156</c:v>
                </c:pt>
              </c:numCache>
            </c:numRef>
          </c:yVal>
          <c:smooth val="0"/>
        </c:ser>
        <c:ser>
          <c:idx val="1"/>
          <c:order val="1"/>
          <c:tx>
            <c:v>Conjunto de Oportunidades</c:v>
          </c:tx>
          <c:marker>
            <c:symbol val="none"/>
          </c:marker>
          <c:xVal>
            <c:numRef>
              <c:f>'Port Eficiente-slide28'!$R$4:$R$204</c:f>
              <c:numCache>
                <c:formatCode>00,000</c:formatCode>
                <c:ptCount val="201"/>
                <c:pt idx="0">
                  <c:v>0.6</c:v>
                </c:pt>
                <c:pt idx="1">
                  <c:v>0.59680080428900228</c:v>
                </c:pt>
                <c:pt idx="2">
                  <c:v>0.59360323449253538</c:v>
                </c:pt>
                <c:pt idx="3">
                  <c:v>0.59040731702782945</c:v>
                </c:pt>
                <c:pt idx="4">
                  <c:v>0.58721307887341878</c:v>
                </c:pt>
                <c:pt idx="5">
                  <c:v>0.58402054758373012</c:v>
                </c:pt>
                <c:pt idx="6">
                  <c:v>0.58082975130411496</c:v>
                </c:pt>
                <c:pt idx="7">
                  <c:v>0.57764071878634038</c:v>
                </c:pt>
                <c:pt idx="8">
                  <c:v>0.57445347940455538</c:v>
                </c:pt>
                <c:pt idx="9">
                  <c:v>0.57126806317174772</c:v>
                </c:pt>
                <c:pt idx="10">
                  <c:v>0.56808450075670958</c:v>
                </c:pt>
                <c:pt idx="11">
                  <c:v>0.56490282350152932</c:v>
                </c:pt>
                <c:pt idx="12">
                  <c:v>0.56172306343962775</c:v>
                </c:pt>
                <c:pt idx="13">
                  <c:v>0.55854525331435767</c:v>
                </c:pt>
                <c:pt idx="14">
                  <c:v>0.55536942659818789</c:v>
                </c:pt>
                <c:pt idx="15">
                  <c:v>0.5521956175124898</c:v>
                </c:pt>
                <c:pt idx="16">
                  <c:v>0.5490238610479512</c:v>
                </c:pt>
                <c:pt idx="17">
                  <c:v>0.54585419298563609</c:v>
                </c:pt>
                <c:pt idx="18">
                  <c:v>0.54268664991871685</c:v>
                </c:pt>
                <c:pt idx="19">
                  <c:v>0.53952126927490074</c:v>
                </c:pt>
                <c:pt idx="20">
                  <c:v>0.53635808933957552</c:v>
                </c:pt>
                <c:pt idx="21">
                  <c:v>0.5331971492797013</c:v>
                </c:pt>
                <c:pt idx="22">
                  <c:v>0.5300384891684754</c:v>
                </c:pt>
                <c:pt idx="23">
                  <c:v>0.52688215001079708</c:v>
                </c:pt>
                <c:pt idx="24">
                  <c:v>0.52372817376956149</c:v>
                </c:pt>
                <c:pt idx="25">
                  <c:v>0.52057660339281486</c:v>
                </c:pt>
                <c:pt idx="26">
                  <c:v>0.51742748284179885</c:v>
                </c:pt>
                <c:pt idx="27">
                  <c:v>0.51428085711992044</c:v>
                </c:pt>
                <c:pt idx="28">
                  <c:v>0.51113677230267829</c:v>
                </c:pt>
                <c:pt idx="29">
                  <c:v>0.50799527556858237</c:v>
                </c:pt>
                <c:pt idx="30">
                  <c:v>0.50485641523110303</c:v>
                </c:pt>
                <c:pt idx="31">
                  <c:v>0.50172024077168742</c:v>
                </c:pt>
                <c:pt idx="32">
                  <c:v>0.49858680287388274</c:v>
                </c:pt>
                <c:pt idx="33">
                  <c:v>0.49545615345860827</c:v>
                </c:pt>
                <c:pt idx="34">
                  <c:v>0.49232834572061762</c:v>
                </c:pt>
                <c:pt idx="35">
                  <c:v>0.48920343416619633</c:v>
                </c:pt>
                <c:pt idx="36">
                  <c:v>0.48608147465214097</c:v>
                </c:pt>
                <c:pt idx="37">
                  <c:v>0.48296252442606763</c:v>
                </c:pt>
                <c:pt idx="38">
                  <c:v>0.4798466421680993</c:v>
                </c:pt>
                <c:pt idx="39">
                  <c:v>0.47673388803398475</c:v>
                </c:pt>
                <c:pt idx="40">
                  <c:v>0.47362432369970187</c:v>
                </c:pt>
                <c:pt idx="41">
                  <c:v>0.4705180124076016</c:v>
                </c:pt>
                <c:pt idx="42">
                  <c:v>0.46741501901415189</c:v>
                </c:pt>
                <c:pt idx="43">
                  <c:v>0.46431541003933946</c:v>
                </c:pt>
                <c:pt idx="44">
                  <c:v>0.46121925371779521</c:v>
                </c:pt>
                <c:pt idx="45">
                  <c:v>0.45812662005170574</c:v>
                </c:pt>
                <c:pt idx="46">
                  <c:v>0.45503758086558077</c:v>
                </c:pt>
                <c:pt idx="47">
                  <c:v>0.45195220986294554</c:v>
                </c:pt>
                <c:pt idx="48">
                  <c:v>0.44887058268503177</c:v>
                </c:pt>
                <c:pt idx="49">
                  <c:v>0.44579277697154313</c:v>
                </c:pt>
                <c:pt idx="50">
                  <c:v>0.442718872423573</c:v>
                </c:pt>
                <c:pt idx="51">
                  <c:v>0.43964895086875838</c:v>
                </c:pt>
                <c:pt idx="52">
                  <c:v>0.43658309632875159</c:v>
                </c:pt>
                <c:pt idx="53">
                  <c:v>0.43352139508910048</c:v>
                </c:pt>
                <c:pt idx="54">
                  <c:v>0.43046393577162761</c:v>
                </c:pt>
                <c:pt idx="55">
                  <c:v>0.42741080940940174</c:v>
                </c:pt>
                <c:pt idx="56">
                  <c:v>0.42436210952440123</c:v>
                </c:pt>
                <c:pt idx="57">
                  <c:v>0.42131793220797037</c:v>
                </c:pt>
                <c:pt idx="58">
                  <c:v>0.4182783762041733</c:v>
                </c:pt>
                <c:pt idx="59">
                  <c:v>0.41524354299615535</c:v>
                </c:pt>
                <c:pt idx="60">
                  <c:v>0.4122135368956239</c:v>
                </c:pt>
                <c:pt idx="61">
                  <c:v>0.4091884651355655</c:v>
                </c:pt>
                <c:pt idx="62">
                  <c:v>0.40616843796631946</c:v>
                </c:pt>
                <c:pt idx="63">
                  <c:v>0.4031535687551332</c:v>
                </c:pt>
                <c:pt idx="64">
                  <c:v>0.40014397408932689</c:v>
                </c:pt>
                <c:pt idx="65">
                  <c:v>0.39713977388320088</c:v>
                </c:pt>
                <c:pt idx="66">
                  <c:v>0.39414109148882193</c:v>
                </c:pt>
                <c:pt idx="67">
                  <c:v>0.3911480538108299</c:v>
                </c:pt>
                <c:pt idx="68">
                  <c:v>0.38816079142540905</c:v>
                </c:pt>
                <c:pt idx="69">
                  <c:v>0.38517943870357346</c:v>
                </c:pt>
                <c:pt idx="70">
                  <c:v>0.38220413393892</c:v>
                </c:pt>
                <c:pt idx="71">
                  <c:v>0.37923501948000521</c:v>
                </c:pt>
                <c:pt idx="72">
                  <c:v>0.3762722418675073</c:v>
                </c:pt>
                <c:pt idx="73">
                  <c:v>0.37331595197633854</c:v>
                </c:pt>
                <c:pt idx="74">
                  <c:v>0.37036630516287511</c:v>
                </c:pt>
                <c:pt idx="75">
                  <c:v>0.36742346141747656</c:v>
                </c:pt>
                <c:pt idx="76">
                  <c:v>0.36448758552247001</c:v>
                </c:pt>
                <c:pt idx="77">
                  <c:v>0.36155884721577469</c:v>
                </c:pt>
                <c:pt idx="78">
                  <c:v>0.3586374213603481</c:v>
                </c:pt>
                <c:pt idx="79">
                  <c:v>0.35572348811963467</c:v>
                </c:pt>
                <c:pt idx="80">
                  <c:v>0.35281723313919899</c:v>
                </c:pt>
                <c:pt idx="81">
                  <c:v>0.3499188477347282</c:v>
                </c:pt>
                <c:pt idx="82">
                  <c:v>0.3470285290865866</c:v>
                </c:pt>
                <c:pt idx="83">
                  <c:v>0.34414648044110502</c:v>
                </c:pt>
                <c:pt idx="84">
                  <c:v>0.3412729113187859</c:v>
                </c:pt>
                <c:pt idx="85">
                  <c:v>0.33840803772960221</c:v>
                </c:pt>
                <c:pt idx="86">
                  <c:v>0.33555208239556478</c:v>
                </c:pt>
                <c:pt idx="87">
                  <c:v>0.33270527498072505</c:v>
                </c:pt>
                <c:pt idx="88">
                  <c:v>0.32986785232877708</c:v>
                </c:pt>
                <c:pt idx="89">
                  <c:v>0.32704005870840941</c:v>
                </c:pt>
                <c:pt idx="90">
                  <c:v>0.32422214606655092</c:v>
                </c:pt>
                <c:pt idx="91">
                  <c:v>0.32141437428963859</c:v>
                </c:pt>
                <c:pt idx="92">
                  <c:v>0.31861701147302213</c:v>
                </c:pt>
                <c:pt idx="93">
                  <c:v>0.31583033419860085</c:v>
                </c:pt>
                <c:pt idx="94">
                  <c:v>0.31305462782076848</c:v>
                </c:pt>
                <c:pt idx="95">
                  <c:v>0.31029018676071579</c:v>
                </c:pt>
                <c:pt idx="96">
                  <c:v>0.30753731480911373</c:v>
                </c:pt>
                <c:pt idx="97">
                  <c:v>0.30479632543716778</c:v>
                </c:pt>
                <c:pt idx="98">
                  <c:v>0.30206754211599746</c:v>
                </c:pt>
                <c:pt idx="99">
                  <c:v>0.29935129864425158</c:v>
                </c:pt>
                <c:pt idx="100">
                  <c:v>0.29664793948382634</c:v>
                </c:pt>
                <c:pt idx="101">
                  <c:v>0.29395782010349697</c:v>
                </c:pt>
                <c:pt idx="102">
                  <c:v>0.29128130733021623</c:v>
                </c:pt>
                <c:pt idx="103">
                  <c:v>0.28861877970776589</c:v>
                </c:pt>
                <c:pt idx="104">
                  <c:v>0.28597062786237315</c:v>
                </c:pt>
                <c:pt idx="105">
                  <c:v>0.28333725487482209</c:v>
                </c:pt>
                <c:pt idx="106">
                  <c:v>0.28071907665849838</c:v>
                </c:pt>
                <c:pt idx="107">
                  <c:v>0.27811652234270423</c:v>
                </c:pt>
                <c:pt idx="108">
                  <c:v>0.27553003466047016</c:v>
                </c:pt>
                <c:pt idx="109">
                  <c:v>0.27296007033996728</c:v>
                </c:pt>
                <c:pt idx="110">
                  <c:v>0.27040710049848893</c:v>
                </c:pt>
                <c:pt idx="111">
                  <c:v>0.2678716110378252</c:v>
                </c:pt>
                <c:pt idx="112">
                  <c:v>0.26535410303969281</c:v>
                </c:pt>
                <c:pt idx="113">
                  <c:v>0.26285509315971012</c:v>
                </c:pt>
                <c:pt idx="114">
                  <c:v>0.26037511401821772</c:v>
                </c:pt>
                <c:pt idx="115">
                  <c:v>0.25791471458604276</c:v>
                </c:pt>
                <c:pt idx="116">
                  <c:v>0.25547446056308626</c:v>
                </c:pt>
                <c:pt idx="117">
                  <c:v>0.25305493474737834</c:v>
                </c:pt>
                <c:pt idx="118">
                  <c:v>0.25065673739199568</c:v>
                </c:pt>
                <c:pt idx="119">
                  <c:v>0.24828048654696949</c:v>
                </c:pt>
                <c:pt idx="120">
                  <c:v>0.24592681838303015</c:v>
                </c:pt>
                <c:pt idx="121">
                  <c:v>0.24359638749373913</c:v>
                </c:pt>
                <c:pt idx="122">
                  <c:v>0.24128986717224554</c:v>
                </c:pt>
                <c:pt idx="123">
                  <c:v>0.23900794965858332</c:v>
                </c:pt>
                <c:pt idx="124">
                  <c:v>0.23675134635308817</c:v>
                </c:pt>
                <c:pt idx="125">
                  <c:v>0.23452078799117129</c:v>
                </c:pt>
                <c:pt idx="126">
                  <c:v>0.23231702477433697</c:v>
                </c:pt>
                <c:pt idx="127">
                  <c:v>0.23014082645197897</c:v>
                </c:pt>
                <c:pt idx="128">
                  <c:v>0.22799298234814136</c:v>
                </c:pt>
                <c:pt idx="129">
                  <c:v>0.22587430132708747</c:v>
                </c:pt>
                <c:pt idx="130">
                  <c:v>0.22378561169118966</c:v>
                </c:pt>
                <c:pt idx="131">
                  <c:v>0.22172776100434496</c:v>
                </c:pt>
                <c:pt idx="132">
                  <c:v>0.21970161583383932</c:v>
                </c:pt>
                <c:pt idx="133">
                  <c:v>0.21770806140333873</c:v>
                </c:pt>
                <c:pt idx="134">
                  <c:v>0.21574800114948903</c:v>
                </c:pt>
                <c:pt idx="135">
                  <c:v>0.21382235617446535</c:v>
                </c:pt>
                <c:pt idx="136">
                  <c:v>0.21193206458674421</c:v>
                </c:pt>
                <c:pt idx="137">
                  <c:v>0.21007808072238263</c:v>
                </c:pt>
                <c:pt idx="138">
                  <c:v>0.20826137423919952</c:v>
                </c:pt>
                <c:pt idx="139">
                  <c:v>0.20648292907647336</c:v>
                </c:pt>
                <c:pt idx="140">
                  <c:v>0.20474374227311545</c:v>
                </c:pt>
                <c:pt idx="141">
                  <c:v>0.20304482263776127</c:v>
                </c:pt>
                <c:pt idx="142">
                  <c:v>0.20138718926485852</c:v>
                </c:pt>
                <c:pt idx="143">
                  <c:v>0.19977186989163398</c:v>
                </c:pt>
                <c:pt idx="144">
                  <c:v>0.19819989909180058</c:v>
                </c:pt>
                <c:pt idx="145">
                  <c:v>0.1966723163030322</c:v>
                </c:pt>
                <c:pt idx="146">
                  <c:v>0.1951901636865955</c:v>
                </c:pt>
                <c:pt idx="147">
                  <c:v>0.19375448381908467</c:v>
                </c:pt>
                <c:pt idx="148">
                  <c:v>0.19236631721795774</c:v>
                </c:pt>
                <c:pt idx="149">
                  <c:v>0.19102669970451761</c:v>
                </c:pt>
                <c:pt idx="150">
                  <c:v>0.18973665961010264</c:v>
                </c:pt>
                <c:pt idx="151">
                  <c:v>0.18849721483353526</c:v>
                </c:pt>
                <c:pt idx="152">
                  <c:v>0.18730936976029777</c:v>
                </c:pt>
                <c:pt idx="153">
                  <c:v>0.18617411205642945</c:v>
                </c:pt>
                <c:pt idx="154">
                  <c:v>0.18509240935273374</c:v>
                </c:pt>
                <c:pt idx="155">
                  <c:v>0.1840652058374965</c:v>
                </c:pt>
                <c:pt idx="156">
                  <c:v>0.18309341877850213</c:v>
                </c:pt>
                <c:pt idx="157">
                  <c:v>0.18217793499762797</c:v>
                </c:pt>
                <c:pt idx="158">
                  <c:v>0.18131960732364269</c:v>
                </c:pt>
                <c:pt idx="159">
                  <c:v>0.18051925105096123</c:v>
                </c:pt>
                <c:pt idx="160">
                  <c:v>0.17977764043395378</c:v>
                </c:pt>
                <c:pt idx="161">
                  <c:v>0.17909550524789836</c:v>
                </c:pt>
                <c:pt idx="162">
                  <c:v>0.17847352744875072</c:v>
                </c:pt>
                <c:pt idx="163">
                  <c:v>0.17791233796451553</c:v>
                </c:pt>
                <c:pt idx="164">
                  <c:v>0.17741251365109503</c:v>
                </c:pt>
                <c:pt idx="165">
                  <c:v>0.17697457444503148</c:v>
                </c:pt>
                <c:pt idx="166">
                  <c:v>0.1765989807445105</c:v>
                </c:pt>
                <c:pt idx="167">
                  <c:v>0.17628613104836124</c:v>
                </c:pt>
                <c:pt idx="168">
                  <c:v>0.17603635988056557</c:v>
                </c:pt>
                <c:pt idx="169">
                  <c:v>0.17584993602500967</c:v>
                </c:pt>
                <c:pt idx="170">
                  <c:v>0.17572706109191036</c:v>
                </c:pt>
                <c:pt idx="171">
                  <c:v>0.17566786843358692</c:v>
                </c:pt>
                <c:pt idx="172">
                  <c:v>0.17567242242309977</c:v>
                </c:pt>
                <c:pt idx="173">
                  <c:v>0.17574071810482628</c:v>
                </c:pt>
                <c:pt idx="174">
                  <c:v>0.17587268122138813</c:v>
                </c:pt>
                <c:pt idx="175">
                  <c:v>0.17606816861659014</c:v>
                </c:pt>
                <c:pt idx="176">
                  <c:v>0.17632696900928121</c:v>
                </c:pt>
                <c:pt idx="177">
                  <c:v>0.17664880412841752</c:v>
                </c:pt>
                <c:pt idx="178">
                  <c:v>0.17703333019519243</c:v>
                </c:pt>
                <c:pt idx="179">
                  <c:v>0.17748013973399959</c:v>
                </c:pt>
                <c:pt idx="180">
                  <c:v>0.17798876369029601</c:v>
                </c:pt>
                <c:pt idx="181">
                  <c:v>0.1785586738302008</c:v>
                </c:pt>
                <c:pt idx="182">
                  <c:v>0.17918928539396556</c:v>
                </c:pt>
                <c:pt idx="183">
                  <c:v>0.17987995997331122</c:v>
                </c:pt>
                <c:pt idx="184">
                  <c:v>0.18063000858107728</c:v>
                </c:pt>
                <c:pt idx="185">
                  <c:v>0.18143869488066777</c:v>
                </c:pt>
                <c:pt idx="186">
                  <c:v>0.18230523854239641</c:v>
                </c:pt>
                <c:pt idx="187">
                  <c:v>0.18322881869400365</c:v>
                </c:pt>
                <c:pt idx="188">
                  <c:v>0.18420857743329994</c:v>
                </c:pt>
                <c:pt idx="189">
                  <c:v>0.18524362337203423</c:v>
                </c:pt>
                <c:pt idx="190">
                  <c:v>0.18633303518163402</c:v>
                </c:pt>
                <c:pt idx="191">
                  <c:v>0.18747586511335285</c:v>
                </c:pt>
                <c:pt idx="192">
                  <c:v>0.18867114246752223</c:v>
                </c:pt>
                <c:pt idx="193">
                  <c:v>0.18991787698897669</c:v>
                </c:pt>
                <c:pt idx="194">
                  <c:v>0.19121506216823003</c:v>
                </c:pt>
                <c:pt idx="195">
                  <c:v>0.19256167843057478</c:v>
                </c:pt>
                <c:pt idx="196">
                  <c:v>0.19395669619788872</c:v>
                </c:pt>
                <c:pt idx="197">
                  <c:v>0.19539907881052074</c:v>
                </c:pt>
                <c:pt idx="198">
                  <c:v>0.19688778529913961</c:v>
                </c:pt>
                <c:pt idx="199">
                  <c:v>0.19842177299883221</c:v>
                </c:pt>
                <c:pt idx="200">
                  <c:v>0.20000000000000015</c:v>
                </c:pt>
              </c:numCache>
            </c:numRef>
          </c:xVal>
          <c:yVal>
            <c:numRef>
              <c:f>'Port Eficiente-slide28'!$Q$4:$Q$204</c:f>
              <c:numCache>
                <c:formatCode>00,000</c:formatCode>
                <c:ptCount val="201"/>
                <c:pt idx="0">
                  <c:v>0.3</c:v>
                </c:pt>
                <c:pt idx="1">
                  <c:v>0.29899999999999999</c:v>
                </c:pt>
                <c:pt idx="2">
                  <c:v>0.29799999999999999</c:v>
                </c:pt>
                <c:pt idx="3">
                  <c:v>0.29699999999999999</c:v>
                </c:pt>
                <c:pt idx="4">
                  <c:v>0.29599999999999999</c:v>
                </c:pt>
                <c:pt idx="5">
                  <c:v>0.29499999999999998</c:v>
                </c:pt>
                <c:pt idx="6">
                  <c:v>0.29399999999999998</c:v>
                </c:pt>
                <c:pt idx="7">
                  <c:v>0.29299999999999998</c:v>
                </c:pt>
                <c:pt idx="8">
                  <c:v>0.29199999999999998</c:v>
                </c:pt>
                <c:pt idx="9">
                  <c:v>0.29099999999999998</c:v>
                </c:pt>
                <c:pt idx="10">
                  <c:v>0.28999999999999998</c:v>
                </c:pt>
                <c:pt idx="11">
                  <c:v>0.28900000000000003</c:v>
                </c:pt>
                <c:pt idx="12">
                  <c:v>0.28800000000000003</c:v>
                </c:pt>
                <c:pt idx="13">
                  <c:v>0.28700000000000003</c:v>
                </c:pt>
                <c:pt idx="14">
                  <c:v>0.28600000000000003</c:v>
                </c:pt>
                <c:pt idx="15">
                  <c:v>0.28500000000000003</c:v>
                </c:pt>
                <c:pt idx="16">
                  <c:v>0.28400000000000003</c:v>
                </c:pt>
                <c:pt idx="17">
                  <c:v>0.28300000000000003</c:v>
                </c:pt>
                <c:pt idx="18">
                  <c:v>0.28200000000000003</c:v>
                </c:pt>
                <c:pt idx="19">
                  <c:v>0.28100000000000003</c:v>
                </c:pt>
                <c:pt idx="20">
                  <c:v>0.28000000000000003</c:v>
                </c:pt>
                <c:pt idx="21">
                  <c:v>0.27900000000000003</c:v>
                </c:pt>
                <c:pt idx="22">
                  <c:v>0.27800000000000002</c:v>
                </c:pt>
                <c:pt idx="23">
                  <c:v>0.27700000000000002</c:v>
                </c:pt>
                <c:pt idx="24">
                  <c:v>0.27600000000000002</c:v>
                </c:pt>
                <c:pt idx="25">
                  <c:v>0.27500000000000002</c:v>
                </c:pt>
                <c:pt idx="26">
                  <c:v>0.27400000000000002</c:v>
                </c:pt>
                <c:pt idx="27">
                  <c:v>0.27300000000000002</c:v>
                </c:pt>
                <c:pt idx="28">
                  <c:v>0.27200000000000002</c:v>
                </c:pt>
                <c:pt idx="29">
                  <c:v>0.27100000000000002</c:v>
                </c:pt>
                <c:pt idx="30">
                  <c:v>0.27</c:v>
                </c:pt>
                <c:pt idx="31">
                  <c:v>0.26900000000000002</c:v>
                </c:pt>
                <c:pt idx="32">
                  <c:v>0.26800000000000002</c:v>
                </c:pt>
                <c:pt idx="33">
                  <c:v>0.26700000000000002</c:v>
                </c:pt>
                <c:pt idx="34">
                  <c:v>0.26599999999999996</c:v>
                </c:pt>
                <c:pt idx="35">
                  <c:v>0.26499999999999996</c:v>
                </c:pt>
                <c:pt idx="36">
                  <c:v>0.26399999999999996</c:v>
                </c:pt>
                <c:pt idx="37">
                  <c:v>0.26299999999999996</c:v>
                </c:pt>
                <c:pt idx="38">
                  <c:v>0.26199999999999996</c:v>
                </c:pt>
                <c:pt idx="39">
                  <c:v>0.26099999999999995</c:v>
                </c:pt>
                <c:pt idx="40">
                  <c:v>0.25999999999999995</c:v>
                </c:pt>
                <c:pt idx="41">
                  <c:v>0.25899999999999995</c:v>
                </c:pt>
                <c:pt idx="42">
                  <c:v>0.25799999999999995</c:v>
                </c:pt>
                <c:pt idx="43">
                  <c:v>0.25699999999999995</c:v>
                </c:pt>
                <c:pt idx="44">
                  <c:v>0.25599999999999995</c:v>
                </c:pt>
                <c:pt idx="45">
                  <c:v>0.25499999999999995</c:v>
                </c:pt>
                <c:pt idx="46">
                  <c:v>0.25399999999999995</c:v>
                </c:pt>
                <c:pt idx="47">
                  <c:v>0.25299999999999995</c:v>
                </c:pt>
                <c:pt idx="48">
                  <c:v>0.25199999999999995</c:v>
                </c:pt>
                <c:pt idx="49">
                  <c:v>0.25099999999999995</c:v>
                </c:pt>
                <c:pt idx="50">
                  <c:v>0.24999999999999997</c:v>
                </c:pt>
                <c:pt idx="51">
                  <c:v>0.24899999999999997</c:v>
                </c:pt>
                <c:pt idx="52">
                  <c:v>0.24799999999999997</c:v>
                </c:pt>
                <c:pt idx="53">
                  <c:v>0.24699999999999997</c:v>
                </c:pt>
                <c:pt idx="54">
                  <c:v>0.24599999999999997</c:v>
                </c:pt>
                <c:pt idx="55">
                  <c:v>0.24499999999999997</c:v>
                </c:pt>
                <c:pt idx="56">
                  <c:v>0.24399999999999997</c:v>
                </c:pt>
                <c:pt idx="57">
                  <c:v>0.24299999999999997</c:v>
                </c:pt>
                <c:pt idx="58">
                  <c:v>0.24199999999999997</c:v>
                </c:pt>
                <c:pt idx="59">
                  <c:v>0.24099999999999996</c:v>
                </c:pt>
                <c:pt idx="60">
                  <c:v>0.23999999999999996</c:v>
                </c:pt>
                <c:pt idx="61">
                  <c:v>0.23899999999999996</c:v>
                </c:pt>
                <c:pt idx="62">
                  <c:v>0.23799999999999996</c:v>
                </c:pt>
                <c:pt idx="63">
                  <c:v>0.23699999999999996</c:v>
                </c:pt>
                <c:pt idx="64">
                  <c:v>0.23599999999999996</c:v>
                </c:pt>
                <c:pt idx="65">
                  <c:v>0.23499999999999996</c:v>
                </c:pt>
                <c:pt idx="66">
                  <c:v>0.23399999999999996</c:v>
                </c:pt>
                <c:pt idx="67">
                  <c:v>0.23299999999999996</c:v>
                </c:pt>
                <c:pt idx="68">
                  <c:v>0.23199999999999996</c:v>
                </c:pt>
                <c:pt idx="69">
                  <c:v>0.23099999999999996</c:v>
                </c:pt>
                <c:pt idx="70">
                  <c:v>0.22999999999999995</c:v>
                </c:pt>
                <c:pt idx="71">
                  <c:v>0.22899999999999995</c:v>
                </c:pt>
                <c:pt idx="72">
                  <c:v>0.22799999999999995</c:v>
                </c:pt>
                <c:pt idx="73">
                  <c:v>0.22699999999999995</c:v>
                </c:pt>
                <c:pt idx="74">
                  <c:v>0.22599999999999995</c:v>
                </c:pt>
                <c:pt idx="75">
                  <c:v>0.22499999999999995</c:v>
                </c:pt>
                <c:pt idx="76">
                  <c:v>0.22399999999999995</c:v>
                </c:pt>
                <c:pt idx="77">
                  <c:v>0.22299999999999995</c:v>
                </c:pt>
                <c:pt idx="78">
                  <c:v>0.22199999999999995</c:v>
                </c:pt>
                <c:pt idx="79">
                  <c:v>0.22099999999999995</c:v>
                </c:pt>
                <c:pt idx="80">
                  <c:v>0.21999999999999995</c:v>
                </c:pt>
                <c:pt idx="81">
                  <c:v>0.21899999999999994</c:v>
                </c:pt>
                <c:pt idx="82">
                  <c:v>0.21799999999999994</c:v>
                </c:pt>
                <c:pt idx="83">
                  <c:v>0.21699999999999994</c:v>
                </c:pt>
                <c:pt idx="84">
                  <c:v>0.21599999999999994</c:v>
                </c:pt>
                <c:pt idx="85">
                  <c:v>0.21499999999999994</c:v>
                </c:pt>
                <c:pt idx="86">
                  <c:v>0.21399999999999994</c:v>
                </c:pt>
                <c:pt idx="87">
                  <c:v>0.21299999999999994</c:v>
                </c:pt>
                <c:pt idx="88">
                  <c:v>0.21199999999999994</c:v>
                </c:pt>
                <c:pt idx="89">
                  <c:v>0.21099999999999994</c:v>
                </c:pt>
                <c:pt idx="90">
                  <c:v>0.20999999999999994</c:v>
                </c:pt>
                <c:pt idx="91">
                  <c:v>0.20899999999999994</c:v>
                </c:pt>
                <c:pt idx="92">
                  <c:v>0.20799999999999993</c:v>
                </c:pt>
                <c:pt idx="93">
                  <c:v>0.20699999999999993</c:v>
                </c:pt>
                <c:pt idx="94">
                  <c:v>0.20599999999999993</c:v>
                </c:pt>
                <c:pt idx="95">
                  <c:v>0.20499999999999993</c:v>
                </c:pt>
                <c:pt idx="96">
                  <c:v>0.20399999999999993</c:v>
                </c:pt>
                <c:pt idx="97">
                  <c:v>0.20299999999999993</c:v>
                </c:pt>
                <c:pt idx="98">
                  <c:v>0.20199999999999993</c:v>
                </c:pt>
                <c:pt idx="99">
                  <c:v>0.20099999999999993</c:v>
                </c:pt>
                <c:pt idx="100">
                  <c:v>0.19999999999999993</c:v>
                </c:pt>
                <c:pt idx="101">
                  <c:v>0.19899999999999993</c:v>
                </c:pt>
                <c:pt idx="102">
                  <c:v>0.19799999999999993</c:v>
                </c:pt>
                <c:pt idx="103">
                  <c:v>0.19699999999999993</c:v>
                </c:pt>
                <c:pt idx="104">
                  <c:v>0.19599999999999992</c:v>
                </c:pt>
                <c:pt idx="105">
                  <c:v>0.19499999999999992</c:v>
                </c:pt>
                <c:pt idx="106">
                  <c:v>0.19399999999999992</c:v>
                </c:pt>
                <c:pt idx="107">
                  <c:v>0.19299999999999992</c:v>
                </c:pt>
                <c:pt idx="108">
                  <c:v>0.19199999999999992</c:v>
                </c:pt>
                <c:pt idx="109">
                  <c:v>0.19099999999999992</c:v>
                </c:pt>
                <c:pt idx="110">
                  <c:v>0.18999999999999992</c:v>
                </c:pt>
                <c:pt idx="111">
                  <c:v>0.18899999999999992</c:v>
                </c:pt>
                <c:pt idx="112">
                  <c:v>0.18799999999999992</c:v>
                </c:pt>
                <c:pt idx="113">
                  <c:v>0.18699999999999992</c:v>
                </c:pt>
                <c:pt idx="114">
                  <c:v>0.18599999999999992</c:v>
                </c:pt>
                <c:pt idx="115">
                  <c:v>0.18499999999999991</c:v>
                </c:pt>
                <c:pt idx="116">
                  <c:v>0.18399999999999991</c:v>
                </c:pt>
                <c:pt idx="117">
                  <c:v>0.18299999999999991</c:v>
                </c:pt>
                <c:pt idx="118">
                  <c:v>0.18199999999999991</c:v>
                </c:pt>
                <c:pt idx="119">
                  <c:v>0.18099999999999991</c:v>
                </c:pt>
                <c:pt idx="120">
                  <c:v>0.17999999999999991</c:v>
                </c:pt>
                <c:pt idx="121">
                  <c:v>0.17899999999999991</c:v>
                </c:pt>
                <c:pt idx="122">
                  <c:v>0.17799999999999991</c:v>
                </c:pt>
                <c:pt idx="123">
                  <c:v>0.17699999999999991</c:v>
                </c:pt>
                <c:pt idx="124">
                  <c:v>0.17599999999999991</c:v>
                </c:pt>
                <c:pt idx="125">
                  <c:v>0.17499999999999991</c:v>
                </c:pt>
                <c:pt idx="126">
                  <c:v>0.1739999999999999</c:v>
                </c:pt>
                <c:pt idx="127">
                  <c:v>0.1729999999999999</c:v>
                </c:pt>
                <c:pt idx="128">
                  <c:v>0.1719999999999999</c:v>
                </c:pt>
                <c:pt idx="129">
                  <c:v>0.1709999999999999</c:v>
                </c:pt>
                <c:pt idx="130">
                  <c:v>0.1699999999999999</c:v>
                </c:pt>
                <c:pt idx="131">
                  <c:v>0.1689999999999999</c:v>
                </c:pt>
                <c:pt idx="132">
                  <c:v>0.1679999999999999</c:v>
                </c:pt>
                <c:pt idx="133">
                  <c:v>0.1669999999999999</c:v>
                </c:pt>
                <c:pt idx="134">
                  <c:v>0.1659999999999999</c:v>
                </c:pt>
                <c:pt idx="135">
                  <c:v>0.1649999999999999</c:v>
                </c:pt>
                <c:pt idx="136">
                  <c:v>0.1639999999999999</c:v>
                </c:pt>
                <c:pt idx="137">
                  <c:v>0.16299999999999989</c:v>
                </c:pt>
                <c:pt idx="138">
                  <c:v>0.16199999999999989</c:v>
                </c:pt>
                <c:pt idx="139">
                  <c:v>0.16099999999999989</c:v>
                </c:pt>
                <c:pt idx="140">
                  <c:v>0.15999999999999989</c:v>
                </c:pt>
                <c:pt idx="141">
                  <c:v>0.15899999999999989</c:v>
                </c:pt>
                <c:pt idx="142">
                  <c:v>0.15799999999999989</c:v>
                </c:pt>
                <c:pt idx="143">
                  <c:v>0.15699999999999989</c:v>
                </c:pt>
                <c:pt idx="144">
                  <c:v>0.15599999999999989</c:v>
                </c:pt>
                <c:pt idx="145">
                  <c:v>0.15499999999999989</c:v>
                </c:pt>
                <c:pt idx="146">
                  <c:v>0.15399999999999989</c:v>
                </c:pt>
                <c:pt idx="147">
                  <c:v>0.15299999999999989</c:v>
                </c:pt>
                <c:pt idx="148">
                  <c:v>0.15199999999999989</c:v>
                </c:pt>
                <c:pt idx="149">
                  <c:v>0.15099999999999988</c:v>
                </c:pt>
                <c:pt idx="150">
                  <c:v>0.14999999999999991</c:v>
                </c:pt>
                <c:pt idx="151">
                  <c:v>0.14899999999999991</c:v>
                </c:pt>
                <c:pt idx="152">
                  <c:v>0.14799999999999991</c:v>
                </c:pt>
                <c:pt idx="153">
                  <c:v>0.14699999999999991</c:v>
                </c:pt>
                <c:pt idx="154">
                  <c:v>0.14599999999999991</c:v>
                </c:pt>
                <c:pt idx="155">
                  <c:v>0.14499999999999991</c:v>
                </c:pt>
                <c:pt idx="156">
                  <c:v>0.14399999999999991</c:v>
                </c:pt>
                <c:pt idx="157">
                  <c:v>0.1429999999999999</c:v>
                </c:pt>
                <c:pt idx="158">
                  <c:v>0.1419999999999999</c:v>
                </c:pt>
                <c:pt idx="159">
                  <c:v>0.1409999999999999</c:v>
                </c:pt>
                <c:pt idx="160">
                  <c:v>0.1399999999999999</c:v>
                </c:pt>
                <c:pt idx="161">
                  <c:v>0.1389999999999999</c:v>
                </c:pt>
                <c:pt idx="162">
                  <c:v>0.1379999999999999</c:v>
                </c:pt>
                <c:pt idx="163">
                  <c:v>0.1369999999999999</c:v>
                </c:pt>
                <c:pt idx="164">
                  <c:v>0.1359999999999999</c:v>
                </c:pt>
                <c:pt idx="165">
                  <c:v>0.1349999999999999</c:v>
                </c:pt>
                <c:pt idx="166">
                  <c:v>0.1339999999999999</c:v>
                </c:pt>
                <c:pt idx="167">
                  <c:v>0.1329999999999999</c:v>
                </c:pt>
                <c:pt idx="168">
                  <c:v>0.1319999999999999</c:v>
                </c:pt>
                <c:pt idx="169">
                  <c:v>0.13099999999999989</c:v>
                </c:pt>
                <c:pt idx="170">
                  <c:v>0.12999999999999989</c:v>
                </c:pt>
                <c:pt idx="171">
                  <c:v>0.12899999999999989</c:v>
                </c:pt>
                <c:pt idx="172">
                  <c:v>0.12799999999999989</c:v>
                </c:pt>
                <c:pt idx="173">
                  <c:v>0.12699999999999989</c:v>
                </c:pt>
                <c:pt idx="174">
                  <c:v>0.12599999999999989</c:v>
                </c:pt>
                <c:pt idx="175">
                  <c:v>0.12499999999999988</c:v>
                </c:pt>
                <c:pt idx="176">
                  <c:v>0.12399999999999987</c:v>
                </c:pt>
                <c:pt idx="177">
                  <c:v>0.12299999999999987</c:v>
                </c:pt>
                <c:pt idx="178">
                  <c:v>0.12199999999999987</c:v>
                </c:pt>
                <c:pt idx="179">
                  <c:v>0.12099999999999987</c:v>
                </c:pt>
                <c:pt idx="180">
                  <c:v>0.11999999999999987</c:v>
                </c:pt>
                <c:pt idx="181">
                  <c:v>0.11899999999999987</c:v>
                </c:pt>
                <c:pt idx="182">
                  <c:v>0.11799999999999987</c:v>
                </c:pt>
                <c:pt idx="183">
                  <c:v>0.11699999999999987</c:v>
                </c:pt>
                <c:pt idx="184">
                  <c:v>0.11599999999999987</c:v>
                </c:pt>
                <c:pt idx="185">
                  <c:v>0.11499999999999987</c:v>
                </c:pt>
                <c:pt idx="186">
                  <c:v>0.11399999999999987</c:v>
                </c:pt>
                <c:pt idx="187">
                  <c:v>0.11299999999999986</c:v>
                </c:pt>
                <c:pt idx="188">
                  <c:v>0.11199999999999986</c:v>
                </c:pt>
                <c:pt idx="189">
                  <c:v>0.11099999999999986</c:v>
                </c:pt>
                <c:pt idx="190">
                  <c:v>0.10999999999999986</c:v>
                </c:pt>
                <c:pt idx="191">
                  <c:v>0.10899999999999986</c:v>
                </c:pt>
                <c:pt idx="192">
                  <c:v>0.10799999999999986</c:v>
                </c:pt>
                <c:pt idx="193">
                  <c:v>0.10699999999999986</c:v>
                </c:pt>
                <c:pt idx="194">
                  <c:v>0.10599999999999986</c:v>
                </c:pt>
                <c:pt idx="195">
                  <c:v>0.10499999999999986</c:v>
                </c:pt>
                <c:pt idx="196">
                  <c:v>0.10399999999999986</c:v>
                </c:pt>
                <c:pt idx="197">
                  <c:v>0.10299999999999986</c:v>
                </c:pt>
                <c:pt idx="198">
                  <c:v>0.10199999999999985</c:v>
                </c:pt>
                <c:pt idx="199">
                  <c:v>0.10099999999999985</c:v>
                </c:pt>
                <c:pt idx="200">
                  <c:v>0.10000000000000007</c:v>
                </c:pt>
              </c:numCache>
            </c:numRef>
          </c:yVal>
          <c:smooth val="0"/>
        </c:ser>
        <c:ser>
          <c:idx val="2"/>
          <c:order val="2"/>
          <c:tx>
            <c:v>Curva de Indiferença</c:v>
          </c:tx>
          <c:marker>
            <c:symbol val="none"/>
          </c:marker>
          <c:xVal>
            <c:numRef>
              <c:f>'Port Eficiente-slide28'!$T$4:$T$50</c:f>
              <c:numCache>
                <c:formatCode>General</c:formatCode>
                <c:ptCount val="47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</c:numCache>
            </c:numRef>
          </c:xVal>
          <c:yVal>
            <c:numRef>
              <c:f>'Port Eficiente-slide28'!$W$4:$W$50</c:f>
              <c:numCache>
                <c:formatCode>00,000</c:formatCode>
                <c:ptCount val="47"/>
                <c:pt idx="0">
                  <c:v>7.8935185185185178E-2</c:v>
                </c:pt>
                <c:pt idx="1">
                  <c:v>7.8997685185185171E-2</c:v>
                </c:pt>
                <c:pt idx="2">
                  <c:v>7.9185185185185178E-2</c:v>
                </c:pt>
                <c:pt idx="3">
                  <c:v>7.9497685185185171E-2</c:v>
                </c:pt>
                <c:pt idx="4">
                  <c:v>7.9935185185185179E-2</c:v>
                </c:pt>
                <c:pt idx="5">
                  <c:v>8.0497685185185172E-2</c:v>
                </c:pt>
                <c:pt idx="6">
                  <c:v>8.118518518518518E-2</c:v>
                </c:pt>
                <c:pt idx="7">
                  <c:v>8.1997685185185173E-2</c:v>
                </c:pt>
                <c:pt idx="8">
                  <c:v>8.2935185185185181E-2</c:v>
                </c:pt>
                <c:pt idx="9">
                  <c:v>8.3997685185185175E-2</c:v>
                </c:pt>
                <c:pt idx="10">
                  <c:v>8.5185185185185169E-2</c:v>
                </c:pt>
                <c:pt idx="11">
                  <c:v>8.6497685185185177E-2</c:v>
                </c:pt>
                <c:pt idx="12">
                  <c:v>8.7935185185185172E-2</c:v>
                </c:pt>
                <c:pt idx="13">
                  <c:v>8.949768518518518E-2</c:v>
                </c:pt>
                <c:pt idx="14">
                  <c:v>9.1185185185185175E-2</c:v>
                </c:pt>
                <c:pt idx="15">
                  <c:v>9.2997685185185169E-2</c:v>
                </c:pt>
                <c:pt idx="16">
                  <c:v>9.4935185185185178E-2</c:v>
                </c:pt>
                <c:pt idx="17">
                  <c:v>9.6997685185185173E-2</c:v>
                </c:pt>
                <c:pt idx="18">
                  <c:v>9.9185185185185182E-2</c:v>
                </c:pt>
                <c:pt idx="19">
                  <c:v>0.10149768518518519</c:v>
                </c:pt>
                <c:pt idx="20">
                  <c:v>0.10393518518518519</c:v>
                </c:pt>
                <c:pt idx="21">
                  <c:v>0.1064976851851852</c:v>
                </c:pt>
                <c:pt idx="22">
                  <c:v>0.10918518518518519</c:v>
                </c:pt>
                <c:pt idx="23">
                  <c:v>0.1119976851851852</c:v>
                </c:pt>
                <c:pt idx="24">
                  <c:v>0.1149351851851852</c:v>
                </c:pt>
                <c:pt idx="25">
                  <c:v>0.11799768518518519</c:v>
                </c:pt>
                <c:pt idx="26">
                  <c:v>0.1211851851851852</c:v>
                </c:pt>
                <c:pt idx="27">
                  <c:v>0.1244976851851852</c:v>
                </c:pt>
                <c:pt idx="28">
                  <c:v>0.12793518518518521</c:v>
                </c:pt>
                <c:pt idx="29">
                  <c:v>0.1314976851851852</c:v>
                </c:pt>
                <c:pt idx="30">
                  <c:v>0.13518518518518521</c:v>
                </c:pt>
                <c:pt idx="31">
                  <c:v>0.13899768518518524</c:v>
                </c:pt>
                <c:pt idx="32">
                  <c:v>0.14293518518518522</c:v>
                </c:pt>
                <c:pt idx="33">
                  <c:v>0.14699768518518525</c:v>
                </c:pt>
                <c:pt idx="34">
                  <c:v>0.15118518518518526</c:v>
                </c:pt>
                <c:pt idx="35">
                  <c:v>0.15549768518518525</c:v>
                </c:pt>
                <c:pt idx="36">
                  <c:v>0.15993518518518524</c:v>
                </c:pt>
                <c:pt idx="37">
                  <c:v>0.16449768518518526</c:v>
                </c:pt>
                <c:pt idx="38">
                  <c:v>0.16918518518518527</c:v>
                </c:pt>
                <c:pt idx="39">
                  <c:v>0.17399768518518527</c:v>
                </c:pt>
                <c:pt idx="40">
                  <c:v>0.17893518518518525</c:v>
                </c:pt>
                <c:pt idx="41">
                  <c:v>0.18399768518518528</c:v>
                </c:pt>
                <c:pt idx="42">
                  <c:v>0.18918518518518529</c:v>
                </c:pt>
                <c:pt idx="43">
                  <c:v>0.19449768518518529</c:v>
                </c:pt>
                <c:pt idx="44">
                  <c:v>0.1999351851851853</c:v>
                </c:pt>
                <c:pt idx="45">
                  <c:v>0.2054976851851853</c:v>
                </c:pt>
                <c:pt idx="46">
                  <c:v>0.21118518518518531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30720"/>
        <c:axId val="94231296"/>
      </c:scatterChart>
      <c:valAx>
        <c:axId val="9423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Volatilidade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231296"/>
        <c:crosses val="autoZero"/>
        <c:crossBetween val="midCat"/>
      </c:valAx>
      <c:valAx>
        <c:axId val="94231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Retorno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94230720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png"/><Relationship Id="rId6" Type="http://schemas.openxmlformats.org/officeDocument/2006/relationships/chart" Target="../charts/chart2.xml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</xdr:row>
      <xdr:rowOff>189631</xdr:rowOff>
    </xdr:from>
    <xdr:to>
      <xdr:col>4</xdr:col>
      <xdr:colOff>533400</xdr:colOff>
      <xdr:row>6</xdr:row>
      <xdr:rowOff>93035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570631"/>
          <a:ext cx="2486025" cy="665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8</xdr:row>
      <xdr:rowOff>66675</xdr:rowOff>
    </xdr:from>
    <xdr:to>
      <xdr:col>6</xdr:col>
      <xdr:colOff>214993</xdr:colOff>
      <xdr:row>13</xdr:row>
      <xdr:rowOff>143043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590675"/>
          <a:ext cx="3529693" cy="1028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380999</xdr:colOff>
      <xdr:row>1</xdr:row>
      <xdr:rowOff>19049</xdr:rowOff>
    </xdr:from>
    <xdr:to>
      <xdr:col>28</xdr:col>
      <xdr:colOff>66675</xdr:colOff>
      <xdr:row>20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152989</xdr:rowOff>
    </xdr:from>
    <xdr:to>
      <xdr:col>5</xdr:col>
      <xdr:colOff>238125</xdr:colOff>
      <xdr:row>5</xdr:row>
      <xdr:rowOff>34223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989"/>
          <a:ext cx="2847975" cy="833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85725</xdr:rowOff>
    </xdr:from>
    <xdr:to>
      <xdr:col>5</xdr:col>
      <xdr:colOff>571500</xdr:colOff>
      <xdr:row>26</xdr:row>
      <xdr:rowOff>57150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657725"/>
          <a:ext cx="31432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171450</xdr:rowOff>
    </xdr:from>
    <xdr:to>
      <xdr:col>8</xdr:col>
      <xdr:colOff>95250</xdr:colOff>
      <xdr:row>28</xdr:row>
      <xdr:rowOff>142875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124450"/>
          <a:ext cx="45243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18</xdr:row>
      <xdr:rowOff>36032</xdr:rowOff>
    </xdr:from>
    <xdr:to>
      <xdr:col>8</xdr:col>
      <xdr:colOff>466725</xdr:colOff>
      <xdr:row>23</xdr:row>
      <xdr:rowOff>117290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465032"/>
          <a:ext cx="4857750" cy="1033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76201</xdr:colOff>
      <xdr:row>19</xdr:row>
      <xdr:rowOff>183218</xdr:rowOff>
    </xdr:from>
    <xdr:to>
      <xdr:col>11</xdr:col>
      <xdr:colOff>38101</xdr:colOff>
      <xdr:row>23</xdr:row>
      <xdr:rowOff>35081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1" y="3802718"/>
          <a:ext cx="1371600" cy="613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571500</xdr:colOff>
      <xdr:row>2</xdr:row>
      <xdr:rowOff>142875</xdr:rowOff>
    </xdr:from>
    <xdr:to>
      <xdr:col>35</xdr:col>
      <xdr:colOff>381000</xdr:colOff>
      <xdr:row>21</xdr:row>
      <xdr:rowOff>142875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p%2007%20-%20CartRisco%20Max%20U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R7">
            <v>1E-3</v>
          </cell>
          <cell r="V7">
            <v>7.0048340000000001E-2</v>
          </cell>
        </row>
        <row r="8">
          <cell r="R8">
            <v>6.0000000000000001E-3</v>
          </cell>
          <cell r="V8">
            <v>7.0288239999999988E-2</v>
          </cell>
        </row>
        <row r="9">
          <cell r="R9">
            <v>1.0999999999999999E-2</v>
          </cell>
          <cell r="V9">
            <v>7.0525139999999972E-2</v>
          </cell>
        </row>
        <row r="10">
          <cell r="R10">
            <v>1.6E-2</v>
          </cell>
          <cell r="V10">
            <v>7.0759039999999995E-2</v>
          </cell>
        </row>
        <row r="11">
          <cell r="R11">
            <v>2.1000000000000001E-2</v>
          </cell>
          <cell r="V11">
            <v>7.0989939999999974E-2</v>
          </cell>
        </row>
        <row r="12">
          <cell r="R12">
            <v>2.6000000000000002E-2</v>
          </cell>
          <cell r="V12">
            <v>7.1217839999999991E-2</v>
          </cell>
        </row>
        <row r="13">
          <cell r="R13">
            <v>3.1000000000000003E-2</v>
          </cell>
          <cell r="V13">
            <v>7.1442740000000005E-2</v>
          </cell>
        </row>
        <row r="14">
          <cell r="R14">
            <v>3.6000000000000004E-2</v>
          </cell>
          <cell r="V14">
            <v>7.1664639999999974E-2</v>
          </cell>
        </row>
        <row r="15">
          <cell r="R15">
            <v>4.1000000000000002E-2</v>
          </cell>
          <cell r="V15">
            <v>7.1883539999999996E-2</v>
          </cell>
        </row>
        <row r="16">
          <cell r="R16">
            <v>4.5999999999999999E-2</v>
          </cell>
          <cell r="V16">
            <v>7.2099440000000001E-2</v>
          </cell>
        </row>
        <row r="17">
          <cell r="R17">
            <v>5.0999999999999997E-2</v>
          </cell>
          <cell r="V17">
            <v>7.2312339999999989E-2</v>
          </cell>
        </row>
        <row r="18">
          <cell r="R18">
            <v>5.5999999999999994E-2</v>
          </cell>
          <cell r="V18">
            <v>7.2522240000000002E-2</v>
          </cell>
        </row>
        <row r="19">
          <cell r="R19">
            <v>6.0999999999999992E-2</v>
          </cell>
          <cell r="V19">
            <v>7.2729139999999998E-2</v>
          </cell>
        </row>
        <row r="20">
          <cell r="R20">
            <v>6.5999999999999989E-2</v>
          </cell>
          <cell r="V20">
            <v>7.2933039999999991E-2</v>
          </cell>
        </row>
        <row r="21">
          <cell r="R21">
            <v>7.0999999999999994E-2</v>
          </cell>
          <cell r="V21">
            <v>7.3133939999999995E-2</v>
          </cell>
        </row>
        <row r="22">
          <cell r="R22">
            <v>7.5999999999999998E-2</v>
          </cell>
          <cell r="V22">
            <v>7.3331840000000009E-2</v>
          </cell>
        </row>
        <row r="23">
          <cell r="R23">
            <v>8.1000000000000003E-2</v>
          </cell>
          <cell r="V23">
            <v>7.3526739999999993E-2</v>
          </cell>
        </row>
        <row r="24">
          <cell r="R24">
            <v>8.6000000000000007E-2</v>
          </cell>
          <cell r="V24">
            <v>7.3718639999999988E-2</v>
          </cell>
        </row>
        <row r="25">
          <cell r="R25">
            <v>9.1000000000000011E-2</v>
          </cell>
          <cell r="V25">
            <v>7.3907539999999994E-2</v>
          </cell>
        </row>
        <row r="26">
          <cell r="R26">
            <v>9.6000000000000016E-2</v>
          </cell>
          <cell r="V26">
            <v>7.4093439999999983E-2</v>
          </cell>
        </row>
        <row r="27">
          <cell r="R27">
            <v>0.10100000000000002</v>
          </cell>
          <cell r="V27">
            <v>7.4276339999999996E-2</v>
          </cell>
        </row>
        <row r="28">
          <cell r="R28">
            <v>0.10600000000000002</v>
          </cell>
          <cell r="V28">
            <v>7.4456239999999979E-2</v>
          </cell>
        </row>
        <row r="29">
          <cell r="R29">
            <v>0.11100000000000003</v>
          </cell>
          <cell r="V29">
            <v>7.4633139999999987E-2</v>
          </cell>
        </row>
        <row r="30">
          <cell r="R30">
            <v>0.11600000000000003</v>
          </cell>
          <cell r="V30">
            <v>7.4807039999999991E-2</v>
          </cell>
        </row>
        <row r="31">
          <cell r="R31">
            <v>0.12100000000000004</v>
          </cell>
          <cell r="V31">
            <v>7.4977940000000007E-2</v>
          </cell>
        </row>
        <row r="32">
          <cell r="R32">
            <v>0.12600000000000003</v>
          </cell>
          <cell r="V32">
            <v>7.5145839999999992E-2</v>
          </cell>
        </row>
        <row r="33">
          <cell r="R33">
            <v>0.13100000000000003</v>
          </cell>
          <cell r="V33">
            <v>7.5310740000000001E-2</v>
          </cell>
        </row>
        <row r="34">
          <cell r="R34">
            <v>0.13600000000000004</v>
          </cell>
          <cell r="V34">
            <v>7.5472639999999994E-2</v>
          </cell>
        </row>
        <row r="35">
          <cell r="R35">
            <v>0.14100000000000004</v>
          </cell>
          <cell r="V35">
            <v>7.5631539999999997E-2</v>
          </cell>
        </row>
        <row r="36">
          <cell r="R36">
            <v>0.14600000000000005</v>
          </cell>
          <cell r="V36">
            <v>7.5787440000000011E-2</v>
          </cell>
        </row>
        <row r="37">
          <cell r="R37">
            <v>0.15100000000000005</v>
          </cell>
          <cell r="V37">
            <v>7.5940339999999995E-2</v>
          </cell>
        </row>
        <row r="38">
          <cell r="R38">
            <v>0.15600000000000006</v>
          </cell>
          <cell r="V38">
            <v>7.6090240000000003E-2</v>
          </cell>
        </row>
        <row r="39">
          <cell r="R39">
            <v>0.16100000000000006</v>
          </cell>
          <cell r="V39">
            <v>7.6237139999999995E-2</v>
          </cell>
        </row>
        <row r="40">
          <cell r="R40">
            <v>0.16600000000000006</v>
          </cell>
          <cell r="V40">
            <v>7.6381039999999997E-2</v>
          </cell>
        </row>
        <row r="41">
          <cell r="R41">
            <v>0.17100000000000007</v>
          </cell>
          <cell r="V41">
            <v>7.6521940000000011E-2</v>
          </cell>
        </row>
        <row r="42">
          <cell r="R42">
            <v>0.17600000000000007</v>
          </cell>
          <cell r="V42">
            <v>7.6659840000000007E-2</v>
          </cell>
        </row>
        <row r="43">
          <cell r="R43">
            <v>0.18100000000000008</v>
          </cell>
          <cell r="V43">
            <v>7.679474E-2</v>
          </cell>
        </row>
        <row r="44">
          <cell r="R44">
            <v>0.18600000000000008</v>
          </cell>
          <cell r="V44">
            <v>7.6926639999999991E-2</v>
          </cell>
        </row>
        <row r="45">
          <cell r="R45">
            <v>0.19100000000000009</v>
          </cell>
          <cell r="V45">
            <v>7.7055540000000006E-2</v>
          </cell>
        </row>
        <row r="46">
          <cell r="R46">
            <v>0.19600000000000009</v>
          </cell>
          <cell r="V46">
            <v>7.718143999999999E-2</v>
          </cell>
        </row>
        <row r="47">
          <cell r="R47">
            <v>0.2010000000000001</v>
          </cell>
          <cell r="V47">
            <v>7.7304339999999999E-2</v>
          </cell>
        </row>
        <row r="48">
          <cell r="R48">
            <v>0.2060000000000001</v>
          </cell>
          <cell r="V48">
            <v>7.7424240000000005E-2</v>
          </cell>
        </row>
        <row r="49">
          <cell r="R49">
            <v>0.2110000000000001</v>
          </cell>
          <cell r="V49">
            <v>7.7541140000000008E-2</v>
          </cell>
        </row>
        <row r="50">
          <cell r="R50">
            <v>0.21600000000000011</v>
          </cell>
          <cell r="V50">
            <v>7.7655039999999995E-2</v>
          </cell>
        </row>
        <row r="51">
          <cell r="R51">
            <v>0.22100000000000011</v>
          </cell>
          <cell r="V51">
            <v>7.7765940000000006E-2</v>
          </cell>
        </row>
        <row r="52">
          <cell r="R52">
            <v>0.22600000000000012</v>
          </cell>
          <cell r="V52">
            <v>7.787384E-2</v>
          </cell>
        </row>
        <row r="53">
          <cell r="R53">
            <v>0.23100000000000012</v>
          </cell>
          <cell r="V53">
            <v>7.7978740000000005E-2</v>
          </cell>
        </row>
        <row r="54">
          <cell r="R54">
            <v>0.23600000000000013</v>
          </cell>
          <cell r="V54">
            <v>7.8080640000000007E-2</v>
          </cell>
        </row>
        <row r="55">
          <cell r="R55">
            <v>0.24100000000000013</v>
          </cell>
          <cell r="V55">
            <v>7.8179539999999992E-2</v>
          </cell>
        </row>
        <row r="56">
          <cell r="R56">
            <v>0.24600000000000014</v>
          </cell>
          <cell r="V56">
            <v>7.8275440000000002E-2</v>
          </cell>
        </row>
        <row r="57">
          <cell r="R57">
            <v>0.25100000000000011</v>
          </cell>
          <cell r="V57">
            <v>7.8368339999999995E-2</v>
          </cell>
        </row>
        <row r="58">
          <cell r="R58">
            <v>0.25600000000000012</v>
          </cell>
          <cell r="V58">
            <v>7.8458239999999999E-2</v>
          </cell>
        </row>
        <row r="59">
          <cell r="R59">
            <v>0.26100000000000012</v>
          </cell>
          <cell r="V59">
            <v>7.8545139999999999E-2</v>
          </cell>
        </row>
        <row r="60">
          <cell r="R60">
            <v>0.26600000000000013</v>
          </cell>
          <cell r="V60">
            <v>7.8629040000000011E-2</v>
          </cell>
        </row>
        <row r="61">
          <cell r="R61">
            <v>0.27100000000000013</v>
          </cell>
          <cell r="V61">
            <v>7.8709940000000006E-2</v>
          </cell>
        </row>
        <row r="62">
          <cell r="R62">
            <v>0.27600000000000013</v>
          </cell>
          <cell r="V62">
            <v>7.8787839999999998E-2</v>
          </cell>
        </row>
        <row r="63">
          <cell r="R63">
            <v>0.28100000000000014</v>
          </cell>
          <cell r="V63">
            <v>7.8862740000000001E-2</v>
          </cell>
        </row>
        <row r="64">
          <cell r="R64">
            <v>0.28600000000000014</v>
          </cell>
          <cell r="V64">
            <v>7.893464E-2</v>
          </cell>
        </row>
        <row r="65">
          <cell r="R65">
            <v>0.29100000000000015</v>
          </cell>
          <cell r="V65">
            <v>7.9003539999999997E-2</v>
          </cell>
        </row>
        <row r="66">
          <cell r="R66">
            <v>0.29600000000000015</v>
          </cell>
          <cell r="V66">
            <v>7.9069440000000005E-2</v>
          </cell>
        </row>
        <row r="67">
          <cell r="R67">
            <v>0.30100000000000016</v>
          </cell>
          <cell r="V67">
            <v>7.9132339999999995E-2</v>
          </cell>
        </row>
        <row r="68">
          <cell r="R68">
            <v>0.30600000000000016</v>
          </cell>
          <cell r="V68">
            <v>7.9192239999999997E-2</v>
          </cell>
        </row>
        <row r="69">
          <cell r="R69">
            <v>0.31100000000000017</v>
          </cell>
          <cell r="V69">
            <v>7.9249139999999996E-2</v>
          </cell>
        </row>
        <row r="70">
          <cell r="R70">
            <v>0.31600000000000017</v>
          </cell>
          <cell r="V70">
            <v>7.9303040000000005E-2</v>
          </cell>
        </row>
        <row r="71">
          <cell r="R71">
            <v>0.32100000000000017</v>
          </cell>
          <cell r="V71">
            <v>7.9353939999999998E-2</v>
          </cell>
        </row>
        <row r="72">
          <cell r="R72">
            <v>0.32600000000000018</v>
          </cell>
          <cell r="V72">
            <v>7.9401840000000001E-2</v>
          </cell>
        </row>
        <row r="73">
          <cell r="R73">
            <v>0.33100000000000018</v>
          </cell>
          <cell r="V73">
            <v>7.9446740000000002E-2</v>
          </cell>
        </row>
        <row r="74">
          <cell r="R74">
            <v>0.33600000000000019</v>
          </cell>
          <cell r="V74">
            <v>7.9488639999999999E-2</v>
          </cell>
        </row>
        <row r="75">
          <cell r="R75">
            <v>0.34100000000000019</v>
          </cell>
          <cell r="V75">
            <v>7.9527540000000008E-2</v>
          </cell>
        </row>
        <row r="76">
          <cell r="R76">
            <v>0.3460000000000002</v>
          </cell>
          <cell r="V76">
            <v>7.9563439999999999E-2</v>
          </cell>
        </row>
        <row r="77">
          <cell r="R77">
            <v>0.3510000000000002</v>
          </cell>
          <cell r="V77">
            <v>7.9596340000000002E-2</v>
          </cell>
        </row>
        <row r="78">
          <cell r="R78">
            <v>0.35600000000000021</v>
          </cell>
          <cell r="V78">
            <v>7.9626240000000001E-2</v>
          </cell>
        </row>
        <row r="79">
          <cell r="R79">
            <v>0.36100000000000021</v>
          </cell>
          <cell r="V79">
            <v>7.9653140000000011E-2</v>
          </cell>
        </row>
        <row r="80">
          <cell r="R80">
            <v>0.36600000000000021</v>
          </cell>
          <cell r="V80">
            <v>7.9677040000000005E-2</v>
          </cell>
        </row>
        <row r="81">
          <cell r="R81">
            <v>0.37100000000000022</v>
          </cell>
          <cell r="V81">
            <v>7.9697940000000009E-2</v>
          </cell>
        </row>
        <row r="82">
          <cell r="R82">
            <v>0.37600000000000022</v>
          </cell>
          <cell r="V82">
            <v>7.971584000000001E-2</v>
          </cell>
        </row>
        <row r="83">
          <cell r="R83">
            <v>0.38100000000000023</v>
          </cell>
          <cell r="V83">
            <v>7.9730739999999994E-2</v>
          </cell>
        </row>
        <row r="84">
          <cell r="R84">
            <v>0.38600000000000023</v>
          </cell>
          <cell r="V84">
            <v>7.9742640000000004E-2</v>
          </cell>
        </row>
        <row r="85">
          <cell r="R85">
            <v>0.39100000000000024</v>
          </cell>
          <cell r="V85">
            <v>7.975154000000001E-2</v>
          </cell>
        </row>
        <row r="86">
          <cell r="R86">
            <v>0.39600000000000024</v>
          </cell>
          <cell r="V86">
            <v>7.9757439999999999E-2</v>
          </cell>
        </row>
        <row r="87">
          <cell r="R87">
            <v>0.40100000000000025</v>
          </cell>
          <cell r="V87">
            <v>7.9760339999999999E-2</v>
          </cell>
        </row>
        <row r="88">
          <cell r="R88">
            <v>0.40600000000000025</v>
          </cell>
          <cell r="V88">
            <v>7.976024000000001E-2</v>
          </cell>
        </row>
        <row r="89">
          <cell r="R89">
            <v>0.41100000000000025</v>
          </cell>
          <cell r="V89">
            <v>7.9757140000000004E-2</v>
          </cell>
        </row>
        <row r="90">
          <cell r="R90">
            <v>0.41600000000000026</v>
          </cell>
          <cell r="V90">
            <v>7.9751039999999995E-2</v>
          </cell>
        </row>
        <row r="91">
          <cell r="R91">
            <v>0.42100000000000026</v>
          </cell>
          <cell r="V91">
            <v>7.9741939999999997E-2</v>
          </cell>
        </row>
        <row r="92">
          <cell r="R92">
            <v>0.42600000000000027</v>
          </cell>
          <cell r="V92">
            <v>7.9729839999999996E-2</v>
          </cell>
        </row>
        <row r="93">
          <cell r="R93">
            <v>0.43100000000000027</v>
          </cell>
          <cell r="V93">
            <v>7.9714740000000006E-2</v>
          </cell>
        </row>
        <row r="94">
          <cell r="R94">
            <v>0.43600000000000028</v>
          </cell>
          <cell r="V94">
            <v>7.9696639999999999E-2</v>
          </cell>
        </row>
        <row r="95">
          <cell r="R95">
            <v>0.44100000000000028</v>
          </cell>
          <cell r="V95">
            <v>7.9675540000000003E-2</v>
          </cell>
        </row>
        <row r="96">
          <cell r="R96">
            <v>0.44600000000000029</v>
          </cell>
          <cell r="V96">
            <v>7.9651440000000004E-2</v>
          </cell>
        </row>
        <row r="97">
          <cell r="R97">
            <v>0.45100000000000029</v>
          </cell>
          <cell r="V97">
            <v>7.9624340000000002E-2</v>
          </cell>
        </row>
        <row r="98">
          <cell r="R98">
            <v>0.45600000000000029</v>
          </cell>
          <cell r="V98">
            <v>7.9594239999999997E-2</v>
          </cell>
        </row>
        <row r="99">
          <cell r="R99">
            <v>0.4610000000000003</v>
          </cell>
          <cell r="V99">
            <v>7.9561140000000002E-2</v>
          </cell>
        </row>
        <row r="100">
          <cell r="R100">
            <v>0.4660000000000003</v>
          </cell>
          <cell r="V100">
            <v>7.9525039999999991E-2</v>
          </cell>
        </row>
        <row r="101">
          <cell r="R101">
            <v>0.47100000000000031</v>
          </cell>
          <cell r="V101">
            <v>7.9485940000000005E-2</v>
          </cell>
        </row>
        <row r="102">
          <cell r="R102">
            <v>0.47600000000000031</v>
          </cell>
          <cell r="V102">
            <v>7.9443839999999988E-2</v>
          </cell>
        </row>
        <row r="103">
          <cell r="R103">
            <v>0.48100000000000032</v>
          </cell>
          <cell r="V103">
            <v>7.9398739999999995E-2</v>
          </cell>
        </row>
        <row r="104">
          <cell r="R104">
            <v>0.48600000000000032</v>
          </cell>
          <cell r="V104">
            <v>7.935064E-2</v>
          </cell>
        </row>
        <row r="105">
          <cell r="R105">
            <v>0.49100000000000033</v>
          </cell>
          <cell r="V105">
            <v>7.9299540000000002E-2</v>
          </cell>
        </row>
        <row r="106">
          <cell r="R106">
            <v>0.49600000000000033</v>
          </cell>
          <cell r="V106">
            <v>7.924544E-2</v>
          </cell>
        </row>
        <row r="107">
          <cell r="R107">
            <v>0.50100000000000033</v>
          </cell>
          <cell r="V107">
            <v>7.9188339999999996E-2</v>
          </cell>
        </row>
        <row r="108">
          <cell r="R108">
            <v>0.50600000000000034</v>
          </cell>
          <cell r="V108">
            <v>7.9128239999999989E-2</v>
          </cell>
        </row>
        <row r="109">
          <cell r="R109">
            <v>0.51100000000000034</v>
          </cell>
          <cell r="V109">
            <v>7.9065140000000006E-2</v>
          </cell>
        </row>
        <row r="110">
          <cell r="R110">
            <v>0.51600000000000035</v>
          </cell>
          <cell r="V110">
            <v>7.8999039999999993E-2</v>
          </cell>
        </row>
        <row r="111">
          <cell r="R111">
            <v>0.52100000000000035</v>
          </cell>
          <cell r="V111">
            <v>7.8929940000000004E-2</v>
          </cell>
        </row>
        <row r="112">
          <cell r="R112">
            <v>0.52600000000000036</v>
          </cell>
          <cell r="V112">
            <v>7.8857839999999998E-2</v>
          </cell>
        </row>
        <row r="113">
          <cell r="R113">
            <v>0.53100000000000036</v>
          </cell>
          <cell r="V113">
            <v>7.878273999999999E-2</v>
          </cell>
        </row>
        <row r="114">
          <cell r="R114">
            <v>0.53600000000000037</v>
          </cell>
          <cell r="V114">
            <v>7.8704639999999992E-2</v>
          </cell>
        </row>
        <row r="115">
          <cell r="R115">
            <v>0.54100000000000037</v>
          </cell>
          <cell r="V115">
            <v>7.8623539999999992E-2</v>
          </cell>
        </row>
        <row r="116">
          <cell r="R116">
            <v>0.54600000000000037</v>
          </cell>
          <cell r="V116">
            <v>7.8539439999999988E-2</v>
          </cell>
        </row>
        <row r="117">
          <cell r="R117">
            <v>0.55100000000000038</v>
          </cell>
          <cell r="V117">
            <v>7.8452339999999995E-2</v>
          </cell>
        </row>
        <row r="118">
          <cell r="R118">
            <v>0.55600000000000038</v>
          </cell>
          <cell r="V118">
            <v>7.836224E-2</v>
          </cell>
        </row>
        <row r="119">
          <cell r="R119">
            <v>0.56100000000000039</v>
          </cell>
          <cell r="V119">
            <v>7.8269139999999987E-2</v>
          </cell>
        </row>
        <row r="120">
          <cell r="R120">
            <v>0.56600000000000039</v>
          </cell>
          <cell r="V120">
            <v>7.8173039999999999E-2</v>
          </cell>
        </row>
        <row r="121">
          <cell r="R121">
            <v>0.5710000000000004</v>
          </cell>
          <cell r="V121">
            <v>7.8073939999999994E-2</v>
          </cell>
        </row>
        <row r="122">
          <cell r="R122">
            <v>0.5760000000000004</v>
          </cell>
          <cell r="V122">
            <v>7.7971839999999987E-2</v>
          </cell>
        </row>
        <row r="123">
          <cell r="R123">
            <v>0.58100000000000041</v>
          </cell>
          <cell r="V123">
            <v>7.786673999999999E-2</v>
          </cell>
        </row>
        <row r="124">
          <cell r="R124">
            <v>0.58600000000000041</v>
          </cell>
          <cell r="V124">
            <v>7.775863999999999E-2</v>
          </cell>
        </row>
        <row r="125">
          <cell r="R125">
            <v>0.59100000000000041</v>
          </cell>
          <cell r="V125">
            <v>7.7647539999999987E-2</v>
          </cell>
        </row>
        <row r="126">
          <cell r="R126">
            <v>0.59600000000000042</v>
          </cell>
          <cell r="V126">
            <v>7.7533439999999981E-2</v>
          </cell>
        </row>
        <row r="127">
          <cell r="R127">
            <v>0.60100000000000042</v>
          </cell>
          <cell r="V127">
            <v>7.741634E-2</v>
          </cell>
        </row>
        <row r="128">
          <cell r="R128">
            <v>0.60600000000000043</v>
          </cell>
          <cell r="V128">
            <v>7.7296239999999988E-2</v>
          </cell>
        </row>
        <row r="129">
          <cell r="R129">
            <v>0.61100000000000043</v>
          </cell>
          <cell r="V129">
            <v>7.7173139999999987E-2</v>
          </cell>
        </row>
        <row r="130">
          <cell r="R130">
            <v>0.61600000000000044</v>
          </cell>
          <cell r="V130">
            <v>7.7047039999999997E-2</v>
          </cell>
        </row>
        <row r="131">
          <cell r="R131">
            <v>0.62100000000000044</v>
          </cell>
          <cell r="V131">
            <v>7.691793999999999E-2</v>
          </cell>
        </row>
        <row r="132">
          <cell r="R132">
            <v>0.62600000000000044</v>
          </cell>
          <cell r="V132">
            <v>7.6785839999999994E-2</v>
          </cell>
        </row>
        <row r="133">
          <cell r="R133">
            <v>0.63100000000000045</v>
          </cell>
          <cell r="V133">
            <v>7.6650739999999995E-2</v>
          </cell>
        </row>
        <row r="134">
          <cell r="R134">
            <v>0.63600000000000045</v>
          </cell>
          <cell r="V134">
            <v>7.6512639999999993E-2</v>
          </cell>
        </row>
        <row r="135">
          <cell r="R135">
            <v>0.64100000000000046</v>
          </cell>
          <cell r="V135">
            <v>7.6371539999999988E-2</v>
          </cell>
        </row>
        <row r="136">
          <cell r="R136">
            <v>0.64600000000000046</v>
          </cell>
          <cell r="V136">
            <v>7.6227439999999994E-2</v>
          </cell>
        </row>
        <row r="137">
          <cell r="R137">
            <v>0.65100000000000047</v>
          </cell>
          <cell r="V137">
            <v>7.6080339999999996E-2</v>
          </cell>
        </row>
        <row r="138">
          <cell r="R138">
            <v>0.65600000000000047</v>
          </cell>
          <cell r="V138">
            <v>7.5930239999999982E-2</v>
          </cell>
        </row>
        <row r="139">
          <cell r="R139">
            <v>0.66100000000000048</v>
          </cell>
          <cell r="V139">
            <v>7.5777139999999993E-2</v>
          </cell>
        </row>
        <row r="140">
          <cell r="R140">
            <v>0.66600000000000048</v>
          </cell>
          <cell r="V140">
            <v>7.5621039999999987E-2</v>
          </cell>
        </row>
        <row r="141">
          <cell r="R141">
            <v>0.67100000000000048</v>
          </cell>
          <cell r="V141">
            <v>7.5461939999999991E-2</v>
          </cell>
        </row>
        <row r="142">
          <cell r="R142">
            <v>0.67600000000000049</v>
          </cell>
          <cell r="V142">
            <v>7.5299839999999979E-2</v>
          </cell>
        </row>
        <row r="143">
          <cell r="R143">
            <v>0.68100000000000049</v>
          </cell>
          <cell r="V143">
            <v>7.5134739999999992E-2</v>
          </cell>
        </row>
        <row r="144">
          <cell r="R144">
            <v>0.6860000000000005</v>
          </cell>
          <cell r="V144">
            <v>7.4966639999999987E-2</v>
          </cell>
        </row>
        <row r="145">
          <cell r="R145">
            <v>0.6910000000000005</v>
          </cell>
          <cell r="V145">
            <v>7.4795539999999994E-2</v>
          </cell>
        </row>
        <row r="146">
          <cell r="R146">
            <v>0.69600000000000051</v>
          </cell>
          <cell r="V146">
            <v>7.4621439999999983E-2</v>
          </cell>
        </row>
        <row r="147">
          <cell r="R147">
            <v>0.70100000000000051</v>
          </cell>
          <cell r="V147">
            <v>7.4444339999999984E-2</v>
          </cell>
        </row>
        <row r="148">
          <cell r="R148">
            <v>0.70600000000000052</v>
          </cell>
          <cell r="V148">
            <v>7.4264239999999981E-2</v>
          </cell>
        </row>
        <row r="149">
          <cell r="R149">
            <v>0.71100000000000052</v>
          </cell>
          <cell r="V149">
            <v>7.408113999999999E-2</v>
          </cell>
        </row>
        <row r="150">
          <cell r="R150">
            <v>0.71600000000000052</v>
          </cell>
          <cell r="V150">
            <v>7.3895039999999981E-2</v>
          </cell>
        </row>
        <row r="151">
          <cell r="R151">
            <v>0.72100000000000053</v>
          </cell>
          <cell r="V151">
            <v>7.3705939999999984E-2</v>
          </cell>
        </row>
        <row r="152">
          <cell r="R152">
            <v>0.72600000000000053</v>
          </cell>
          <cell r="V152">
            <v>7.3513839999999983E-2</v>
          </cell>
        </row>
        <row r="153">
          <cell r="R153">
            <v>0.73100000000000054</v>
          </cell>
          <cell r="V153">
            <v>7.3318739999999979E-2</v>
          </cell>
        </row>
        <row r="154">
          <cell r="R154">
            <v>0.73600000000000054</v>
          </cell>
          <cell r="V154">
            <v>7.3120639999999987E-2</v>
          </cell>
        </row>
        <row r="155">
          <cell r="R155">
            <v>0.74100000000000055</v>
          </cell>
          <cell r="V155">
            <v>7.2919539999999977E-2</v>
          </cell>
        </row>
        <row r="156">
          <cell r="R156">
            <v>0.74600000000000055</v>
          </cell>
          <cell r="V156">
            <v>7.2715439999999978E-2</v>
          </cell>
        </row>
        <row r="157">
          <cell r="R157">
            <v>0.75100000000000056</v>
          </cell>
          <cell r="V157">
            <v>7.2508339999999977E-2</v>
          </cell>
        </row>
        <row r="158">
          <cell r="R158">
            <v>0.75600000000000056</v>
          </cell>
          <cell r="V158">
            <v>7.2298239999999986E-2</v>
          </cell>
        </row>
        <row r="159">
          <cell r="R159">
            <v>0.76100000000000056</v>
          </cell>
          <cell r="V159">
            <v>7.2085139999999978E-2</v>
          </cell>
        </row>
        <row r="160">
          <cell r="R160">
            <v>0.76600000000000057</v>
          </cell>
          <cell r="V160">
            <v>7.1869039999999981E-2</v>
          </cell>
        </row>
        <row r="161">
          <cell r="R161">
            <v>0.77100000000000057</v>
          </cell>
          <cell r="V161">
            <v>7.1649939999999968E-2</v>
          </cell>
        </row>
        <row r="162">
          <cell r="R162">
            <v>0.77600000000000058</v>
          </cell>
          <cell r="V162">
            <v>7.1427839999999979E-2</v>
          </cell>
        </row>
        <row r="163">
          <cell r="R163">
            <v>0.78100000000000058</v>
          </cell>
          <cell r="V163">
            <v>7.1202739999999987E-2</v>
          </cell>
        </row>
        <row r="164">
          <cell r="R164">
            <v>0.78600000000000059</v>
          </cell>
          <cell r="V164">
            <v>7.0974639999999978E-2</v>
          </cell>
        </row>
        <row r="165">
          <cell r="R165">
            <v>0.79100000000000059</v>
          </cell>
          <cell r="V165">
            <v>7.074353999999998E-2</v>
          </cell>
        </row>
        <row r="166">
          <cell r="R166">
            <v>0.7960000000000006</v>
          </cell>
          <cell r="V166">
            <v>7.0509439999999965E-2</v>
          </cell>
        </row>
        <row r="167">
          <cell r="R167">
            <v>0.8010000000000006</v>
          </cell>
          <cell r="V167">
            <v>7.0272339999999975E-2</v>
          </cell>
        </row>
        <row r="168">
          <cell r="R168">
            <v>0.8060000000000006</v>
          </cell>
          <cell r="V168">
            <v>7.0032239999999968E-2</v>
          </cell>
        </row>
        <row r="169">
          <cell r="R169">
            <v>0.81100000000000061</v>
          </cell>
          <cell r="V169">
            <v>6.9789139999999972E-2</v>
          </cell>
        </row>
        <row r="170">
          <cell r="R170">
            <v>0.81600000000000061</v>
          </cell>
          <cell r="V170">
            <v>6.9543039999999973E-2</v>
          </cell>
        </row>
        <row r="171">
          <cell r="R171">
            <v>0.82100000000000062</v>
          </cell>
          <cell r="V171">
            <v>6.9293939999999957E-2</v>
          </cell>
        </row>
        <row r="172">
          <cell r="R172">
            <v>0.82600000000000062</v>
          </cell>
          <cell r="V172">
            <v>6.9041839999999965E-2</v>
          </cell>
        </row>
        <row r="173">
          <cell r="R173">
            <v>0.83100000000000063</v>
          </cell>
          <cell r="V173">
            <v>6.8786739999999971E-2</v>
          </cell>
        </row>
        <row r="174">
          <cell r="R174">
            <v>0.83600000000000063</v>
          </cell>
          <cell r="V174">
            <v>6.8528639999999974E-2</v>
          </cell>
        </row>
        <row r="175">
          <cell r="R175">
            <v>0.84100000000000064</v>
          </cell>
          <cell r="V175">
            <v>6.8267539999999974E-2</v>
          </cell>
        </row>
        <row r="176">
          <cell r="R176">
            <v>0.84600000000000064</v>
          </cell>
          <cell r="V176">
            <v>6.8003439999999971E-2</v>
          </cell>
        </row>
        <row r="177">
          <cell r="R177">
            <v>0.85100000000000064</v>
          </cell>
          <cell r="V177">
            <v>6.7736339999999978E-2</v>
          </cell>
        </row>
        <row r="178">
          <cell r="R178">
            <v>0.85600000000000065</v>
          </cell>
          <cell r="V178">
            <v>6.7466239999999969E-2</v>
          </cell>
        </row>
        <row r="179">
          <cell r="R179">
            <v>0.86100000000000065</v>
          </cell>
          <cell r="V179">
            <v>6.7193139999999971E-2</v>
          </cell>
        </row>
        <row r="180">
          <cell r="R180">
            <v>0.86600000000000066</v>
          </cell>
          <cell r="V180">
            <v>6.6917039999999969E-2</v>
          </cell>
        </row>
        <row r="181">
          <cell r="R181">
            <v>0.87100000000000066</v>
          </cell>
          <cell r="V181">
            <v>6.6637939999999965E-2</v>
          </cell>
        </row>
        <row r="182">
          <cell r="R182">
            <v>0.87600000000000067</v>
          </cell>
          <cell r="V182">
            <v>6.6355839999999972E-2</v>
          </cell>
        </row>
        <row r="183">
          <cell r="R183">
            <v>0.88100000000000067</v>
          </cell>
          <cell r="V183">
            <v>6.6070739999999961E-2</v>
          </cell>
        </row>
        <row r="184">
          <cell r="R184">
            <v>0.88600000000000068</v>
          </cell>
          <cell r="V184">
            <v>6.5782639999999962E-2</v>
          </cell>
        </row>
        <row r="185">
          <cell r="R185">
            <v>0.89100000000000068</v>
          </cell>
          <cell r="V185">
            <v>6.5491539999999959E-2</v>
          </cell>
        </row>
        <row r="186">
          <cell r="R186">
            <v>0.89600000000000068</v>
          </cell>
          <cell r="V186">
            <v>6.5197439999999968E-2</v>
          </cell>
        </row>
        <row r="187">
          <cell r="R187">
            <v>0.90100000000000069</v>
          </cell>
          <cell r="V187">
            <v>6.4900339999999973E-2</v>
          </cell>
        </row>
        <row r="188">
          <cell r="R188">
            <v>0.90600000000000069</v>
          </cell>
          <cell r="V188">
            <v>6.4600239999999962E-2</v>
          </cell>
        </row>
        <row r="189">
          <cell r="R189">
            <v>0.9110000000000007</v>
          </cell>
          <cell r="V189">
            <v>6.4297139999999961E-2</v>
          </cell>
        </row>
        <row r="190">
          <cell r="R190">
            <v>0.9160000000000007</v>
          </cell>
          <cell r="V190">
            <v>6.3991039999999957E-2</v>
          </cell>
        </row>
        <row r="191">
          <cell r="R191">
            <v>0.92100000000000071</v>
          </cell>
          <cell r="V191">
            <v>6.3681939999999965E-2</v>
          </cell>
        </row>
        <row r="192">
          <cell r="R192">
            <v>0.92600000000000071</v>
          </cell>
          <cell r="V192">
            <v>6.3369839999999955E-2</v>
          </cell>
        </row>
        <row r="193">
          <cell r="R193">
            <v>0.93100000000000072</v>
          </cell>
          <cell r="V193">
            <v>6.3054739999999956E-2</v>
          </cell>
        </row>
        <row r="194">
          <cell r="R194">
            <v>0.93600000000000072</v>
          </cell>
          <cell r="V194">
            <v>6.2736639999999955E-2</v>
          </cell>
        </row>
        <row r="195">
          <cell r="R195">
            <v>0.94100000000000072</v>
          </cell>
          <cell r="V195">
            <v>6.2415539999999957E-2</v>
          </cell>
        </row>
        <row r="196">
          <cell r="R196">
            <v>0.94600000000000073</v>
          </cell>
          <cell r="V196">
            <v>6.2091439999999956E-2</v>
          </cell>
        </row>
        <row r="197">
          <cell r="R197">
            <v>0.95100000000000073</v>
          </cell>
          <cell r="V197">
            <v>6.1764339999999959E-2</v>
          </cell>
        </row>
        <row r="198">
          <cell r="R198">
            <v>0.95600000000000074</v>
          </cell>
          <cell r="V198">
            <v>6.1434239999999959E-2</v>
          </cell>
        </row>
        <row r="199">
          <cell r="R199">
            <v>0.96100000000000074</v>
          </cell>
          <cell r="V199">
            <v>6.1101139999999957E-2</v>
          </cell>
        </row>
        <row r="200">
          <cell r="R200">
            <v>0.96600000000000075</v>
          </cell>
          <cell r="V200">
            <v>6.0765039999999951E-2</v>
          </cell>
        </row>
        <row r="201">
          <cell r="R201">
            <v>0.97100000000000075</v>
          </cell>
          <cell r="V201">
            <v>6.0425939999999956E-2</v>
          </cell>
        </row>
        <row r="202">
          <cell r="R202">
            <v>0.97600000000000076</v>
          </cell>
          <cell r="V202">
            <v>6.0083839999999958E-2</v>
          </cell>
        </row>
        <row r="203">
          <cell r="R203">
            <v>0.98100000000000076</v>
          </cell>
          <cell r="V203">
            <v>5.9738739999999957E-2</v>
          </cell>
        </row>
        <row r="204">
          <cell r="R204">
            <v>0.98600000000000076</v>
          </cell>
          <cell r="V204">
            <v>5.9390639999999953E-2</v>
          </cell>
        </row>
        <row r="205">
          <cell r="R205">
            <v>0.99100000000000077</v>
          </cell>
          <cell r="V205">
            <v>5.9039539999999932E-2</v>
          </cell>
        </row>
        <row r="206">
          <cell r="R206">
            <v>0.99600000000000077</v>
          </cell>
          <cell r="V206">
            <v>5.868543999999995E-2</v>
          </cell>
        </row>
        <row r="207">
          <cell r="R207">
            <v>1.0010000000000008</v>
          </cell>
          <cell r="V207">
            <v>5.8328339999999951E-2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R207"/>
  <sheetViews>
    <sheetView tabSelected="1" workbookViewId="0">
      <selection activeCell="I4" sqref="I4"/>
    </sheetView>
  </sheetViews>
  <sheetFormatPr defaultRowHeight="15" x14ac:dyDescent="0.25"/>
  <cols>
    <col min="10" max="11" width="9.5703125" bestFit="1" customWidth="1"/>
    <col min="18" max="18" width="9.5703125" bestFit="1" customWidth="1"/>
  </cols>
  <sheetData>
    <row r="4" spans="8:18" x14ac:dyDescent="0.25">
      <c r="H4" s="4" t="s">
        <v>0</v>
      </c>
      <c r="I4" s="5">
        <f>(0.08-0.13+3*(0.2^2-0.0072))/(3*(0.12^2+0.2^2-2*0.12*0.2*0.3))</f>
        <v>0.40333333333333349</v>
      </c>
      <c r="J4" s="4"/>
      <c r="K4" s="4" t="s">
        <v>2</v>
      </c>
      <c r="L4" s="5">
        <f>I7-0.5*3*I8</f>
        <v>7.9760666666666674E-2</v>
      </c>
    </row>
    <row r="5" spans="8:18" x14ac:dyDescent="0.25">
      <c r="H5" s="4" t="s">
        <v>1</v>
      </c>
      <c r="I5" s="5">
        <f>1-I4</f>
        <v>0.59666666666666646</v>
      </c>
      <c r="J5" s="4"/>
      <c r="K5" s="4"/>
      <c r="L5" s="4"/>
    </row>
    <row r="6" spans="8:18" x14ac:dyDescent="0.25">
      <c r="H6" s="4"/>
      <c r="I6" s="4"/>
      <c r="J6" s="4"/>
      <c r="K6" s="4"/>
      <c r="L6" s="4"/>
      <c r="N6" t="s">
        <v>0</v>
      </c>
      <c r="O6" t="s">
        <v>1</v>
      </c>
      <c r="P6" t="s">
        <v>3</v>
      </c>
      <c r="Q6" t="s">
        <v>4</v>
      </c>
      <c r="R6" t="s">
        <v>2</v>
      </c>
    </row>
    <row r="7" spans="8:18" x14ac:dyDescent="0.25">
      <c r="H7" s="4" t="s">
        <v>3</v>
      </c>
      <c r="I7" s="5">
        <f>I4*0.08+I5*0.13</f>
        <v>0.10983333333333332</v>
      </c>
      <c r="J7" s="4"/>
      <c r="K7" s="4"/>
      <c r="L7" s="4"/>
      <c r="N7">
        <v>1E-3</v>
      </c>
      <c r="O7">
        <f>1-N7</f>
        <v>0.999</v>
      </c>
      <c r="P7">
        <f t="shared" ref="P7:P70" si="0">N7*$I$13+O7*$K$13</f>
        <v>0.12995000000000001</v>
      </c>
      <c r="Q7">
        <f t="shared" ref="Q7:Q70" si="1">N7^2*$I$14+O7^2*$K$14+2*N7*O7*$I$15</f>
        <v>3.9934440000000009E-2</v>
      </c>
      <c r="R7">
        <f t="shared" ref="R7:R70" si="2">P7-0.5*$I$17*Q7</f>
        <v>7.0048340000000001E-2</v>
      </c>
    </row>
    <row r="8" spans="8:18" x14ac:dyDescent="0.25">
      <c r="H8" s="4" t="s">
        <v>4</v>
      </c>
      <c r="I8" s="5">
        <f>I4^2*0.12^2+I5^2*0.2^2+2*I4*I5*0.0072</f>
        <v>2.0048444444444438E-2</v>
      </c>
      <c r="J8" s="4"/>
      <c r="K8" s="4"/>
      <c r="L8" s="4"/>
      <c r="N8">
        <f>N7+0.005</f>
        <v>6.0000000000000001E-3</v>
      </c>
      <c r="O8">
        <f t="shared" ref="O8:O71" si="3">1-N8</f>
        <v>0.99399999999999999</v>
      </c>
      <c r="P8">
        <f t="shared" si="0"/>
        <v>0.12970000000000001</v>
      </c>
      <c r="Q8">
        <f t="shared" si="1"/>
        <v>3.9607840000000012E-2</v>
      </c>
      <c r="R8">
        <f t="shared" si="2"/>
        <v>7.0288239999999988E-2</v>
      </c>
    </row>
    <row r="9" spans="8:18" x14ac:dyDescent="0.25">
      <c r="H9" s="4" t="s">
        <v>5</v>
      </c>
      <c r="I9" s="5">
        <f>SQRT(I8)</f>
        <v>0.14159252962089644</v>
      </c>
      <c r="J9" s="4"/>
      <c r="K9" s="4"/>
      <c r="L9" s="4"/>
      <c r="N9">
        <f t="shared" ref="N9:N72" si="4">N8+0.005</f>
        <v>1.0999999999999999E-2</v>
      </c>
      <c r="O9">
        <f t="shared" si="3"/>
        <v>0.98899999999999999</v>
      </c>
      <c r="P9">
        <f t="shared" si="0"/>
        <v>0.12944999999999998</v>
      </c>
      <c r="Q9">
        <f t="shared" si="1"/>
        <v>3.9283240000000004E-2</v>
      </c>
      <c r="R9">
        <f t="shared" si="2"/>
        <v>7.0525139999999972E-2</v>
      </c>
    </row>
    <row r="10" spans="8:18" x14ac:dyDescent="0.25">
      <c r="N10">
        <f t="shared" si="4"/>
        <v>1.6E-2</v>
      </c>
      <c r="O10">
        <f t="shared" si="3"/>
        <v>0.98399999999999999</v>
      </c>
      <c r="P10">
        <f t="shared" si="0"/>
        <v>0.12920000000000001</v>
      </c>
      <c r="Q10">
        <f t="shared" si="1"/>
        <v>3.8960640000000005E-2</v>
      </c>
      <c r="R10">
        <f t="shared" si="2"/>
        <v>7.0759039999999995E-2</v>
      </c>
    </row>
    <row r="11" spans="8:18" x14ac:dyDescent="0.25">
      <c r="J11" s="2"/>
      <c r="M11" s="3"/>
      <c r="N11">
        <f t="shared" si="4"/>
        <v>2.1000000000000001E-2</v>
      </c>
      <c r="O11">
        <f t="shared" si="3"/>
        <v>0.97899999999999998</v>
      </c>
      <c r="P11">
        <f t="shared" si="0"/>
        <v>0.12894999999999998</v>
      </c>
      <c r="Q11">
        <f t="shared" si="1"/>
        <v>3.8640040000000007E-2</v>
      </c>
      <c r="R11">
        <f t="shared" si="2"/>
        <v>7.0989939999999974E-2</v>
      </c>
    </row>
    <row r="12" spans="8:18" x14ac:dyDescent="0.25">
      <c r="J12" s="2"/>
      <c r="N12">
        <f t="shared" si="4"/>
        <v>2.6000000000000002E-2</v>
      </c>
      <c r="O12">
        <f t="shared" si="3"/>
        <v>0.97399999999999998</v>
      </c>
      <c r="P12">
        <f t="shared" si="0"/>
        <v>0.12870000000000001</v>
      </c>
      <c r="Q12">
        <f t="shared" si="1"/>
        <v>3.8321440000000012E-2</v>
      </c>
      <c r="R12">
        <f t="shared" si="2"/>
        <v>7.1217839999999991E-2</v>
      </c>
    </row>
    <row r="13" spans="8:18" x14ac:dyDescent="0.25">
      <c r="H13" s="6" t="s">
        <v>6</v>
      </c>
      <c r="I13" s="6">
        <v>0.08</v>
      </c>
      <c r="J13" s="6" t="s">
        <v>7</v>
      </c>
      <c r="K13" s="6">
        <v>0.13</v>
      </c>
      <c r="N13">
        <f t="shared" si="4"/>
        <v>3.1000000000000003E-2</v>
      </c>
      <c r="O13">
        <f t="shared" si="3"/>
        <v>0.96899999999999997</v>
      </c>
      <c r="P13">
        <f t="shared" si="0"/>
        <v>0.12845000000000001</v>
      </c>
      <c r="Q13">
        <f t="shared" si="1"/>
        <v>3.8004840000000005E-2</v>
      </c>
      <c r="R13">
        <f t="shared" si="2"/>
        <v>7.1442740000000005E-2</v>
      </c>
    </row>
    <row r="14" spans="8:18" x14ac:dyDescent="0.25">
      <c r="H14" s="7" t="s">
        <v>8</v>
      </c>
      <c r="I14" s="6">
        <f>0.12^2</f>
        <v>1.44E-2</v>
      </c>
      <c r="J14" s="6" t="s">
        <v>9</v>
      </c>
      <c r="K14" s="6">
        <f>0.2^2</f>
        <v>4.0000000000000008E-2</v>
      </c>
      <c r="N14">
        <f t="shared" si="4"/>
        <v>3.6000000000000004E-2</v>
      </c>
      <c r="O14">
        <f t="shared" si="3"/>
        <v>0.96399999999999997</v>
      </c>
      <c r="P14">
        <f t="shared" si="0"/>
        <v>0.12819999999999998</v>
      </c>
      <c r="Q14">
        <f t="shared" si="1"/>
        <v>3.7690240000000007E-2</v>
      </c>
      <c r="R14">
        <f t="shared" si="2"/>
        <v>7.1664639999999974E-2</v>
      </c>
    </row>
    <row r="15" spans="8:18" x14ac:dyDescent="0.25">
      <c r="H15" s="6" t="s">
        <v>10</v>
      </c>
      <c r="I15" s="6">
        <v>7.1999999999999998E-3</v>
      </c>
      <c r="J15" s="6"/>
      <c r="K15" s="6"/>
      <c r="N15">
        <f t="shared" si="4"/>
        <v>4.1000000000000002E-2</v>
      </c>
      <c r="O15">
        <f t="shared" si="3"/>
        <v>0.95899999999999996</v>
      </c>
      <c r="P15">
        <f t="shared" si="0"/>
        <v>0.12795000000000001</v>
      </c>
      <c r="Q15">
        <f t="shared" si="1"/>
        <v>3.7377640000000004E-2</v>
      </c>
      <c r="R15">
        <f t="shared" si="2"/>
        <v>7.1883539999999996E-2</v>
      </c>
    </row>
    <row r="16" spans="8:18" x14ac:dyDescent="0.25">
      <c r="H16" s="6"/>
      <c r="I16" s="6"/>
      <c r="J16" s="6"/>
      <c r="K16" s="6"/>
      <c r="N16">
        <f t="shared" si="4"/>
        <v>4.5999999999999999E-2</v>
      </c>
      <c r="O16">
        <f t="shared" si="3"/>
        <v>0.95399999999999996</v>
      </c>
      <c r="P16">
        <f t="shared" si="0"/>
        <v>0.12770000000000001</v>
      </c>
      <c r="Q16">
        <f t="shared" si="1"/>
        <v>3.7067040000000002E-2</v>
      </c>
      <c r="R16">
        <f t="shared" si="2"/>
        <v>7.2099440000000001E-2</v>
      </c>
    </row>
    <row r="17" spans="8:18" x14ac:dyDescent="0.25">
      <c r="H17" s="6" t="s">
        <v>11</v>
      </c>
      <c r="I17" s="6">
        <v>3</v>
      </c>
      <c r="J17" s="7"/>
      <c r="K17" s="8"/>
      <c r="N17">
        <f t="shared" si="4"/>
        <v>5.0999999999999997E-2</v>
      </c>
      <c r="O17">
        <f t="shared" si="3"/>
        <v>0.94899999999999995</v>
      </c>
      <c r="P17">
        <f t="shared" si="0"/>
        <v>0.12744999999999998</v>
      </c>
      <c r="Q17">
        <f t="shared" si="1"/>
        <v>3.6758439999999996E-2</v>
      </c>
      <c r="R17">
        <f t="shared" si="2"/>
        <v>7.2312339999999989E-2</v>
      </c>
    </row>
    <row r="18" spans="8:18" x14ac:dyDescent="0.25">
      <c r="N18">
        <f t="shared" si="4"/>
        <v>5.5999999999999994E-2</v>
      </c>
      <c r="O18">
        <f t="shared" si="3"/>
        <v>0.94399999999999995</v>
      </c>
      <c r="P18">
        <f t="shared" si="0"/>
        <v>0.12720000000000001</v>
      </c>
      <c r="Q18">
        <f t="shared" si="1"/>
        <v>3.6451840000000006E-2</v>
      </c>
      <c r="R18">
        <f t="shared" si="2"/>
        <v>7.2522240000000002E-2</v>
      </c>
    </row>
    <row r="19" spans="8:18" x14ac:dyDescent="0.25">
      <c r="N19">
        <f t="shared" si="4"/>
        <v>6.0999999999999992E-2</v>
      </c>
      <c r="O19">
        <f t="shared" si="3"/>
        <v>0.93900000000000006</v>
      </c>
      <c r="P19">
        <f t="shared" si="0"/>
        <v>0.12695000000000001</v>
      </c>
      <c r="Q19">
        <f t="shared" si="1"/>
        <v>3.6147240000000011E-2</v>
      </c>
      <c r="R19">
        <f t="shared" si="2"/>
        <v>7.2729139999999998E-2</v>
      </c>
    </row>
    <row r="20" spans="8:18" x14ac:dyDescent="0.25">
      <c r="N20">
        <f t="shared" si="4"/>
        <v>6.5999999999999989E-2</v>
      </c>
      <c r="O20">
        <f t="shared" si="3"/>
        <v>0.93400000000000005</v>
      </c>
      <c r="P20">
        <f t="shared" si="0"/>
        <v>0.12670000000000001</v>
      </c>
      <c r="Q20">
        <f t="shared" si="1"/>
        <v>3.5844640000000011E-2</v>
      </c>
      <c r="R20">
        <f t="shared" si="2"/>
        <v>7.2933039999999991E-2</v>
      </c>
    </row>
    <row r="21" spans="8:18" x14ac:dyDescent="0.25">
      <c r="N21">
        <f t="shared" si="4"/>
        <v>7.0999999999999994E-2</v>
      </c>
      <c r="O21">
        <f t="shared" si="3"/>
        <v>0.92900000000000005</v>
      </c>
      <c r="P21">
        <f t="shared" si="0"/>
        <v>0.12645000000000001</v>
      </c>
      <c r="Q21">
        <f t="shared" si="1"/>
        <v>3.5544040000000006E-2</v>
      </c>
      <c r="R21">
        <f t="shared" si="2"/>
        <v>7.3133939999999995E-2</v>
      </c>
    </row>
    <row r="22" spans="8:18" x14ac:dyDescent="0.25">
      <c r="N22">
        <f t="shared" si="4"/>
        <v>7.5999999999999998E-2</v>
      </c>
      <c r="O22">
        <f t="shared" si="3"/>
        <v>0.92400000000000004</v>
      </c>
      <c r="P22">
        <f t="shared" si="0"/>
        <v>0.12620000000000001</v>
      </c>
      <c r="Q22">
        <f t="shared" si="1"/>
        <v>3.5245440000000003E-2</v>
      </c>
      <c r="R22">
        <f t="shared" si="2"/>
        <v>7.3331840000000009E-2</v>
      </c>
    </row>
    <row r="23" spans="8:18" x14ac:dyDescent="0.25">
      <c r="N23">
        <f t="shared" si="4"/>
        <v>8.1000000000000003E-2</v>
      </c>
      <c r="O23">
        <f t="shared" si="3"/>
        <v>0.91900000000000004</v>
      </c>
      <c r="P23">
        <f t="shared" si="0"/>
        <v>0.12595000000000001</v>
      </c>
      <c r="Q23">
        <f t="shared" si="1"/>
        <v>3.4948840000000009E-2</v>
      </c>
      <c r="R23">
        <f t="shared" si="2"/>
        <v>7.3526739999999993E-2</v>
      </c>
    </row>
    <row r="24" spans="8:18" x14ac:dyDescent="0.25">
      <c r="N24">
        <f t="shared" si="4"/>
        <v>8.6000000000000007E-2</v>
      </c>
      <c r="O24">
        <f t="shared" si="3"/>
        <v>0.91400000000000003</v>
      </c>
      <c r="P24">
        <f t="shared" si="0"/>
        <v>0.12570000000000001</v>
      </c>
      <c r="Q24">
        <f t="shared" si="1"/>
        <v>3.465424000000001E-2</v>
      </c>
      <c r="R24">
        <f t="shared" si="2"/>
        <v>7.3718639999999988E-2</v>
      </c>
    </row>
    <row r="25" spans="8:18" x14ac:dyDescent="0.25">
      <c r="N25">
        <f t="shared" si="4"/>
        <v>9.1000000000000011E-2</v>
      </c>
      <c r="O25">
        <f t="shared" si="3"/>
        <v>0.90900000000000003</v>
      </c>
      <c r="P25">
        <f t="shared" si="0"/>
        <v>0.12545000000000001</v>
      </c>
      <c r="Q25">
        <f t="shared" si="1"/>
        <v>3.4361640000000013E-2</v>
      </c>
      <c r="R25">
        <f t="shared" si="2"/>
        <v>7.3907539999999994E-2</v>
      </c>
    </row>
    <row r="26" spans="8:18" x14ac:dyDescent="0.25">
      <c r="N26">
        <f t="shared" si="4"/>
        <v>9.6000000000000016E-2</v>
      </c>
      <c r="O26">
        <f t="shared" si="3"/>
        <v>0.90400000000000003</v>
      </c>
      <c r="P26">
        <f t="shared" si="0"/>
        <v>0.12520000000000001</v>
      </c>
      <c r="Q26">
        <f t="shared" si="1"/>
        <v>3.4071040000000011E-2</v>
      </c>
      <c r="R26">
        <f t="shared" si="2"/>
        <v>7.4093439999999983E-2</v>
      </c>
    </row>
    <row r="27" spans="8:18" x14ac:dyDescent="0.25">
      <c r="N27">
        <f t="shared" si="4"/>
        <v>0.10100000000000002</v>
      </c>
      <c r="O27">
        <f t="shared" si="3"/>
        <v>0.89900000000000002</v>
      </c>
      <c r="P27">
        <f t="shared" si="0"/>
        <v>0.12495000000000001</v>
      </c>
      <c r="Q27">
        <f t="shared" si="1"/>
        <v>3.3782440000000011E-2</v>
      </c>
      <c r="R27">
        <f t="shared" si="2"/>
        <v>7.4276339999999996E-2</v>
      </c>
    </row>
    <row r="28" spans="8:18" x14ac:dyDescent="0.25">
      <c r="N28">
        <f t="shared" si="4"/>
        <v>0.10600000000000002</v>
      </c>
      <c r="O28">
        <f t="shared" si="3"/>
        <v>0.89400000000000002</v>
      </c>
      <c r="P28">
        <f t="shared" si="0"/>
        <v>0.12470000000000001</v>
      </c>
      <c r="Q28">
        <f t="shared" si="1"/>
        <v>3.3495840000000013E-2</v>
      </c>
      <c r="R28">
        <f t="shared" si="2"/>
        <v>7.4456239999999979E-2</v>
      </c>
    </row>
    <row r="29" spans="8:18" x14ac:dyDescent="0.25">
      <c r="N29">
        <f t="shared" si="4"/>
        <v>0.11100000000000003</v>
      </c>
      <c r="O29">
        <f t="shared" si="3"/>
        <v>0.88900000000000001</v>
      </c>
      <c r="P29">
        <f t="shared" si="0"/>
        <v>0.12445000000000001</v>
      </c>
      <c r="Q29">
        <f t="shared" si="1"/>
        <v>3.321124000000001E-2</v>
      </c>
      <c r="R29">
        <f t="shared" si="2"/>
        <v>7.4633139999999987E-2</v>
      </c>
    </row>
    <row r="30" spans="8:18" x14ac:dyDescent="0.25">
      <c r="N30">
        <f t="shared" si="4"/>
        <v>0.11600000000000003</v>
      </c>
      <c r="O30">
        <f t="shared" si="3"/>
        <v>0.88400000000000001</v>
      </c>
      <c r="P30">
        <f t="shared" si="0"/>
        <v>0.1242</v>
      </c>
      <c r="Q30">
        <f t="shared" si="1"/>
        <v>3.2928640000000009E-2</v>
      </c>
      <c r="R30">
        <f t="shared" si="2"/>
        <v>7.4807039999999991E-2</v>
      </c>
    </row>
    <row r="31" spans="8:18" x14ac:dyDescent="0.25">
      <c r="N31">
        <f t="shared" si="4"/>
        <v>0.12100000000000004</v>
      </c>
      <c r="O31">
        <f t="shared" si="3"/>
        <v>0.879</v>
      </c>
      <c r="P31">
        <f t="shared" si="0"/>
        <v>0.12395000000000002</v>
      </c>
      <c r="Q31">
        <f t="shared" si="1"/>
        <v>3.264804000000001E-2</v>
      </c>
      <c r="R31">
        <f t="shared" si="2"/>
        <v>7.4977940000000007E-2</v>
      </c>
    </row>
    <row r="32" spans="8:18" x14ac:dyDescent="0.25">
      <c r="N32">
        <f t="shared" si="4"/>
        <v>0.12600000000000003</v>
      </c>
      <c r="O32">
        <f t="shared" si="3"/>
        <v>0.874</v>
      </c>
      <c r="P32">
        <f t="shared" si="0"/>
        <v>0.1237</v>
      </c>
      <c r="Q32">
        <f t="shared" si="1"/>
        <v>3.2369440000000006E-2</v>
      </c>
      <c r="R32">
        <f t="shared" si="2"/>
        <v>7.5145839999999992E-2</v>
      </c>
    </row>
    <row r="33" spans="14:18" x14ac:dyDescent="0.25">
      <c r="N33">
        <f t="shared" si="4"/>
        <v>0.13100000000000003</v>
      </c>
      <c r="O33">
        <f t="shared" si="3"/>
        <v>0.86899999999999999</v>
      </c>
      <c r="P33">
        <f t="shared" si="0"/>
        <v>0.12345</v>
      </c>
      <c r="Q33">
        <f t="shared" si="1"/>
        <v>3.2092840000000004E-2</v>
      </c>
      <c r="R33">
        <f t="shared" si="2"/>
        <v>7.5310740000000001E-2</v>
      </c>
    </row>
    <row r="34" spans="14:18" x14ac:dyDescent="0.25">
      <c r="N34">
        <f t="shared" si="4"/>
        <v>0.13600000000000004</v>
      </c>
      <c r="O34">
        <f t="shared" si="3"/>
        <v>0.86399999999999999</v>
      </c>
      <c r="P34">
        <f t="shared" si="0"/>
        <v>0.1232</v>
      </c>
      <c r="Q34">
        <f t="shared" si="1"/>
        <v>3.1818240000000005E-2</v>
      </c>
      <c r="R34">
        <f t="shared" si="2"/>
        <v>7.5472639999999994E-2</v>
      </c>
    </row>
    <row r="35" spans="14:18" x14ac:dyDescent="0.25">
      <c r="N35">
        <f t="shared" si="4"/>
        <v>0.14100000000000004</v>
      </c>
      <c r="O35">
        <f t="shared" si="3"/>
        <v>0.85899999999999999</v>
      </c>
      <c r="P35">
        <f t="shared" si="0"/>
        <v>0.12295</v>
      </c>
      <c r="Q35">
        <f t="shared" si="1"/>
        <v>3.1545640000000007E-2</v>
      </c>
      <c r="R35">
        <f t="shared" si="2"/>
        <v>7.5631539999999997E-2</v>
      </c>
    </row>
    <row r="36" spans="14:18" x14ac:dyDescent="0.25">
      <c r="N36">
        <f t="shared" si="4"/>
        <v>0.14600000000000005</v>
      </c>
      <c r="O36">
        <f t="shared" si="3"/>
        <v>0.85399999999999998</v>
      </c>
      <c r="P36">
        <f t="shared" si="0"/>
        <v>0.12270000000000002</v>
      </c>
      <c r="Q36">
        <f t="shared" si="1"/>
        <v>3.1275040000000004E-2</v>
      </c>
      <c r="R36">
        <f t="shared" si="2"/>
        <v>7.5787440000000011E-2</v>
      </c>
    </row>
    <row r="37" spans="14:18" x14ac:dyDescent="0.25">
      <c r="N37">
        <f t="shared" si="4"/>
        <v>0.15100000000000005</v>
      </c>
      <c r="O37">
        <f t="shared" si="3"/>
        <v>0.84899999999999998</v>
      </c>
      <c r="P37">
        <f t="shared" si="0"/>
        <v>0.12245</v>
      </c>
      <c r="Q37">
        <f t="shared" si="1"/>
        <v>3.1006440000000007E-2</v>
      </c>
      <c r="R37">
        <f t="shared" si="2"/>
        <v>7.5940339999999995E-2</v>
      </c>
    </row>
    <row r="38" spans="14:18" x14ac:dyDescent="0.25">
      <c r="N38">
        <f t="shared" si="4"/>
        <v>0.15600000000000006</v>
      </c>
      <c r="O38">
        <f t="shared" si="3"/>
        <v>0.84399999999999997</v>
      </c>
      <c r="P38">
        <f t="shared" si="0"/>
        <v>0.1222</v>
      </c>
      <c r="Q38">
        <f t="shared" si="1"/>
        <v>3.0739840000000004E-2</v>
      </c>
      <c r="R38">
        <f t="shared" si="2"/>
        <v>7.6090240000000003E-2</v>
      </c>
    </row>
    <row r="39" spans="14:18" x14ac:dyDescent="0.25">
      <c r="N39">
        <f t="shared" si="4"/>
        <v>0.16100000000000006</v>
      </c>
      <c r="O39">
        <f t="shared" si="3"/>
        <v>0.83899999999999997</v>
      </c>
      <c r="P39">
        <f t="shared" si="0"/>
        <v>0.12195</v>
      </c>
      <c r="Q39">
        <f t="shared" si="1"/>
        <v>3.0475240000000004E-2</v>
      </c>
      <c r="R39">
        <f t="shared" si="2"/>
        <v>7.6237139999999995E-2</v>
      </c>
    </row>
    <row r="40" spans="14:18" x14ac:dyDescent="0.25">
      <c r="N40">
        <f t="shared" si="4"/>
        <v>0.16600000000000006</v>
      </c>
      <c r="O40">
        <f t="shared" si="3"/>
        <v>0.83399999999999996</v>
      </c>
      <c r="P40">
        <f t="shared" si="0"/>
        <v>0.1217</v>
      </c>
      <c r="Q40">
        <f t="shared" si="1"/>
        <v>3.0212640000000006E-2</v>
      </c>
      <c r="R40">
        <f t="shared" si="2"/>
        <v>7.6381039999999997E-2</v>
      </c>
    </row>
    <row r="41" spans="14:18" x14ac:dyDescent="0.25">
      <c r="N41">
        <f t="shared" si="4"/>
        <v>0.17100000000000007</v>
      </c>
      <c r="O41">
        <f t="shared" si="3"/>
        <v>0.82899999999999996</v>
      </c>
      <c r="P41">
        <f t="shared" si="0"/>
        <v>0.12145000000000002</v>
      </c>
      <c r="Q41">
        <f t="shared" si="1"/>
        <v>2.9952039999999999E-2</v>
      </c>
      <c r="R41">
        <f t="shared" si="2"/>
        <v>7.6521940000000011E-2</v>
      </c>
    </row>
    <row r="42" spans="14:18" x14ac:dyDescent="0.25">
      <c r="N42">
        <f t="shared" si="4"/>
        <v>0.17600000000000007</v>
      </c>
      <c r="O42">
        <f t="shared" si="3"/>
        <v>0.82399999999999995</v>
      </c>
      <c r="P42">
        <f t="shared" si="0"/>
        <v>0.1212</v>
      </c>
      <c r="Q42">
        <f t="shared" si="1"/>
        <v>2.9693440000000001E-2</v>
      </c>
      <c r="R42">
        <f t="shared" si="2"/>
        <v>7.6659840000000007E-2</v>
      </c>
    </row>
    <row r="43" spans="14:18" x14ac:dyDescent="0.25">
      <c r="N43">
        <f t="shared" si="4"/>
        <v>0.18100000000000008</v>
      </c>
      <c r="O43">
        <f t="shared" si="3"/>
        <v>0.81899999999999995</v>
      </c>
      <c r="P43">
        <f t="shared" si="0"/>
        <v>0.12095</v>
      </c>
      <c r="Q43">
        <f t="shared" si="1"/>
        <v>2.9436840000000006E-2</v>
      </c>
      <c r="R43">
        <f t="shared" si="2"/>
        <v>7.679474E-2</v>
      </c>
    </row>
    <row r="44" spans="14:18" x14ac:dyDescent="0.25">
      <c r="N44">
        <f t="shared" si="4"/>
        <v>0.18600000000000008</v>
      </c>
      <c r="O44">
        <f t="shared" si="3"/>
        <v>0.81399999999999995</v>
      </c>
      <c r="P44">
        <f t="shared" si="0"/>
        <v>0.1207</v>
      </c>
      <c r="Q44">
        <f t="shared" si="1"/>
        <v>2.9182240000000005E-2</v>
      </c>
      <c r="R44">
        <f t="shared" si="2"/>
        <v>7.6926639999999991E-2</v>
      </c>
    </row>
    <row r="45" spans="14:18" x14ac:dyDescent="0.25">
      <c r="N45">
        <f t="shared" si="4"/>
        <v>0.19100000000000009</v>
      </c>
      <c r="O45">
        <f t="shared" si="3"/>
        <v>0.80899999999999994</v>
      </c>
      <c r="P45">
        <f t="shared" si="0"/>
        <v>0.12045</v>
      </c>
      <c r="Q45">
        <f t="shared" si="1"/>
        <v>2.8929640000000003E-2</v>
      </c>
      <c r="R45">
        <f t="shared" si="2"/>
        <v>7.7055540000000006E-2</v>
      </c>
    </row>
    <row r="46" spans="14:18" x14ac:dyDescent="0.25">
      <c r="N46">
        <f t="shared" si="4"/>
        <v>0.19600000000000009</v>
      </c>
      <c r="O46">
        <f t="shared" si="3"/>
        <v>0.80399999999999994</v>
      </c>
      <c r="P46">
        <f t="shared" si="0"/>
        <v>0.1202</v>
      </c>
      <c r="Q46">
        <f t="shared" si="1"/>
        <v>2.8679040000000003E-2</v>
      </c>
      <c r="R46">
        <f t="shared" si="2"/>
        <v>7.718143999999999E-2</v>
      </c>
    </row>
    <row r="47" spans="14:18" x14ac:dyDescent="0.25">
      <c r="N47">
        <f t="shared" si="4"/>
        <v>0.2010000000000001</v>
      </c>
      <c r="O47">
        <f t="shared" si="3"/>
        <v>0.79899999999999993</v>
      </c>
      <c r="P47">
        <f t="shared" si="0"/>
        <v>0.11995</v>
      </c>
      <c r="Q47">
        <f t="shared" si="1"/>
        <v>2.8430440000000001E-2</v>
      </c>
      <c r="R47">
        <f t="shared" si="2"/>
        <v>7.7304339999999999E-2</v>
      </c>
    </row>
    <row r="48" spans="14:18" x14ac:dyDescent="0.25">
      <c r="N48">
        <f t="shared" si="4"/>
        <v>0.2060000000000001</v>
      </c>
      <c r="O48">
        <f t="shared" si="3"/>
        <v>0.79399999999999993</v>
      </c>
      <c r="P48">
        <f t="shared" si="0"/>
        <v>0.1197</v>
      </c>
      <c r="Q48">
        <f t="shared" si="1"/>
        <v>2.8183840000000002E-2</v>
      </c>
      <c r="R48">
        <f t="shared" si="2"/>
        <v>7.7424240000000005E-2</v>
      </c>
    </row>
    <row r="49" spans="14:18" x14ac:dyDescent="0.25">
      <c r="N49">
        <f t="shared" si="4"/>
        <v>0.2110000000000001</v>
      </c>
      <c r="O49">
        <f t="shared" si="3"/>
        <v>0.78899999999999992</v>
      </c>
      <c r="P49">
        <f t="shared" si="0"/>
        <v>0.11945</v>
      </c>
      <c r="Q49">
        <f t="shared" si="1"/>
        <v>2.7939240000000001E-2</v>
      </c>
      <c r="R49">
        <f t="shared" si="2"/>
        <v>7.7541140000000008E-2</v>
      </c>
    </row>
    <row r="50" spans="14:18" x14ac:dyDescent="0.25">
      <c r="N50">
        <f t="shared" si="4"/>
        <v>0.21600000000000011</v>
      </c>
      <c r="O50">
        <f t="shared" si="3"/>
        <v>0.78399999999999992</v>
      </c>
      <c r="P50">
        <f t="shared" si="0"/>
        <v>0.1192</v>
      </c>
      <c r="Q50">
        <f t="shared" si="1"/>
        <v>2.7696640000000002E-2</v>
      </c>
      <c r="R50">
        <f t="shared" si="2"/>
        <v>7.7655039999999995E-2</v>
      </c>
    </row>
    <row r="51" spans="14:18" x14ac:dyDescent="0.25">
      <c r="N51">
        <f t="shared" si="4"/>
        <v>0.22100000000000011</v>
      </c>
      <c r="O51">
        <f t="shared" si="3"/>
        <v>0.77899999999999991</v>
      </c>
      <c r="P51">
        <f t="shared" si="0"/>
        <v>0.11895</v>
      </c>
      <c r="Q51">
        <f t="shared" si="1"/>
        <v>2.7456040000000001E-2</v>
      </c>
      <c r="R51">
        <f t="shared" si="2"/>
        <v>7.7765940000000006E-2</v>
      </c>
    </row>
    <row r="52" spans="14:18" x14ac:dyDescent="0.25">
      <c r="N52">
        <f t="shared" si="4"/>
        <v>0.22600000000000012</v>
      </c>
      <c r="O52">
        <f t="shared" si="3"/>
        <v>0.77399999999999991</v>
      </c>
      <c r="P52">
        <f t="shared" si="0"/>
        <v>0.1187</v>
      </c>
      <c r="Q52">
        <f t="shared" si="1"/>
        <v>2.7217440000000002E-2</v>
      </c>
      <c r="R52">
        <f t="shared" si="2"/>
        <v>7.787384E-2</v>
      </c>
    </row>
    <row r="53" spans="14:18" x14ac:dyDescent="0.25">
      <c r="N53">
        <f t="shared" si="4"/>
        <v>0.23100000000000012</v>
      </c>
      <c r="O53">
        <f t="shared" si="3"/>
        <v>0.76899999999999991</v>
      </c>
      <c r="P53">
        <f t="shared" si="0"/>
        <v>0.11845</v>
      </c>
      <c r="Q53">
        <f t="shared" si="1"/>
        <v>2.6980839999999999E-2</v>
      </c>
      <c r="R53">
        <f t="shared" si="2"/>
        <v>7.7978740000000005E-2</v>
      </c>
    </row>
    <row r="54" spans="14:18" x14ac:dyDescent="0.25">
      <c r="N54">
        <f t="shared" si="4"/>
        <v>0.23600000000000013</v>
      </c>
      <c r="O54">
        <f t="shared" si="3"/>
        <v>0.7639999999999999</v>
      </c>
      <c r="P54">
        <f t="shared" si="0"/>
        <v>0.1182</v>
      </c>
      <c r="Q54">
        <f t="shared" si="1"/>
        <v>2.6746240000000001E-2</v>
      </c>
      <c r="R54">
        <f t="shared" si="2"/>
        <v>7.8080640000000007E-2</v>
      </c>
    </row>
    <row r="55" spans="14:18" x14ac:dyDescent="0.25">
      <c r="N55">
        <f t="shared" si="4"/>
        <v>0.24100000000000013</v>
      </c>
      <c r="O55">
        <f t="shared" si="3"/>
        <v>0.7589999999999999</v>
      </c>
      <c r="P55">
        <f t="shared" si="0"/>
        <v>0.11795</v>
      </c>
      <c r="Q55">
        <f t="shared" si="1"/>
        <v>2.6513640000000002E-2</v>
      </c>
      <c r="R55">
        <f t="shared" si="2"/>
        <v>7.8179539999999992E-2</v>
      </c>
    </row>
    <row r="56" spans="14:18" x14ac:dyDescent="0.25">
      <c r="N56">
        <f t="shared" si="4"/>
        <v>0.24600000000000014</v>
      </c>
      <c r="O56">
        <f t="shared" si="3"/>
        <v>0.75399999999999989</v>
      </c>
      <c r="P56">
        <f t="shared" si="0"/>
        <v>0.1177</v>
      </c>
      <c r="Q56">
        <f t="shared" si="1"/>
        <v>2.6283039999999997E-2</v>
      </c>
      <c r="R56">
        <f t="shared" si="2"/>
        <v>7.8275440000000002E-2</v>
      </c>
    </row>
    <row r="57" spans="14:18" x14ac:dyDescent="0.25">
      <c r="N57">
        <f t="shared" si="4"/>
        <v>0.25100000000000011</v>
      </c>
      <c r="O57">
        <f t="shared" si="3"/>
        <v>0.74899999999999989</v>
      </c>
      <c r="P57">
        <f t="shared" si="0"/>
        <v>0.11745</v>
      </c>
      <c r="Q57">
        <f t="shared" si="1"/>
        <v>2.6054440000000002E-2</v>
      </c>
      <c r="R57">
        <f t="shared" si="2"/>
        <v>7.8368339999999995E-2</v>
      </c>
    </row>
    <row r="58" spans="14:18" x14ac:dyDescent="0.25">
      <c r="N58">
        <f t="shared" si="4"/>
        <v>0.25600000000000012</v>
      </c>
      <c r="O58">
        <f t="shared" si="3"/>
        <v>0.74399999999999988</v>
      </c>
      <c r="P58">
        <f t="shared" si="0"/>
        <v>0.1172</v>
      </c>
      <c r="Q58">
        <f t="shared" si="1"/>
        <v>2.5827839999999998E-2</v>
      </c>
      <c r="R58">
        <f t="shared" si="2"/>
        <v>7.8458239999999999E-2</v>
      </c>
    </row>
    <row r="59" spans="14:18" x14ac:dyDescent="0.25">
      <c r="N59">
        <f t="shared" si="4"/>
        <v>0.26100000000000012</v>
      </c>
      <c r="O59">
        <f t="shared" si="3"/>
        <v>0.73899999999999988</v>
      </c>
      <c r="P59">
        <f t="shared" si="0"/>
        <v>0.11695</v>
      </c>
      <c r="Q59">
        <f t="shared" si="1"/>
        <v>2.5603239999999999E-2</v>
      </c>
      <c r="R59">
        <f t="shared" si="2"/>
        <v>7.8545139999999999E-2</v>
      </c>
    </row>
    <row r="60" spans="14:18" x14ac:dyDescent="0.25">
      <c r="N60">
        <f t="shared" si="4"/>
        <v>0.26600000000000013</v>
      </c>
      <c r="O60">
        <f t="shared" si="3"/>
        <v>0.73399999999999987</v>
      </c>
      <c r="P60">
        <f t="shared" si="0"/>
        <v>0.1167</v>
      </c>
      <c r="Q60">
        <f t="shared" si="1"/>
        <v>2.5380639999999996E-2</v>
      </c>
      <c r="R60">
        <f t="shared" si="2"/>
        <v>7.8629040000000011E-2</v>
      </c>
    </row>
    <row r="61" spans="14:18" x14ac:dyDescent="0.25">
      <c r="N61">
        <f t="shared" si="4"/>
        <v>0.27100000000000013</v>
      </c>
      <c r="O61">
        <f t="shared" si="3"/>
        <v>0.72899999999999987</v>
      </c>
      <c r="P61">
        <f t="shared" si="0"/>
        <v>0.11645</v>
      </c>
      <c r="Q61">
        <f t="shared" si="1"/>
        <v>2.5160039999999998E-2</v>
      </c>
      <c r="R61">
        <f t="shared" si="2"/>
        <v>7.8709940000000006E-2</v>
      </c>
    </row>
    <row r="62" spans="14:18" x14ac:dyDescent="0.25">
      <c r="N62">
        <f t="shared" si="4"/>
        <v>0.27600000000000013</v>
      </c>
      <c r="O62">
        <f t="shared" si="3"/>
        <v>0.72399999999999987</v>
      </c>
      <c r="P62">
        <f t="shared" si="0"/>
        <v>0.1162</v>
      </c>
      <c r="Q62">
        <f t="shared" si="1"/>
        <v>2.4941439999999999E-2</v>
      </c>
      <c r="R62">
        <f t="shared" si="2"/>
        <v>7.8787839999999998E-2</v>
      </c>
    </row>
    <row r="63" spans="14:18" x14ac:dyDescent="0.25">
      <c r="N63">
        <f t="shared" si="4"/>
        <v>0.28100000000000014</v>
      </c>
      <c r="O63">
        <f t="shared" si="3"/>
        <v>0.71899999999999986</v>
      </c>
      <c r="P63">
        <f t="shared" si="0"/>
        <v>0.11595</v>
      </c>
      <c r="Q63">
        <f t="shared" si="1"/>
        <v>2.4724839999999998E-2</v>
      </c>
      <c r="R63">
        <f t="shared" si="2"/>
        <v>7.8862740000000001E-2</v>
      </c>
    </row>
    <row r="64" spans="14:18" x14ac:dyDescent="0.25">
      <c r="N64">
        <f t="shared" si="4"/>
        <v>0.28600000000000014</v>
      </c>
      <c r="O64">
        <f t="shared" si="3"/>
        <v>0.71399999999999986</v>
      </c>
      <c r="P64">
        <f t="shared" si="0"/>
        <v>0.1157</v>
      </c>
      <c r="Q64">
        <f t="shared" si="1"/>
        <v>2.4510239999999999E-2</v>
      </c>
      <c r="R64">
        <f t="shared" si="2"/>
        <v>7.893464E-2</v>
      </c>
    </row>
    <row r="65" spans="14:18" x14ac:dyDescent="0.25">
      <c r="N65">
        <f t="shared" si="4"/>
        <v>0.29100000000000015</v>
      </c>
      <c r="O65">
        <f t="shared" si="3"/>
        <v>0.70899999999999985</v>
      </c>
      <c r="P65">
        <f t="shared" si="0"/>
        <v>0.11545</v>
      </c>
      <c r="Q65">
        <f t="shared" si="1"/>
        <v>2.4297639999999999E-2</v>
      </c>
      <c r="R65">
        <f t="shared" si="2"/>
        <v>7.9003539999999997E-2</v>
      </c>
    </row>
    <row r="66" spans="14:18" x14ac:dyDescent="0.25">
      <c r="N66">
        <f t="shared" si="4"/>
        <v>0.29600000000000015</v>
      </c>
      <c r="O66">
        <f t="shared" si="3"/>
        <v>0.70399999999999985</v>
      </c>
      <c r="P66">
        <f t="shared" si="0"/>
        <v>0.1152</v>
      </c>
      <c r="Q66">
        <f t="shared" si="1"/>
        <v>2.4087039999999997E-2</v>
      </c>
      <c r="R66">
        <f t="shared" si="2"/>
        <v>7.9069440000000005E-2</v>
      </c>
    </row>
    <row r="67" spans="14:18" x14ac:dyDescent="0.25">
      <c r="N67">
        <f t="shared" si="4"/>
        <v>0.30100000000000016</v>
      </c>
      <c r="O67">
        <f t="shared" si="3"/>
        <v>0.69899999999999984</v>
      </c>
      <c r="P67">
        <f t="shared" si="0"/>
        <v>0.11495</v>
      </c>
      <c r="Q67">
        <f t="shared" si="1"/>
        <v>2.3878439999999997E-2</v>
      </c>
      <c r="R67">
        <f t="shared" si="2"/>
        <v>7.9132339999999995E-2</v>
      </c>
    </row>
    <row r="68" spans="14:18" x14ac:dyDescent="0.25">
      <c r="N68">
        <f t="shared" si="4"/>
        <v>0.30600000000000016</v>
      </c>
      <c r="O68">
        <f t="shared" si="3"/>
        <v>0.69399999999999984</v>
      </c>
      <c r="P68">
        <f t="shared" si="0"/>
        <v>0.1147</v>
      </c>
      <c r="Q68">
        <f t="shared" si="1"/>
        <v>2.367184E-2</v>
      </c>
      <c r="R68">
        <f t="shared" si="2"/>
        <v>7.9192239999999997E-2</v>
      </c>
    </row>
    <row r="69" spans="14:18" x14ac:dyDescent="0.25">
      <c r="N69">
        <f t="shared" si="4"/>
        <v>0.31100000000000017</v>
      </c>
      <c r="O69">
        <f t="shared" si="3"/>
        <v>0.68899999999999983</v>
      </c>
      <c r="P69">
        <f t="shared" si="0"/>
        <v>0.11445</v>
      </c>
      <c r="Q69">
        <f t="shared" si="1"/>
        <v>2.3467239999999997E-2</v>
      </c>
      <c r="R69">
        <f t="shared" si="2"/>
        <v>7.9249139999999996E-2</v>
      </c>
    </row>
    <row r="70" spans="14:18" x14ac:dyDescent="0.25">
      <c r="N70">
        <f t="shared" si="4"/>
        <v>0.31600000000000017</v>
      </c>
      <c r="O70">
        <f t="shared" si="3"/>
        <v>0.68399999999999983</v>
      </c>
      <c r="P70">
        <f t="shared" si="0"/>
        <v>0.1142</v>
      </c>
      <c r="Q70">
        <f t="shared" si="1"/>
        <v>2.3264639999999996E-2</v>
      </c>
      <c r="R70">
        <f t="shared" si="2"/>
        <v>7.9303040000000005E-2</v>
      </c>
    </row>
    <row r="71" spans="14:18" x14ac:dyDescent="0.25">
      <c r="N71">
        <f t="shared" si="4"/>
        <v>0.32100000000000017</v>
      </c>
      <c r="O71">
        <f t="shared" si="3"/>
        <v>0.67899999999999983</v>
      </c>
      <c r="P71">
        <f t="shared" ref="P71:P134" si="5">N71*$I$13+O71*$K$13</f>
        <v>0.11395</v>
      </c>
      <c r="Q71">
        <f t="shared" ref="Q71:Q134" si="6">N71^2*$I$14+O71^2*$K$14+2*N71*O71*$I$15</f>
        <v>2.3064039999999997E-2</v>
      </c>
      <c r="R71">
        <f t="shared" ref="R71:R134" si="7">P71-0.5*$I$17*Q71</f>
        <v>7.9353939999999998E-2</v>
      </c>
    </row>
    <row r="72" spans="14:18" x14ac:dyDescent="0.25">
      <c r="N72">
        <f t="shared" si="4"/>
        <v>0.32600000000000018</v>
      </c>
      <c r="O72">
        <f t="shared" ref="O72:O135" si="8">1-N72</f>
        <v>0.67399999999999982</v>
      </c>
      <c r="P72">
        <f t="shared" si="5"/>
        <v>0.1137</v>
      </c>
      <c r="Q72">
        <f t="shared" si="6"/>
        <v>2.2865439999999997E-2</v>
      </c>
      <c r="R72">
        <f t="shared" si="7"/>
        <v>7.9401840000000001E-2</v>
      </c>
    </row>
    <row r="73" spans="14:18" x14ac:dyDescent="0.25">
      <c r="N73">
        <f t="shared" ref="N73:N136" si="9">N72+0.005</f>
        <v>0.33100000000000018</v>
      </c>
      <c r="O73">
        <f t="shared" si="8"/>
        <v>0.66899999999999982</v>
      </c>
      <c r="P73">
        <f t="shared" si="5"/>
        <v>0.11345</v>
      </c>
      <c r="Q73">
        <f t="shared" si="6"/>
        <v>2.2668839999999996E-2</v>
      </c>
      <c r="R73">
        <f t="shared" si="7"/>
        <v>7.9446740000000002E-2</v>
      </c>
    </row>
    <row r="74" spans="14:18" x14ac:dyDescent="0.25">
      <c r="N74">
        <f t="shared" si="9"/>
        <v>0.33600000000000019</v>
      </c>
      <c r="O74">
        <f t="shared" si="8"/>
        <v>0.66399999999999981</v>
      </c>
      <c r="P74">
        <f t="shared" si="5"/>
        <v>0.1132</v>
      </c>
      <c r="Q74">
        <f t="shared" si="6"/>
        <v>2.2474239999999996E-2</v>
      </c>
      <c r="R74">
        <f t="shared" si="7"/>
        <v>7.9488639999999999E-2</v>
      </c>
    </row>
    <row r="75" spans="14:18" x14ac:dyDescent="0.25">
      <c r="N75">
        <f t="shared" si="9"/>
        <v>0.34100000000000019</v>
      </c>
      <c r="O75">
        <f t="shared" si="8"/>
        <v>0.65899999999999981</v>
      </c>
      <c r="P75">
        <f t="shared" si="5"/>
        <v>0.11294999999999999</v>
      </c>
      <c r="Q75">
        <f t="shared" si="6"/>
        <v>2.2281639999999995E-2</v>
      </c>
      <c r="R75">
        <f t="shared" si="7"/>
        <v>7.9527540000000008E-2</v>
      </c>
    </row>
    <row r="76" spans="14:18" x14ac:dyDescent="0.25">
      <c r="N76">
        <f t="shared" si="9"/>
        <v>0.3460000000000002</v>
      </c>
      <c r="O76">
        <f t="shared" si="8"/>
        <v>0.6539999999999998</v>
      </c>
      <c r="P76">
        <f t="shared" si="5"/>
        <v>0.11269999999999999</v>
      </c>
      <c r="Q76">
        <f t="shared" si="6"/>
        <v>2.2091039999999996E-2</v>
      </c>
      <c r="R76">
        <f t="shared" si="7"/>
        <v>7.9563439999999999E-2</v>
      </c>
    </row>
    <row r="77" spans="14:18" x14ac:dyDescent="0.25">
      <c r="N77">
        <f t="shared" si="9"/>
        <v>0.3510000000000002</v>
      </c>
      <c r="O77">
        <f t="shared" si="8"/>
        <v>0.6489999999999998</v>
      </c>
      <c r="P77">
        <f t="shared" si="5"/>
        <v>0.11244999999999999</v>
      </c>
      <c r="Q77">
        <f t="shared" si="6"/>
        <v>2.1902439999999995E-2</v>
      </c>
      <c r="R77">
        <f t="shared" si="7"/>
        <v>7.9596340000000002E-2</v>
      </c>
    </row>
    <row r="78" spans="14:18" x14ac:dyDescent="0.25">
      <c r="N78">
        <f t="shared" si="9"/>
        <v>0.35600000000000021</v>
      </c>
      <c r="O78">
        <f t="shared" si="8"/>
        <v>0.64399999999999979</v>
      </c>
      <c r="P78">
        <f t="shared" si="5"/>
        <v>0.11219999999999999</v>
      </c>
      <c r="Q78">
        <f t="shared" si="6"/>
        <v>2.1715839999999997E-2</v>
      </c>
      <c r="R78">
        <f t="shared" si="7"/>
        <v>7.9626240000000001E-2</v>
      </c>
    </row>
    <row r="79" spans="14:18" x14ac:dyDescent="0.25">
      <c r="N79">
        <f t="shared" si="9"/>
        <v>0.36100000000000021</v>
      </c>
      <c r="O79">
        <f t="shared" si="8"/>
        <v>0.63899999999999979</v>
      </c>
      <c r="P79">
        <f t="shared" si="5"/>
        <v>0.11194999999999999</v>
      </c>
      <c r="Q79">
        <f t="shared" si="6"/>
        <v>2.1531239999999993E-2</v>
      </c>
      <c r="R79">
        <f t="shared" si="7"/>
        <v>7.9653140000000011E-2</v>
      </c>
    </row>
    <row r="80" spans="14:18" x14ac:dyDescent="0.25">
      <c r="N80">
        <f t="shared" si="9"/>
        <v>0.36600000000000021</v>
      </c>
      <c r="O80">
        <f t="shared" si="8"/>
        <v>0.63399999999999979</v>
      </c>
      <c r="P80">
        <f t="shared" si="5"/>
        <v>0.11169999999999999</v>
      </c>
      <c r="Q80">
        <f t="shared" si="6"/>
        <v>2.1348639999999995E-2</v>
      </c>
      <c r="R80">
        <f t="shared" si="7"/>
        <v>7.9677040000000005E-2</v>
      </c>
    </row>
    <row r="81" spans="14:18" x14ac:dyDescent="0.25">
      <c r="N81">
        <f t="shared" si="9"/>
        <v>0.37100000000000022</v>
      </c>
      <c r="O81">
        <f t="shared" si="8"/>
        <v>0.62899999999999978</v>
      </c>
      <c r="P81">
        <f t="shared" si="5"/>
        <v>0.11144999999999999</v>
      </c>
      <c r="Q81">
        <f t="shared" si="6"/>
        <v>2.1168039999999992E-2</v>
      </c>
      <c r="R81">
        <f t="shared" si="7"/>
        <v>7.9697940000000009E-2</v>
      </c>
    </row>
    <row r="82" spans="14:18" x14ac:dyDescent="0.25">
      <c r="N82">
        <f t="shared" si="9"/>
        <v>0.37600000000000022</v>
      </c>
      <c r="O82">
        <f t="shared" si="8"/>
        <v>0.62399999999999978</v>
      </c>
      <c r="P82">
        <f t="shared" si="5"/>
        <v>0.11119999999999999</v>
      </c>
      <c r="Q82">
        <f t="shared" si="6"/>
        <v>2.0989439999999995E-2</v>
      </c>
      <c r="R82">
        <f t="shared" si="7"/>
        <v>7.971584000000001E-2</v>
      </c>
    </row>
    <row r="83" spans="14:18" x14ac:dyDescent="0.25">
      <c r="N83">
        <f t="shared" si="9"/>
        <v>0.38100000000000023</v>
      </c>
      <c r="O83">
        <f t="shared" si="8"/>
        <v>0.61899999999999977</v>
      </c>
      <c r="P83">
        <f t="shared" si="5"/>
        <v>0.11094999999999999</v>
      </c>
      <c r="Q83">
        <f t="shared" si="6"/>
        <v>2.0812839999999996E-2</v>
      </c>
      <c r="R83">
        <f t="shared" si="7"/>
        <v>7.9730739999999994E-2</v>
      </c>
    </row>
    <row r="84" spans="14:18" x14ac:dyDescent="0.25">
      <c r="N84">
        <f t="shared" si="9"/>
        <v>0.38600000000000023</v>
      </c>
      <c r="O84">
        <f t="shared" si="8"/>
        <v>0.61399999999999977</v>
      </c>
      <c r="P84">
        <f t="shared" si="5"/>
        <v>0.11069999999999999</v>
      </c>
      <c r="Q84">
        <f t="shared" si="6"/>
        <v>2.0638239999999995E-2</v>
      </c>
      <c r="R84">
        <f t="shared" si="7"/>
        <v>7.9742640000000004E-2</v>
      </c>
    </row>
    <row r="85" spans="14:18" x14ac:dyDescent="0.25">
      <c r="N85">
        <f t="shared" si="9"/>
        <v>0.39100000000000024</v>
      </c>
      <c r="O85">
        <f t="shared" si="8"/>
        <v>0.60899999999999976</v>
      </c>
      <c r="P85">
        <f t="shared" si="5"/>
        <v>0.11044999999999999</v>
      </c>
      <c r="Q85">
        <f t="shared" si="6"/>
        <v>2.0465639999999993E-2</v>
      </c>
      <c r="R85" s="9">
        <f t="shared" si="7"/>
        <v>7.975154000000001E-2</v>
      </c>
    </row>
    <row r="86" spans="14:18" x14ac:dyDescent="0.25">
      <c r="N86">
        <f t="shared" si="9"/>
        <v>0.39600000000000024</v>
      </c>
      <c r="O86">
        <f t="shared" si="8"/>
        <v>0.60399999999999976</v>
      </c>
      <c r="P86">
        <f t="shared" si="5"/>
        <v>0.11019999999999999</v>
      </c>
      <c r="Q86">
        <f t="shared" si="6"/>
        <v>2.0295039999999993E-2</v>
      </c>
      <c r="R86" s="9">
        <f t="shared" si="7"/>
        <v>7.9757439999999999E-2</v>
      </c>
    </row>
    <row r="87" spans="14:18" x14ac:dyDescent="0.25">
      <c r="N87">
        <f t="shared" si="9"/>
        <v>0.40100000000000025</v>
      </c>
      <c r="O87">
        <f t="shared" si="8"/>
        <v>0.59899999999999975</v>
      </c>
      <c r="P87">
        <f t="shared" si="5"/>
        <v>0.10994999999999999</v>
      </c>
      <c r="Q87">
        <f t="shared" si="6"/>
        <v>2.0126439999999995E-2</v>
      </c>
      <c r="R87" s="9">
        <f t="shared" si="7"/>
        <v>7.9760339999999999E-2</v>
      </c>
    </row>
    <row r="88" spans="14:18" x14ac:dyDescent="0.25">
      <c r="N88">
        <f t="shared" si="9"/>
        <v>0.40600000000000025</v>
      </c>
      <c r="O88">
        <f t="shared" si="8"/>
        <v>0.59399999999999975</v>
      </c>
      <c r="P88">
        <f t="shared" si="5"/>
        <v>0.10969999999999999</v>
      </c>
      <c r="Q88">
        <f t="shared" si="6"/>
        <v>1.9959839999999993E-2</v>
      </c>
      <c r="R88" s="9">
        <f t="shared" si="7"/>
        <v>7.976024000000001E-2</v>
      </c>
    </row>
    <row r="89" spans="14:18" x14ac:dyDescent="0.25">
      <c r="N89">
        <f t="shared" si="9"/>
        <v>0.41100000000000025</v>
      </c>
      <c r="O89">
        <f t="shared" si="8"/>
        <v>0.58899999999999975</v>
      </c>
      <c r="P89">
        <f t="shared" si="5"/>
        <v>0.10944999999999999</v>
      </c>
      <c r="Q89">
        <f t="shared" si="6"/>
        <v>1.9795239999999992E-2</v>
      </c>
      <c r="R89" s="9">
        <f t="shared" si="7"/>
        <v>7.9757140000000004E-2</v>
      </c>
    </row>
    <row r="90" spans="14:18" x14ac:dyDescent="0.25">
      <c r="N90">
        <f t="shared" si="9"/>
        <v>0.41600000000000026</v>
      </c>
      <c r="O90">
        <f t="shared" si="8"/>
        <v>0.58399999999999974</v>
      </c>
      <c r="P90">
        <f t="shared" si="5"/>
        <v>0.10919999999999999</v>
      </c>
      <c r="Q90">
        <f t="shared" si="6"/>
        <v>1.9632639999999993E-2</v>
      </c>
      <c r="R90">
        <f t="shared" si="7"/>
        <v>7.9751039999999995E-2</v>
      </c>
    </row>
    <row r="91" spans="14:18" x14ac:dyDescent="0.25">
      <c r="N91">
        <f t="shared" si="9"/>
        <v>0.42100000000000026</v>
      </c>
      <c r="O91">
        <f t="shared" si="8"/>
        <v>0.57899999999999974</v>
      </c>
      <c r="P91">
        <f t="shared" si="5"/>
        <v>0.10894999999999999</v>
      </c>
      <c r="Q91">
        <f t="shared" si="6"/>
        <v>1.9472039999999996E-2</v>
      </c>
      <c r="R91">
        <f t="shared" si="7"/>
        <v>7.9741939999999997E-2</v>
      </c>
    </row>
    <row r="92" spans="14:18" x14ac:dyDescent="0.25">
      <c r="N92">
        <f t="shared" si="9"/>
        <v>0.42600000000000027</v>
      </c>
      <c r="O92">
        <f t="shared" si="8"/>
        <v>0.57399999999999973</v>
      </c>
      <c r="P92">
        <f t="shared" si="5"/>
        <v>0.10869999999999999</v>
      </c>
      <c r="Q92">
        <f t="shared" si="6"/>
        <v>1.9313439999999994E-2</v>
      </c>
      <c r="R92">
        <f t="shared" si="7"/>
        <v>7.9729839999999996E-2</v>
      </c>
    </row>
    <row r="93" spans="14:18" x14ac:dyDescent="0.25">
      <c r="N93">
        <f t="shared" si="9"/>
        <v>0.43100000000000027</v>
      </c>
      <c r="O93">
        <f t="shared" si="8"/>
        <v>0.56899999999999973</v>
      </c>
      <c r="P93">
        <f t="shared" si="5"/>
        <v>0.10844999999999999</v>
      </c>
      <c r="Q93">
        <f t="shared" si="6"/>
        <v>1.9156839999999994E-2</v>
      </c>
      <c r="R93">
        <f t="shared" si="7"/>
        <v>7.9714740000000006E-2</v>
      </c>
    </row>
    <row r="94" spans="14:18" x14ac:dyDescent="0.25">
      <c r="N94">
        <f t="shared" si="9"/>
        <v>0.43600000000000028</v>
      </c>
      <c r="O94">
        <f t="shared" si="8"/>
        <v>0.56399999999999972</v>
      </c>
      <c r="P94">
        <f t="shared" si="5"/>
        <v>0.10819999999999999</v>
      </c>
      <c r="Q94">
        <f t="shared" si="6"/>
        <v>1.9002239999999997E-2</v>
      </c>
      <c r="R94">
        <f t="shared" si="7"/>
        <v>7.9696639999999999E-2</v>
      </c>
    </row>
    <row r="95" spans="14:18" x14ac:dyDescent="0.25">
      <c r="N95">
        <f t="shared" si="9"/>
        <v>0.44100000000000028</v>
      </c>
      <c r="O95">
        <f t="shared" si="8"/>
        <v>0.55899999999999972</v>
      </c>
      <c r="P95">
        <f t="shared" si="5"/>
        <v>0.10794999999999999</v>
      </c>
      <c r="Q95">
        <f t="shared" si="6"/>
        <v>1.8849639999999994E-2</v>
      </c>
      <c r="R95">
        <f t="shared" si="7"/>
        <v>7.9675540000000003E-2</v>
      </c>
    </row>
    <row r="96" spans="14:18" x14ac:dyDescent="0.25">
      <c r="N96">
        <f t="shared" si="9"/>
        <v>0.44600000000000029</v>
      </c>
      <c r="O96">
        <f t="shared" si="8"/>
        <v>0.55399999999999971</v>
      </c>
      <c r="P96">
        <f t="shared" si="5"/>
        <v>0.10769999999999999</v>
      </c>
      <c r="Q96">
        <f t="shared" si="6"/>
        <v>1.8699039999999993E-2</v>
      </c>
      <c r="R96">
        <f t="shared" si="7"/>
        <v>7.9651440000000004E-2</v>
      </c>
    </row>
    <row r="97" spans="14:18" x14ac:dyDescent="0.25">
      <c r="N97">
        <f t="shared" si="9"/>
        <v>0.45100000000000029</v>
      </c>
      <c r="O97">
        <f t="shared" si="8"/>
        <v>0.54899999999999971</v>
      </c>
      <c r="P97">
        <f t="shared" si="5"/>
        <v>0.10744999999999999</v>
      </c>
      <c r="Q97">
        <f t="shared" si="6"/>
        <v>1.8550439999999994E-2</v>
      </c>
      <c r="R97">
        <f t="shared" si="7"/>
        <v>7.9624340000000002E-2</v>
      </c>
    </row>
    <row r="98" spans="14:18" x14ac:dyDescent="0.25">
      <c r="N98">
        <f t="shared" si="9"/>
        <v>0.45600000000000029</v>
      </c>
      <c r="O98">
        <f t="shared" si="8"/>
        <v>0.54399999999999971</v>
      </c>
      <c r="P98">
        <f t="shared" si="5"/>
        <v>0.10719999999999999</v>
      </c>
      <c r="Q98">
        <f t="shared" si="6"/>
        <v>1.8403839999999994E-2</v>
      </c>
      <c r="R98">
        <f t="shared" si="7"/>
        <v>7.9594239999999997E-2</v>
      </c>
    </row>
    <row r="99" spans="14:18" x14ac:dyDescent="0.25">
      <c r="N99">
        <f t="shared" si="9"/>
        <v>0.4610000000000003</v>
      </c>
      <c r="O99">
        <f t="shared" si="8"/>
        <v>0.5389999999999997</v>
      </c>
      <c r="P99">
        <f t="shared" si="5"/>
        <v>0.10694999999999999</v>
      </c>
      <c r="Q99">
        <f t="shared" si="6"/>
        <v>1.8259239999999993E-2</v>
      </c>
      <c r="R99">
        <f t="shared" si="7"/>
        <v>7.9561140000000002E-2</v>
      </c>
    </row>
    <row r="100" spans="14:18" x14ac:dyDescent="0.25">
      <c r="N100">
        <f t="shared" si="9"/>
        <v>0.4660000000000003</v>
      </c>
      <c r="O100">
        <f t="shared" si="8"/>
        <v>0.5339999999999997</v>
      </c>
      <c r="P100">
        <f t="shared" si="5"/>
        <v>0.10669999999999999</v>
      </c>
      <c r="Q100">
        <f t="shared" si="6"/>
        <v>1.8116639999999993E-2</v>
      </c>
      <c r="R100">
        <f t="shared" si="7"/>
        <v>7.9525039999999991E-2</v>
      </c>
    </row>
    <row r="101" spans="14:18" x14ac:dyDescent="0.25">
      <c r="N101">
        <f t="shared" si="9"/>
        <v>0.47100000000000031</v>
      </c>
      <c r="O101">
        <f t="shared" si="8"/>
        <v>0.52899999999999969</v>
      </c>
      <c r="P101">
        <f t="shared" si="5"/>
        <v>0.10644999999999999</v>
      </c>
      <c r="Q101">
        <f t="shared" si="6"/>
        <v>1.7976039999999995E-2</v>
      </c>
      <c r="R101">
        <f t="shared" si="7"/>
        <v>7.9485940000000005E-2</v>
      </c>
    </row>
    <row r="102" spans="14:18" x14ac:dyDescent="0.25">
      <c r="N102">
        <f t="shared" si="9"/>
        <v>0.47600000000000031</v>
      </c>
      <c r="O102">
        <f t="shared" si="8"/>
        <v>0.52399999999999969</v>
      </c>
      <c r="P102">
        <f t="shared" si="5"/>
        <v>0.10619999999999999</v>
      </c>
      <c r="Q102">
        <f t="shared" si="6"/>
        <v>1.7837439999999996E-2</v>
      </c>
      <c r="R102">
        <f t="shared" si="7"/>
        <v>7.9443839999999988E-2</v>
      </c>
    </row>
    <row r="103" spans="14:18" x14ac:dyDescent="0.25">
      <c r="N103">
        <f t="shared" si="9"/>
        <v>0.48100000000000032</v>
      </c>
      <c r="O103">
        <f t="shared" si="8"/>
        <v>0.51899999999999968</v>
      </c>
      <c r="P103">
        <f t="shared" si="5"/>
        <v>0.10594999999999999</v>
      </c>
      <c r="Q103">
        <f t="shared" si="6"/>
        <v>1.7700839999999992E-2</v>
      </c>
      <c r="R103">
        <f t="shared" si="7"/>
        <v>7.9398739999999995E-2</v>
      </c>
    </row>
    <row r="104" spans="14:18" x14ac:dyDescent="0.25">
      <c r="N104">
        <f t="shared" si="9"/>
        <v>0.48600000000000032</v>
      </c>
      <c r="O104">
        <f t="shared" si="8"/>
        <v>0.51399999999999968</v>
      </c>
      <c r="P104">
        <f t="shared" si="5"/>
        <v>0.10569999999999999</v>
      </c>
      <c r="Q104">
        <f t="shared" si="6"/>
        <v>1.7566239999999993E-2</v>
      </c>
      <c r="R104">
        <f t="shared" si="7"/>
        <v>7.935064E-2</v>
      </c>
    </row>
    <row r="105" spans="14:18" x14ac:dyDescent="0.25">
      <c r="N105">
        <f t="shared" si="9"/>
        <v>0.49100000000000033</v>
      </c>
      <c r="O105">
        <f t="shared" si="8"/>
        <v>0.50899999999999967</v>
      </c>
      <c r="P105">
        <f t="shared" si="5"/>
        <v>0.10544999999999999</v>
      </c>
      <c r="Q105">
        <f t="shared" si="6"/>
        <v>1.7433639999999993E-2</v>
      </c>
      <c r="R105">
        <f t="shared" si="7"/>
        <v>7.9299540000000002E-2</v>
      </c>
    </row>
    <row r="106" spans="14:18" x14ac:dyDescent="0.25">
      <c r="N106">
        <f t="shared" si="9"/>
        <v>0.49600000000000033</v>
      </c>
      <c r="O106">
        <f t="shared" si="8"/>
        <v>0.50399999999999967</v>
      </c>
      <c r="P106">
        <f t="shared" si="5"/>
        <v>0.10519999999999999</v>
      </c>
      <c r="Q106">
        <f t="shared" si="6"/>
        <v>1.7303039999999995E-2</v>
      </c>
      <c r="R106">
        <f t="shared" si="7"/>
        <v>7.924544E-2</v>
      </c>
    </row>
    <row r="107" spans="14:18" x14ac:dyDescent="0.25">
      <c r="N107">
        <f t="shared" si="9"/>
        <v>0.50100000000000033</v>
      </c>
      <c r="O107">
        <f t="shared" si="8"/>
        <v>0.49899999999999967</v>
      </c>
      <c r="P107">
        <f t="shared" si="5"/>
        <v>0.10494999999999999</v>
      </c>
      <c r="Q107">
        <f t="shared" si="6"/>
        <v>1.7174439999999996E-2</v>
      </c>
      <c r="R107">
        <f t="shared" si="7"/>
        <v>7.9188339999999996E-2</v>
      </c>
    </row>
    <row r="108" spans="14:18" x14ac:dyDescent="0.25">
      <c r="N108">
        <f t="shared" si="9"/>
        <v>0.50600000000000034</v>
      </c>
      <c r="O108">
        <f t="shared" si="8"/>
        <v>0.49399999999999966</v>
      </c>
      <c r="P108">
        <f t="shared" si="5"/>
        <v>0.10469999999999999</v>
      </c>
      <c r="Q108">
        <f t="shared" si="6"/>
        <v>1.7047839999999995E-2</v>
      </c>
      <c r="R108">
        <f t="shared" si="7"/>
        <v>7.9128239999999989E-2</v>
      </c>
    </row>
    <row r="109" spans="14:18" x14ac:dyDescent="0.25">
      <c r="N109">
        <f t="shared" si="9"/>
        <v>0.51100000000000034</v>
      </c>
      <c r="O109">
        <f t="shared" si="8"/>
        <v>0.48899999999999966</v>
      </c>
      <c r="P109">
        <f t="shared" si="5"/>
        <v>0.10444999999999999</v>
      </c>
      <c r="Q109">
        <f t="shared" si="6"/>
        <v>1.6923239999999992E-2</v>
      </c>
      <c r="R109">
        <f t="shared" si="7"/>
        <v>7.9065140000000006E-2</v>
      </c>
    </row>
    <row r="110" spans="14:18" x14ac:dyDescent="0.25">
      <c r="N110">
        <f t="shared" si="9"/>
        <v>0.51600000000000035</v>
      </c>
      <c r="O110">
        <f t="shared" si="8"/>
        <v>0.48399999999999965</v>
      </c>
      <c r="P110">
        <f t="shared" si="5"/>
        <v>0.10419999999999999</v>
      </c>
      <c r="Q110">
        <f t="shared" si="6"/>
        <v>1.6800639999999992E-2</v>
      </c>
      <c r="R110">
        <f t="shared" si="7"/>
        <v>7.8999039999999993E-2</v>
      </c>
    </row>
    <row r="111" spans="14:18" x14ac:dyDescent="0.25">
      <c r="N111">
        <f t="shared" si="9"/>
        <v>0.52100000000000035</v>
      </c>
      <c r="O111">
        <f t="shared" si="8"/>
        <v>0.47899999999999965</v>
      </c>
      <c r="P111">
        <f t="shared" si="5"/>
        <v>0.10394999999999999</v>
      </c>
      <c r="Q111">
        <f t="shared" si="6"/>
        <v>1.6680039999999993E-2</v>
      </c>
      <c r="R111">
        <f t="shared" si="7"/>
        <v>7.8929940000000004E-2</v>
      </c>
    </row>
    <row r="112" spans="14:18" x14ac:dyDescent="0.25">
      <c r="N112">
        <f t="shared" si="9"/>
        <v>0.52600000000000036</v>
      </c>
      <c r="O112">
        <f t="shared" si="8"/>
        <v>0.47399999999999964</v>
      </c>
      <c r="P112">
        <f t="shared" si="5"/>
        <v>0.10369999999999999</v>
      </c>
      <c r="Q112">
        <f t="shared" si="6"/>
        <v>1.6561439999999993E-2</v>
      </c>
      <c r="R112">
        <f t="shared" si="7"/>
        <v>7.8857839999999998E-2</v>
      </c>
    </row>
    <row r="113" spans="14:18" x14ac:dyDescent="0.25">
      <c r="N113">
        <f t="shared" si="9"/>
        <v>0.53100000000000036</v>
      </c>
      <c r="O113">
        <f t="shared" si="8"/>
        <v>0.46899999999999964</v>
      </c>
      <c r="P113">
        <f t="shared" si="5"/>
        <v>0.10344999999999999</v>
      </c>
      <c r="Q113">
        <f t="shared" si="6"/>
        <v>1.6444839999999992E-2</v>
      </c>
      <c r="R113">
        <f t="shared" si="7"/>
        <v>7.878273999999999E-2</v>
      </c>
    </row>
    <row r="114" spans="14:18" x14ac:dyDescent="0.25">
      <c r="N114">
        <f t="shared" si="9"/>
        <v>0.53600000000000037</v>
      </c>
      <c r="O114">
        <f t="shared" si="8"/>
        <v>0.46399999999999963</v>
      </c>
      <c r="P114">
        <f t="shared" si="5"/>
        <v>0.10319999999999999</v>
      </c>
      <c r="Q114">
        <f t="shared" si="6"/>
        <v>1.6330239999999996E-2</v>
      </c>
      <c r="R114">
        <f t="shared" si="7"/>
        <v>7.8704639999999992E-2</v>
      </c>
    </row>
    <row r="115" spans="14:18" x14ac:dyDescent="0.25">
      <c r="N115">
        <f t="shared" si="9"/>
        <v>0.54100000000000037</v>
      </c>
      <c r="O115">
        <f t="shared" si="8"/>
        <v>0.45899999999999963</v>
      </c>
      <c r="P115">
        <f t="shared" si="5"/>
        <v>0.10294999999999999</v>
      </c>
      <c r="Q115">
        <f t="shared" si="6"/>
        <v>1.6217639999999992E-2</v>
      </c>
      <c r="R115">
        <f t="shared" si="7"/>
        <v>7.8623539999999992E-2</v>
      </c>
    </row>
    <row r="116" spans="14:18" x14ac:dyDescent="0.25">
      <c r="N116">
        <f t="shared" si="9"/>
        <v>0.54600000000000037</v>
      </c>
      <c r="O116">
        <f t="shared" si="8"/>
        <v>0.45399999999999963</v>
      </c>
      <c r="P116">
        <f t="shared" si="5"/>
        <v>0.10269999999999999</v>
      </c>
      <c r="Q116">
        <f t="shared" si="6"/>
        <v>1.6107039999999993E-2</v>
      </c>
      <c r="R116">
        <f t="shared" si="7"/>
        <v>7.8539439999999988E-2</v>
      </c>
    </row>
    <row r="117" spans="14:18" x14ac:dyDescent="0.25">
      <c r="N117">
        <f t="shared" si="9"/>
        <v>0.55100000000000038</v>
      </c>
      <c r="O117">
        <f t="shared" si="8"/>
        <v>0.44899999999999962</v>
      </c>
      <c r="P117">
        <f t="shared" si="5"/>
        <v>0.10244999999999999</v>
      </c>
      <c r="Q117">
        <f t="shared" si="6"/>
        <v>1.5998439999999992E-2</v>
      </c>
      <c r="R117">
        <f t="shared" si="7"/>
        <v>7.8452339999999995E-2</v>
      </c>
    </row>
    <row r="118" spans="14:18" x14ac:dyDescent="0.25">
      <c r="N118">
        <f t="shared" si="9"/>
        <v>0.55600000000000038</v>
      </c>
      <c r="O118">
        <f t="shared" si="8"/>
        <v>0.44399999999999962</v>
      </c>
      <c r="P118">
        <f t="shared" si="5"/>
        <v>0.10219999999999999</v>
      </c>
      <c r="Q118">
        <f t="shared" si="6"/>
        <v>1.589183999999999E-2</v>
      </c>
      <c r="R118">
        <f t="shared" si="7"/>
        <v>7.836224E-2</v>
      </c>
    </row>
    <row r="119" spans="14:18" x14ac:dyDescent="0.25">
      <c r="N119">
        <f t="shared" si="9"/>
        <v>0.56100000000000039</v>
      </c>
      <c r="O119">
        <f t="shared" si="8"/>
        <v>0.43899999999999961</v>
      </c>
      <c r="P119">
        <f t="shared" si="5"/>
        <v>0.10194999999999999</v>
      </c>
      <c r="Q119">
        <f t="shared" si="6"/>
        <v>1.5787239999999994E-2</v>
      </c>
      <c r="R119">
        <f t="shared" si="7"/>
        <v>7.8269139999999987E-2</v>
      </c>
    </row>
    <row r="120" spans="14:18" x14ac:dyDescent="0.25">
      <c r="N120">
        <f t="shared" si="9"/>
        <v>0.56600000000000039</v>
      </c>
      <c r="O120">
        <f t="shared" si="8"/>
        <v>0.43399999999999961</v>
      </c>
      <c r="P120">
        <f t="shared" si="5"/>
        <v>0.10169999999999998</v>
      </c>
      <c r="Q120">
        <f t="shared" si="6"/>
        <v>1.5684639999999993E-2</v>
      </c>
      <c r="R120">
        <f t="shared" si="7"/>
        <v>7.8173039999999999E-2</v>
      </c>
    </row>
    <row r="121" spans="14:18" x14ac:dyDescent="0.25">
      <c r="N121">
        <f t="shared" si="9"/>
        <v>0.5710000000000004</v>
      </c>
      <c r="O121">
        <f t="shared" si="8"/>
        <v>0.4289999999999996</v>
      </c>
      <c r="P121">
        <f t="shared" si="5"/>
        <v>0.10144999999999998</v>
      </c>
      <c r="Q121">
        <f t="shared" si="6"/>
        <v>1.5584039999999993E-2</v>
      </c>
      <c r="R121">
        <f t="shared" si="7"/>
        <v>7.8073939999999994E-2</v>
      </c>
    </row>
    <row r="122" spans="14:18" x14ac:dyDescent="0.25">
      <c r="N122">
        <f t="shared" si="9"/>
        <v>0.5760000000000004</v>
      </c>
      <c r="O122">
        <f t="shared" si="8"/>
        <v>0.4239999999999996</v>
      </c>
      <c r="P122">
        <f t="shared" si="5"/>
        <v>0.10119999999999998</v>
      </c>
      <c r="Q122">
        <f t="shared" si="6"/>
        <v>1.5485439999999993E-2</v>
      </c>
      <c r="R122">
        <f t="shared" si="7"/>
        <v>7.7971839999999987E-2</v>
      </c>
    </row>
    <row r="123" spans="14:18" x14ac:dyDescent="0.25">
      <c r="N123">
        <f t="shared" si="9"/>
        <v>0.58100000000000041</v>
      </c>
      <c r="O123">
        <f t="shared" si="8"/>
        <v>0.41899999999999959</v>
      </c>
      <c r="P123">
        <f t="shared" si="5"/>
        <v>0.10094999999999998</v>
      </c>
      <c r="Q123">
        <f t="shared" si="6"/>
        <v>1.5388839999999992E-2</v>
      </c>
      <c r="R123">
        <f t="shared" si="7"/>
        <v>7.786673999999999E-2</v>
      </c>
    </row>
    <row r="124" spans="14:18" x14ac:dyDescent="0.25">
      <c r="N124">
        <f t="shared" si="9"/>
        <v>0.58600000000000041</v>
      </c>
      <c r="O124">
        <f t="shared" si="8"/>
        <v>0.41399999999999959</v>
      </c>
      <c r="P124">
        <f t="shared" si="5"/>
        <v>0.10069999999999998</v>
      </c>
      <c r="Q124">
        <f t="shared" si="6"/>
        <v>1.5294239999999994E-2</v>
      </c>
      <c r="R124">
        <f t="shared" si="7"/>
        <v>7.775863999999999E-2</v>
      </c>
    </row>
    <row r="125" spans="14:18" x14ac:dyDescent="0.25">
      <c r="N125">
        <f t="shared" si="9"/>
        <v>0.59100000000000041</v>
      </c>
      <c r="O125">
        <f t="shared" si="8"/>
        <v>0.40899999999999959</v>
      </c>
      <c r="P125">
        <f t="shared" si="5"/>
        <v>0.10044999999999998</v>
      </c>
      <c r="Q125">
        <f t="shared" si="6"/>
        <v>1.5201639999999994E-2</v>
      </c>
      <c r="R125">
        <f t="shared" si="7"/>
        <v>7.7647539999999987E-2</v>
      </c>
    </row>
    <row r="126" spans="14:18" x14ac:dyDescent="0.25">
      <c r="N126">
        <f t="shared" si="9"/>
        <v>0.59600000000000042</v>
      </c>
      <c r="O126">
        <f t="shared" si="8"/>
        <v>0.40399999999999958</v>
      </c>
      <c r="P126">
        <f t="shared" si="5"/>
        <v>0.10019999999999998</v>
      </c>
      <c r="Q126">
        <f t="shared" si="6"/>
        <v>1.5111039999999996E-2</v>
      </c>
      <c r="R126">
        <f t="shared" si="7"/>
        <v>7.7533439999999981E-2</v>
      </c>
    </row>
    <row r="127" spans="14:18" x14ac:dyDescent="0.25">
      <c r="N127">
        <f t="shared" si="9"/>
        <v>0.60100000000000042</v>
      </c>
      <c r="O127">
        <f t="shared" si="8"/>
        <v>0.39899999999999958</v>
      </c>
      <c r="P127">
        <f t="shared" si="5"/>
        <v>9.9949999999999983E-2</v>
      </c>
      <c r="Q127">
        <f t="shared" si="6"/>
        <v>1.5022439999999995E-2</v>
      </c>
      <c r="R127">
        <f t="shared" si="7"/>
        <v>7.741634E-2</v>
      </c>
    </row>
    <row r="128" spans="14:18" x14ac:dyDescent="0.25">
      <c r="N128">
        <f t="shared" si="9"/>
        <v>0.60600000000000043</v>
      </c>
      <c r="O128">
        <f t="shared" si="8"/>
        <v>0.39399999999999957</v>
      </c>
      <c r="P128">
        <f t="shared" si="5"/>
        <v>9.9699999999999983E-2</v>
      </c>
      <c r="Q128">
        <f t="shared" si="6"/>
        <v>1.4935839999999992E-2</v>
      </c>
      <c r="R128">
        <f t="shared" si="7"/>
        <v>7.7296239999999988E-2</v>
      </c>
    </row>
    <row r="129" spans="14:18" x14ac:dyDescent="0.25">
      <c r="N129">
        <f t="shared" si="9"/>
        <v>0.61100000000000043</v>
      </c>
      <c r="O129">
        <f t="shared" si="8"/>
        <v>0.38899999999999957</v>
      </c>
      <c r="P129">
        <f t="shared" si="5"/>
        <v>9.9449999999999983E-2</v>
      </c>
      <c r="Q129">
        <f t="shared" si="6"/>
        <v>1.4851239999999995E-2</v>
      </c>
      <c r="R129">
        <f t="shared" si="7"/>
        <v>7.7173139999999987E-2</v>
      </c>
    </row>
    <row r="130" spans="14:18" x14ac:dyDescent="0.25">
      <c r="N130">
        <f t="shared" si="9"/>
        <v>0.61600000000000044</v>
      </c>
      <c r="O130">
        <f t="shared" si="8"/>
        <v>0.38399999999999956</v>
      </c>
      <c r="P130">
        <f t="shared" si="5"/>
        <v>9.9199999999999983E-2</v>
      </c>
      <c r="Q130">
        <f t="shared" si="6"/>
        <v>1.4768639999999993E-2</v>
      </c>
      <c r="R130">
        <f t="shared" si="7"/>
        <v>7.7047039999999997E-2</v>
      </c>
    </row>
    <row r="131" spans="14:18" x14ac:dyDescent="0.25">
      <c r="N131">
        <f t="shared" si="9"/>
        <v>0.62100000000000044</v>
      </c>
      <c r="O131">
        <f t="shared" si="8"/>
        <v>0.37899999999999956</v>
      </c>
      <c r="P131">
        <f t="shared" si="5"/>
        <v>9.8949999999999982E-2</v>
      </c>
      <c r="Q131">
        <f t="shared" si="6"/>
        <v>1.4688039999999994E-2</v>
      </c>
      <c r="R131">
        <f t="shared" si="7"/>
        <v>7.691793999999999E-2</v>
      </c>
    </row>
    <row r="132" spans="14:18" x14ac:dyDescent="0.25">
      <c r="N132">
        <f t="shared" si="9"/>
        <v>0.62600000000000044</v>
      </c>
      <c r="O132">
        <f t="shared" si="8"/>
        <v>0.37399999999999956</v>
      </c>
      <c r="P132">
        <f t="shared" si="5"/>
        <v>9.8699999999999982E-2</v>
      </c>
      <c r="Q132">
        <f t="shared" si="6"/>
        <v>1.4609439999999994E-2</v>
      </c>
      <c r="R132">
        <f t="shared" si="7"/>
        <v>7.6785839999999994E-2</v>
      </c>
    </row>
    <row r="133" spans="14:18" x14ac:dyDescent="0.25">
      <c r="N133">
        <f t="shared" si="9"/>
        <v>0.63100000000000045</v>
      </c>
      <c r="O133">
        <f t="shared" si="8"/>
        <v>0.36899999999999955</v>
      </c>
      <c r="P133">
        <f t="shared" si="5"/>
        <v>9.8449999999999982E-2</v>
      </c>
      <c r="Q133">
        <f t="shared" si="6"/>
        <v>1.4532839999999993E-2</v>
      </c>
      <c r="R133">
        <f t="shared" si="7"/>
        <v>7.6650739999999995E-2</v>
      </c>
    </row>
    <row r="134" spans="14:18" x14ac:dyDescent="0.25">
      <c r="N134">
        <f t="shared" si="9"/>
        <v>0.63600000000000045</v>
      </c>
      <c r="O134">
        <f t="shared" si="8"/>
        <v>0.36399999999999955</v>
      </c>
      <c r="P134">
        <f t="shared" si="5"/>
        <v>9.8199999999999982E-2</v>
      </c>
      <c r="Q134">
        <f t="shared" si="6"/>
        <v>1.4458239999999994E-2</v>
      </c>
      <c r="R134">
        <f t="shared" si="7"/>
        <v>7.6512639999999993E-2</v>
      </c>
    </row>
    <row r="135" spans="14:18" x14ac:dyDescent="0.25">
      <c r="N135">
        <f t="shared" si="9"/>
        <v>0.64100000000000046</v>
      </c>
      <c r="O135">
        <f t="shared" si="8"/>
        <v>0.35899999999999954</v>
      </c>
      <c r="P135">
        <f t="shared" ref="P135:P198" si="10">N135*$I$13+O135*$K$13</f>
        <v>9.7949999999999982E-2</v>
      </c>
      <c r="Q135">
        <f t="shared" ref="Q135:Q198" si="11">N135^2*$I$14+O135^2*$K$14+2*N135*O135*$I$15</f>
        <v>1.4385639999999995E-2</v>
      </c>
      <c r="R135">
        <f t="shared" ref="R135:R198" si="12">P135-0.5*$I$17*Q135</f>
        <v>7.6371539999999988E-2</v>
      </c>
    </row>
    <row r="136" spans="14:18" x14ac:dyDescent="0.25">
      <c r="N136">
        <f t="shared" si="9"/>
        <v>0.64600000000000046</v>
      </c>
      <c r="O136">
        <f t="shared" ref="O136:O199" si="13">1-N136</f>
        <v>0.35399999999999954</v>
      </c>
      <c r="P136">
        <f t="shared" si="10"/>
        <v>9.7699999999999981E-2</v>
      </c>
      <c r="Q136">
        <f t="shared" si="11"/>
        <v>1.4315039999999994E-2</v>
      </c>
      <c r="R136">
        <f t="shared" si="12"/>
        <v>7.6227439999999994E-2</v>
      </c>
    </row>
    <row r="137" spans="14:18" x14ac:dyDescent="0.25">
      <c r="N137">
        <f t="shared" ref="N137:N200" si="14">N136+0.005</f>
        <v>0.65100000000000047</v>
      </c>
      <c r="O137">
        <f t="shared" si="13"/>
        <v>0.34899999999999953</v>
      </c>
      <c r="P137">
        <f t="shared" si="10"/>
        <v>9.7449999999999981E-2</v>
      </c>
      <c r="Q137">
        <f t="shared" si="11"/>
        <v>1.4246439999999994E-2</v>
      </c>
      <c r="R137">
        <f t="shared" si="12"/>
        <v>7.6080339999999996E-2</v>
      </c>
    </row>
    <row r="138" spans="14:18" x14ac:dyDescent="0.25">
      <c r="N138">
        <f t="shared" si="14"/>
        <v>0.65600000000000047</v>
      </c>
      <c r="O138">
        <f t="shared" si="13"/>
        <v>0.34399999999999953</v>
      </c>
      <c r="P138">
        <f t="shared" si="10"/>
        <v>9.7199999999999981E-2</v>
      </c>
      <c r="Q138">
        <f t="shared" si="11"/>
        <v>1.4179839999999994E-2</v>
      </c>
      <c r="R138">
        <f t="shared" si="12"/>
        <v>7.5930239999999982E-2</v>
      </c>
    </row>
    <row r="139" spans="14:18" x14ac:dyDescent="0.25">
      <c r="N139">
        <f t="shared" si="14"/>
        <v>0.66100000000000048</v>
      </c>
      <c r="O139">
        <f t="shared" si="13"/>
        <v>0.33899999999999952</v>
      </c>
      <c r="P139">
        <f t="shared" si="10"/>
        <v>9.6949999999999981E-2</v>
      </c>
      <c r="Q139">
        <f t="shared" si="11"/>
        <v>1.4115239999999994E-2</v>
      </c>
      <c r="R139">
        <f t="shared" si="12"/>
        <v>7.5777139999999993E-2</v>
      </c>
    </row>
    <row r="140" spans="14:18" x14ac:dyDescent="0.25">
      <c r="N140">
        <f t="shared" si="14"/>
        <v>0.66600000000000048</v>
      </c>
      <c r="O140">
        <f t="shared" si="13"/>
        <v>0.33399999999999952</v>
      </c>
      <c r="P140">
        <f t="shared" si="10"/>
        <v>9.669999999999998E-2</v>
      </c>
      <c r="Q140">
        <f t="shared" si="11"/>
        <v>1.4052639999999995E-2</v>
      </c>
      <c r="R140">
        <f t="shared" si="12"/>
        <v>7.5621039999999987E-2</v>
      </c>
    </row>
    <row r="141" spans="14:18" x14ac:dyDescent="0.25">
      <c r="N141">
        <f t="shared" si="14"/>
        <v>0.67100000000000048</v>
      </c>
      <c r="O141">
        <f t="shared" si="13"/>
        <v>0.32899999999999952</v>
      </c>
      <c r="P141">
        <f t="shared" si="10"/>
        <v>9.644999999999998E-2</v>
      </c>
      <c r="Q141">
        <f t="shared" si="11"/>
        <v>1.3992039999999996E-2</v>
      </c>
      <c r="R141">
        <f t="shared" si="12"/>
        <v>7.5461939999999991E-2</v>
      </c>
    </row>
    <row r="142" spans="14:18" x14ac:dyDescent="0.25">
      <c r="N142">
        <f t="shared" si="14"/>
        <v>0.67600000000000049</v>
      </c>
      <c r="O142">
        <f t="shared" si="13"/>
        <v>0.32399999999999951</v>
      </c>
      <c r="P142">
        <f t="shared" si="10"/>
        <v>9.619999999999998E-2</v>
      </c>
      <c r="Q142">
        <f t="shared" si="11"/>
        <v>1.3933439999999995E-2</v>
      </c>
      <c r="R142">
        <f t="shared" si="12"/>
        <v>7.5299839999999979E-2</v>
      </c>
    </row>
    <row r="143" spans="14:18" x14ac:dyDescent="0.25">
      <c r="N143">
        <f t="shared" si="14"/>
        <v>0.68100000000000049</v>
      </c>
      <c r="O143">
        <f t="shared" si="13"/>
        <v>0.31899999999999951</v>
      </c>
      <c r="P143">
        <f t="shared" si="10"/>
        <v>9.594999999999998E-2</v>
      </c>
      <c r="Q143">
        <f t="shared" si="11"/>
        <v>1.3876839999999994E-2</v>
      </c>
      <c r="R143">
        <f t="shared" si="12"/>
        <v>7.5134739999999992E-2</v>
      </c>
    </row>
    <row r="144" spans="14:18" x14ac:dyDescent="0.25">
      <c r="N144">
        <f t="shared" si="14"/>
        <v>0.6860000000000005</v>
      </c>
      <c r="O144">
        <f t="shared" si="13"/>
        <v>0.3139999999999995</v>
      </c>
      <c r="P144">
        <f t="shared" si="10"/>
        <v>9.569999999999998E-2</v>
      </c>
      <c r="Q144">
        <f t="shared" si="11"/>
        <v>1.3822239999999996E-2</v>
      </c>
      <c r="R144">
        <f t="shared" si="12"/>
        <v>7.4966639999999987E-2</v>
      </c>
    </row>
    <row r="145" spans="14:18" x14ac:dyDescent="0.25">
      <c r="N145">
        <f t="shared" si="14"/>
        <v>0.6910000000000005</v>
      </c>
      <c r="O145">
        <f t="shared" si="13"/>
        <v>0.3089999999999995</v>
      </c>
      <c r="P145">
        <f t="shared" si="10"/>
        <v>9.5449999999999979E-2</v>
      </c>
      <c r="Q145">
        <f t="shared" si="11"/>
        <v>1.3769639999999996E-2</v>
      </c>
      <c r="R145">
        <f t="shared" si="12"/>
        <v>7.4795539999999994E-2</v>
      </c>
    </row>
    <row r="146" spans="14:18" x14ac:dyDescent="0.25">
      <c r="N146">
        <f t="shared" si="14"/>
        <v>0.69600000000000051</v>
      </c>
      <c r="O146">
        <f t="shared" si="13"/>
        <v>0.30399999999999949</v>
      </c>
      <c r="P146">
        <f t="shared" si="10"/>
        <v>9.5199999999999979E-2</v>
      </c>
      <c r="Q146">
        <f t="shared" si="11"/>
        <v>1.3719039999999995E-2</v>
      </c>
      <c r="R146">
        <f t="shared" si="12"/>
        <v>7.4621439999999983E-2</v>
      </c>
    </row>
    <row r="147" spans="14:18" x14ac:dyDescent="0.25">
      <c r="N147">
        <f t="shared" si="14"/>
        <v>0.70100000000000051</v>
      </c>
      <c r="O147">
        <f t="shared" si="13"/>
        <v>0.29899999999999949</v>
      </c>
      <c r="P147">
        <f t="shared" si="10"/>
        <v>9.4949999999999979E-2</v>
      </c>
      <c r="Q147">
        <f t="shared" si="11"/>
        <v>1.3670439999999996E-2</v>
      </c>
      <c r="R147">
        <f t="shared" si="12"/>
        <v>7.4444339999999984E-2</v>
      </c>
    </row>
    <row r="148" spans="14:18" x14ac:dyDescent="0.25">
      <c r="N148">
        <f t="shared" si="14"/>
        <v>0.70600000000000052</v>
      </c>
      <c r="O148">
        <f t="shared" si="13"/>
        <v>0.29399999999999948</v>
      </c>
      <c r="P148">
        <f t="shared" si="10"/>
        <v>9.4699999999999979E-2</v>
      </c>
      <c r="Q148">
        <f t="shared" si="11"/>
        <v>1.3623839999999995E-2</v>
      </c>
      <c r="R148">
        <f t="shared" si="12"/>
        <v>7.4264239999999981E-2</v>
      </c>
    </row>
    <row r="149" spans="14:18" x14ac:dyDescent="0.25">
      <c r="N149">
        <f t="shared" si="14"/>
        <v>0.71100000000000052</v>
      </c>
      <c r="O149">
        <f t="shared" si="13"/>
        <v>0.28899999999999948</v>
      </c>
      <c r="P149">
        <f t="shared" si="10"/>
        <v>9.4449999999999978E-2</v>
      </c>
      <c r="Q149">
        <f t="shared" si="11"/>
        <v>1.3579239999999996E-2</v>
      </c>
      <c r="R149">
        <f t="shared" si="12"/>
        <v>7.408113999999999E-2</v>
      </c>
    </row>
    <row r="150" spans="14:18" x14ac:dyDescent="0.25">
      <c r="N150">
        <f t="shared" si="14"/>
        <v>0.71600000000000052</v>
      </c>
      <c r="O150">
        <f t="shared" si="13"/>
        <v>0.28399999999999948</v>
      </c>
      <c r="P150">
        <f t="shared" si="10"/>
        <v>9.4199999999999978E-2</v>
      </c>
      <c r="Q150">
        <f t="shared" si="11"/>
        <v>1.3536639999999996E-2</v>
      </c>
      <c r="R150">
        <f t="shared" si="12"/>
        <v>7.3895039999999981E-2</v>
      </c>
    </row>
    <row r="151" spans="14:18" x14ac:dyDescent="0.25">
      <c r="N151">
        <f t="shared" si="14"/>
        <v>0.72100000000000053</v>
      </c>
      <c r="O151">
        <f t="shared" si="13"/>
        <v>0.27899999999999947</v>
      </c>
      <c r="P151">
        <f t="shared" si="10"/>
        <v>9.3949999999999978E-2</v>
      </c>
      <c r="Q151">
        <f t="shared" si="11"/>
        <v>1.3496039999999996E-2</v>
      </c>
      <c r="R151">
        <f t="shared" si="12"/>
        <v>7.3705939999999984E-2</v>
      </c>
    </row>
    <row r="152" spans="14:18" x14ac:dyDescent="0.25">
      <c r="N152">
        <f t="shared" si="14"/>
        <v>0.72600000000000053</v>
      </c>
      <c r="O152">
        <f t="shared" si="13"/>
        <v>0.27399999999999947</v>
      </c>
      <c r="P152">
        <f t="shared" si="10"/>
        <v>9.3699999999999978E-2</v>
      </c>
      <c r="Q152">
        <f t="shared" si="11"/>
        <v>1.3457439999999998E-2</v>
      </c>
      <c r="R152">
        <f t="shared" si="12"/>
        <v>7.3513839999999983E-2</v>
      </c>
    </row>
    <row r="153" spans="14:18" x14ac:dyDescent="0.25">
      <c r="N153">
        <f t="shared" si="14"/>
        <v>0.73100000000000054</v>
      </c>
      <c r="O153">
        <f t="shared" si="13"/>
        <v>0.26899999999999946</v>
      </c>
      <c r="P153">
        <f t="shared" si="10"/>
        <v>9.3449999999999978E-2</v>
      </c>
      <c r="Q153">
        <f t="shared" si="11"/>
        <v>1.3420839999999996E-2</v>
      </c>
      <c r="R153">
        <f t="shared" si="12"/>
        <v>7.3318739999999979E-2</v>
      </c>
    </row>
    <row r="154" spans="14:18" x14ac:dyDescent="0.25">
      <c r="N154">
        <f t="shared" si="14"/>
        <v>0.73600000000000054</v>
      </c>
      <c r="O154">
        <f t="shared" si="13"/>
        <v>0.26399999999999946</v>
      </c>
      <c r="P154">
        <f t="shared" si="10"/>
        <v>9.3199999999999977E-2</v>
      </c>
      <c r="Q154">
        <f t="shared" si="11"/>
        <v>1.3386239999999997E-2</v>
      </c>
      <c r="R154">
        <f t="shared" si="12"/>
        <v>7.3120639999999987E-2</v>
      </c>
    </row>
    <row r="155" spans="14:18" x14ac:dyDescent="0.25">
      <c r="N155">
        <f t="shared" si="14"/>
        <v>0.74100000000000055</v>
      </c>
      <c r="O155">
        <f t="shared" si="13"/>
        <v>0.25899999999999945</v>
      </c>
      <c r="P155">
        <f t="shared" si="10"/>
        <v>9.2949999999999977E-2</v>
      </c>
      <c r="Q155">
        <f t="shared" si="11"/>
        <v>1.3353639999999996E-2</v>
      </c>
      <c r="R155">
        <f t="shared" si="12"/>
        <v>7.2919539999999977E-2</v>
      </c>
    </row>
    <row r="156" spans="14:18" x14ac:dyDescent="0.25">
      <c r="N156">
        <f t="shared" si="14"/>
        <v>0.74600000000000055</v>
      </c>
      <c r="O156">
        <f t="shared" si="13"/>
        <v>0.25399999999999945</v>
      </c>
      <c r="P156">
        <f t="shared" si="10"/>
        <v>9.2699999999999977E-2</v>
      </c>
      <c r="Q156">
        <f t="shared" si="11"/>
        <v>1.3323039999999998E-2</v>
      </c>
      <c r="R156">
        <f t="shared" si="12"/>
        <v>7.2715439999999978E-2</v>
      </c>
    </row>
    <row r="157" spans="14:18" x14ac:dyDescent="0.25">
      <c r="N157">
        <f t="shared" si="14"/>
        <v>0.75100000000000056</v>
      </c>
      <c r="O157">
        <f t="shared" si="13"/>
        <v>0.24899999999999944</v>
      </c>
      <c r="P157">
        <f t="shared" si="10"/>
        <v>9.2449999999999977E-2</v>
      </c>
      <c r="Q157">
        <f t="shared" si="11"/>
        <v>1.3294439999999996E-2</v>
      </c>
      <c r="R157">
        <f t="shared" si="12"/>
        <v>7.2508339999999977E-2</v>
      </c>
    </row>
    <row r="158" spans="14:18" x14ac:dyDescent="0.25">
      <c r="N158">
        <f t="shared" si="14"/>
        <v>0.75600000000000056</v>
      </c>
      <c r="O158">
        <f t="shared" si="13"/>
        <v>0.24399999999999944</v>
      </c>
      <c r="P158">
        <f t="shared" si="10"/>
        <v>9.2199999999999976E-2</v>
      </c>
      <c r="Q158">
        <f t="shared" si="11"/>
        <v>1.3267839999999998E-2</v>
      </c>
      <c r="R158">
        <f t="shared" si="12"/>
        <v>7.2298239999999986E-2</v>
      </c>
    </row>
    <row r="159" spans="14:18" x14ac:dyDescent="0.25">
      <c r="N159">
        <f t="shared" si="14"/>
        <v>0.76100000000000056</v>
      </c>
      <c r="O159">
        <f t="shared" si="13"/>
        <v>0.23899999999999944</v>
      </c>
      <c r="P159">
        <f t="shared" si="10"/>
        <v>9.1949999999999976E-2</v>
      </c>
      <c r="Q159">
        <f t="shared" si="11"/>
        <v>1.3243239999999996E-2</v>
      </c>
      <c r="R159">
        <f t="shared" si="12"/>
        <v>7.2085139999999978E-2</v>
      </c>
    </row>
    <row r="160" spans="14:18" x14ac:dyDescent="0.25">
      <c r="N160">
        <f t="shared" si="14"/>
        <v>0.76600000000000057</v>
      </c>
      <c r="O160">
        <f t="shared" si="13"/>
        <v>0.23399999999999943</v>
      </c>
      <c r="P160">
        <f t="shared" si="10"/>
        <v>9.1699999999999976E-2</v>
      </c>
      <c r="Q160">
        <f t="shared" si="11"/>
        <v>1.3220639999999997E-2</v>
      </c>
      <c r="R160">
        <f t="shared" si="12"/>
        <v>7.1869039999999981E-2</v>
      </c>
    </row>
    <row r="161" spans="14:18" x14ac:dyDescent="0.25">
      <c r="N161">
        <f t="shared" si="14"/>
        <v>0.77100000000000057</v>
      </c>
      <c r="O161">
        <f t="shared" si="13"/>
        <v>0.22899999999999943</v>
      </c>
      <c r="P161">
        <f t="shared" si="10"/>
        <v>9.1449999999999976E-2</v>
      </c>
      <c r="Q161">
        <f t="shared" si="11"/>
        <v>1.320004E-2</v>
      </c>
      <c r="R161">
        <f t="shared" si="12"/>
        <v>7.1649939999999968E-2</v>
      </c>
    </row>
    <row r="162" spans="14:18" x14ac:dyDescent="0.25">
      <c r="N162">
        <f t="shared" si="14"/>
        <v>0.77600000000000058</v>
      </c>
      <c r="O162">
        <f t="shared" si="13"/>
        <v>0.22399999999999942</v>
      </c>
      <c r="P162">
        <f t="shared" si="10"/>
        <v>9.1199999999999976E-2</v>
      </c>
      <c r="Q162">
        <f t="shared" si="11"/>
        <v>1.3181439999999997E-2</v>
      </c>
      <c r="R162">
        <f t="shared" si="12"/>
        <v>7.1427839999999979E-2</v>
      </c>
    </row>
    <row r="163" spans="14:18" x14ac:dyDescent="0.25">
      <c r="N163">
        <f t="shared" si="14"/>
        <v>0.78100000000000058</v>
      </c>
      <c r="O163">
        <f t="shared" si="13"/>
        <v>0.21899999999999942</v>
      </c>
      <c r="P163">
        <f t="shared" si="10"/>
        <v>9.0949999999999975E-2</v>
      </c>
      <c r="Q163">
        <f t="shared" si="11"/>
        <v>1.3164839999999997E-2</v>
      </c>
      <c r="R163">
        <f t="shared" si="12"/>
        <v>7.1202739999999987E-2</v>
      </c>
    </row>
    <row r="164" spans="14:18" x14ac:dyDescent="0.25">
      <c r="N164">
        <f t="shared" si="14"/>
        <v>0.78600000000000059</v>
      </c>
      <c r="O164">
        <f t="shared" si="13"/>
        <v>0.21399999999999941</v>
      </c>
      <c r="P164">
        <f t="shared" si="10"/>
        <v>9.0699999999999975E-2</v>
      </c>
      <c r="Q164">
        <f t="shared" si="11"/>
        <v>1.3150239999999999E-2</v>
      </c>
      <c r="R164">
        <f t="shared" si="12"/>
        <v>7.0974639999999978E-2</v>
      </c>
    </row>
    <row r="165" spans="14:18" x14ac:dyDescent="0.25">
      <c r="N165">
        <f t="shared" si="14"/>
        <v>0.79100000000000059</v>
      </c>
      <c r="O165">
        <f t="shared" si="13"/>
        <v>0.20899999999999941</v>
      </c>
      <c r="P165">
        <f t="shared" si="10"/>
        <v>9.0449999999999975E-2</v>
      </c>
      <c r="Q165">
        <f t="shared" si="11"/>
        <v>1.3137639999999997E-2</v>
      </c>
      <c r="R165">
        <f t="shared" si="12"/>
        <v>7.074353999999998E-2</v>
      </c>
    </row>
    <row r="166" spans="14:18" x14ac:dyDescent="0.25">
      <c r="N166">
        <f t="shared" si="14"/>
        <v>0.7960000000000006</v>
      </c>
      <c r="O166">
        <f t="shared" si="13"/>
        <v>0.2039999999999994</v>
      </c>
      <c r="P166">
        <f t="shared" si="10"/>
        <v>9.0199999999999961E-2</v>
      </c>
      <c r="Q166">
        <f t="shared" si="11"/>
        <v>1.312704E-2</v>
      </c>
      <c r="R166">
        <f t="shared" si="12"/>
        <v>7.0509439999999965E-2</v>
      </c>
    </row>
    <row r="167" spans="14:18" x14ac:dyDescent="0.25">
      <c r="N167">
        <f t="shared" si="14"/>
        <v>0.8010000000000006</v>
      </c>
      <c r="O167">
        <f t="shared" si="13"/>
        <v>0.1989999999999994</v>
      </c>
      <c r="P167">
        <f t="shared" si="10"/>
        <v>8.9949999999999974E-2</v>
      </c>
      <c r="Q167">
        <f t="shared" si="11"/>
        <v>1.311844E-2</v>
      </c>
      <c r="R167">
        <f t="shared" si="12"/>
        <v>7.0272339999999975E-2</v>
      </c>
    </row>
    <row r="168" spans="14:18" x14ac:dyDescent="0.25">
      <c r="N168">
        <f t="shared" si="14"/>
        <v>0.8060000000000006</v>
      </c>
      <c r="O168">
        <f t="shared" si="13"/>
        <v>0.1939999999999994</v>
      </c>
      <c r="P168">
        <f t="shared" si="10"/>
        <v>8.9699999999999974E-2</v>
      </c>
      <c r="Q168">
        <f t="shared" si="11"/>
        <v>1.311184E-2</v>
      </c>
      <c r="R168">
        <f t="shared" si="12"/>
        <v>7.0032239999999968E-2</v>
      </c>
    </row>
    <row r="169" spans="14:18" x14ac:dyDescent="0.25">
      <c r="N169">
        <f t="shared" si="14"/>
        <v>0.81100000000000061</v>
      </c>
      <c r="O169">
        <f t="shared" si="13"/>
        <v>0.18899999999999939</v>
      </c>
      <c r="P169">
        <f t="shared" si="10"/>
        <v>8.9449999999999974E-2</v>
      </c>
      <c r="Q169">
        <f t="shared" si="11"/>
        <v>1.3107239999999999E-2</v>
      </c>
      <c r="R169">
        <f t="shared" si="12"/>
        <v>6.9789139999999972E-2</v>
      </c>
    </row>
    <row r="170" spans="14:18" x14ac:dyDescent="0.25">
      <c r="N170">
        <f t="shared" si="14"/>
        <v>0.81600000000000061</v>
      </c>
      <c r="O170">
        <f t="shared" si="13"/>
        <v>0.18399999999999939</v>
      </c>
      <c r="P170">
        <f t="shared" si="10"/>
        <v>8.9199999999999974E-2</v>
      </c>
      <c r="Q170">
        <f t="shared" si="11"/>
        <v>1.3104639999999999E-2</v>
      </c>
      <c r="R170">
        <f t="shared" si="12"/>
        <v>6.9543039999999973E-2</v>
      </c>
    </row>
    <row r="171" spans="14:18" x14ac:dyDescent="0.25">
      <c r="N171">
        <f t="shared" si="14"/>
        <v>0.82100000000000062</v>
      </c>
      <c r="O171">
        <f t="shared" si="13"/>
        <v>0.17899999999999938</v>
      </c>
      <c r="P171">
        <f t="shared" si="10"/>
        <v>8.894999999999996E-2</v>
      </c>
      <c r="Q171">
        <f t="shared" si="11"/>
        <v>1.3104040000000001E-2</v>
      </c>
      <c r="R171">
        <f t="shared" si="12"/>
        <v>6.9293939999999957E-2</v>
      </c>
    </row>
    <row r="172" spans="14:18" x14ac:dyDescent="0.25">
      <c r="N172">
        <f t="shared" si="14"/>
        <v>0.82600000000000062</v>
      </c>
      <c r="O172">
        <f t="shared" si="13"/>
        <v>0.17399999999999938</v>
      </c>
      <c r="P172">
        <f t="shared" si="10"/>
        <v>8.8699999999999973E-2</v>
      </c>
      <c r="Q172">
        <f t="shared" si="11"/>
        <v>1.3105439999999999E-2</v>
      </c>
      <c r="R172">
        <f t="shared" si="12"/>
        <v>6.9041839999999965E-2</v>
      </c>
    </row>
    <row r="173" spans="14:18" x14ac:dyDescent="0.25">
      <c r="N173">
        <f t="shared" si="14"/>
        <v>0.83100000000000063</v>
      </c>
      <c r="O173">
        <f t="shared" si="13"/>
        <v>0.16899999999999937</v>
      </c>
      <c r="P173">
        <f t="shared" si="10"/>
        <v>8.8449999999999973E-2</v>
      </c>
      <c r="Q173">
        <f t="shared" si="11"/>
        <v>1.3108840000000002E-2</v>
      </c>
      <c r="R173">
        <f t="shared" si="12"/>
        <v>6.8786739999999971E-2</v>
      </c>
    </row>
    <row r="174" spans="14:18" x14ac:dyDescent="0.25">
      <c r="N174">
        <f t="shared" si="14"/>
        <v>0.83600000000000063</v>
      </c>
      <c r="O174">
        <f t="shared" si="13"/>
        <v>0.16399999999999937</v>
      </c>
      <c r="P174">
        <f t="shared" si="10"/>
        <v>8.8199999999999973E-2</v>
      </c>
      <c r="Q174">
        <f t="shared" si="11"/>
        <v>1.3114240000000003E-2</v>
      </c>
      <c r="R174">
        <f t="shared" si="12"/>
        <v>6.8528639999999974E-2</v>
      </c>
    </row>
    <row r="175" spans="14:18" x14ac:dyDescent="0.25">
      <c r="N175">
        <f t="shared" si="14"/>
        <v>0.84100000000000064</v>
      </c>
      <c r="O175">
        <f t="shared" si="13"/>
        <v>0.15899999999999936</v>
      </c>
      <c r="P175">
        <f t="shared" si="10"/>
        <v>8.7949999999999973E-2</v>
      </c>
      <c r="Q175">
        <f t="shared" si="11"/>
        <v>1.312164E-2</v>
      </c>
      <c r="R175">
        <f t="shared" si="12"/>
        <v>6.8267539999999974E-2</v>
      </c>
    </row>
    <row r="176" spans="14:18" x14ac:dyDescent="0.25">
      <c r="N176">
        <f t="shared" si="14"/>
        <v>0.84600000000000064</v>
      </c>
      <c r="O176">
        <f t="shared" si="13"/>
        <v>0.15399999999999936</v>
      </c>
      <c r="P176">
        <f t="shared" si="10"/>
        <v>8.7699999999999972E-2</v>
      </c>
      <c r="Q176">
        <f t="shared" si="11"/>
        <v>1.3131040000000002E-2</v>
      </c>
      <c r="R176">
        <f t="shared" si="12"/>
        <v>6.8003439999999971E-2</v>
      </c>
    </row>
    <row r="177" spans="14:18" x14ac:dyDescent="0.25">
      <c r="N177">
        <f t="shared" si="14"/>
        <v>0.85100000000000064</v>
      </c>
      <c r="O177">
        <f t="shared" si="13"/>
        <v>0.14899999999999936</v>
      </c>
      <c r="P177">
        <f t="shared" si="10"/>
        <v>8.7449999999999972E-2</v>
      </c>
      <c r="Q177">
        <f t="shared" si="11"/>
        <v>1.3142440000000002E-2</v>
      </c>
      <c r="R177">
        <f t="shared" si="12"/>
        <v>6.7736339999999978E-2</v>
      </c>
    </row>
    <row r="178" spans="14:18" x14ac:dyDescent="0.25">
      <c r="N178">
        <f t="shared" si="14"/>
        <v>0.85600000000000065</v>
      </c>
      <c r="O178">
        <f t="shared" si="13"/>
        <v>0.14399999999999935</v>
      </c>
      <c r="P178">
        <f t="shared" si="10"/>
        <v>8.7199999999999972E-2</v>
      </c>
      <c r="Q178">
        <f t="shared" si="11"/>
        <v>1.3155840000000002E-2</v>
      </c>
      <c r="R178">
        <f t="shared" si="12"/>
        <v>6.7466239999999969E-2</v>
      </c>
    </row>
    <row r="179" spans="14:18" x14ac:dyDescent="0.25">
      <c r="N179">
        <f t="shared" si="14"/>
        <v>0.86100000000000065</v>
      </c>
      <c r="O179">
        <f t="shared" si="13"/>
        <v>0.13899999999999935</v>
      </c>
      <c r="P179">
        <f t="shared" si="10"/>
        <v>8.6949999999999972E-2</v>
      </c>
      <c r="Q179">
        <f t="shared" si="11"/>
        <v>1.3171240000000001E-2</v>
      </c>
      <c r="R179">
        <f t="shared" si="12"/>
        <v>6.7193139999999971E-2</v>
      </c>
    </row>
    <row r="180" spans="14:18" x14ac:dyDescent="0.25">
      <c r="N180">
        <f t="shared" si="14"/>
        <v>0.86600000000000066</v>
      </c>
      <c r="O180">
        <f t="shared" si="13"/>
        <v>0.13399999999999934</v>
      </c>
      <c r="P180">
        <f t="shared" si="10"/>
        <v>8.6699999999999972E-2</v>
      </c>
      <c r="Q180">
        <f t="shared" si="11"/>
        <v>1.3188640000000003E-2</v>
      </c>
      <c r="R180">
        <f t="shared" si="12"/>
        <v>6.6917039999999969E-2</v>
      </c>
    </row>
    <row r="181" spans="14:18" x14ac:dyDescent="0.25">
      <c r="N181">
        <f t="shared" si="14"/>
        <v>0.87100000000000066</v>
      </c>
      <c r="O181">
        <f t="shared" si="13"/>
        <v>0.12899999999999934</v>
      </c>
      <c r="P181">
        <f t="shared" si="10"/>
        <v>8.6449999999999971E-2</v>
      </c>
      <c r="Q181">
        <f t="shared" si="11"/>
        <v>1.3208040000000002E-2</v>
      </c>
      <c r="R181">
        <f t="shared" si="12"/>
        <v>6.6637939999999965E-2</v>
      </c>
    </row>
    <row r="182" spans="14:18" x14ac:dyDescent="0.25">
      <c r="N182">
        <f t="shared" si="14"/>
        <v>0.87600000000000067</v>
      </c>
      <c r="O182">
        <f t="shared" si="13"/>
        <v>0.12399999999999933</v>
      </c>
      <c r="P182">
        <f t="shared" si="10"/>
        <v>8.6199999999999971E-2</v>
      </c>
      <c r="Q182">
        <f t="shared" si="11"/>
        <v>1.3229440000000004E-2</v>
      </c>
      <c r="R182">
        <f t="shared" si="12"/>
        <v>6.6355839999999972E-2</v>
      </c>
    </row>
    <row r="183" spans="14:18" x14ac:dyDescent="0.25">
      <c r="N183">
        <f t="shared" si="14"/>
        <v>0.88100000000000067</v>
      </c>
      <c r="O183">
        <f t="shared" si="13"/>
        <v>0.11899999999999933</v>
      </c>
      <c r="P183">
        <f t="shared" si="10"/>
        <v>8.5949999999999971E-2</v>
      </c>
      <c r="Q183">
        <f t="shared" si="11"/>
        <v>1.3252840000000005E-2</v>
      </c>
      <c r="R183">
        <f t="shared" si="12"/>
        <v>6.6070739999999961E-2</v>
      </c>
    </row>
    <row r="184" spans="14:18" x14ac:dyDescent="0.25">
      <c r="N184">
        <f t="shared" si="14"/>
        <v>0.88600000000000068</v>
      </c>
      <c r="O184">
        <f t="shared" si="13"/>
        <v>0.11399999999999932</v>
      </c>
      <c r="P184">
        <f t="shared" si="10"/>
        <v>8.5699999999999971E-2</v>
      </c>
      <c r="Q184">
        <f t="shared" si="11"/>
        <v>1.3278240000000004E-2</v>
      </c>
      <c r="R184">
        <f t="shared" si="12"/>
        <v>6.5782639999999962E-2</v>
      </c>
    </row>
    <row r="185" spans="14:18" x14ac:dyDescent="0.25">
      <c r="N185">
        <f t="shared" si="14"/>
        <v>0.89100000000000068</v>
      </c>
      <c r="O185">
        <f t="shared" si="13"/>
        <v>0.10899999999999932</v>
      </c>
      <c r="P185">
        <f t="shared" si="10"/>
        <v>8.544999999999997E-2</v>
      </c>
      <c r="Q185">
        <f t="shared" si="11"/>
        <v>1.3305640000000004E-2</v>
      </c>
      <c r="R185">
        <f t="shared" si="12"/>
        <v>6.5491539999999959E-2</v>
      </c>
    </row>
    <row r="186" spans="14:18" x14ac:dyDescent="0.25">
      <c r="N186">
        <f t="shared" si="14"/>
        <v>0.89600000000000068</v>
      </c>
      <c r="O186">
        <f t="shared" si="13"/>
        <v>0.10399999999999932</v>
      </c>
      <c r="P186">
        <f t="shared" si="10"/>
        <v>8.519999999999997E-2</v>
      </c>
      <c r="Q186">
        <f t="shared" si="11"/>
        <v>1.3335040000000003E-2</v>
      </c>
      <c r="R186">
        <f t="shared" si="12"/>
        <v>6.5197439999999968E-2</v>
      </c>
    </row>
    <row r="187" spans="14:18" x14ac:dyDescent="0.25">
      <c r="N187">
        <f t="shared" si="14"/>
        <v>0.90100000000000069</v>
      </c>
      <c r="O187">
        <f t="shared" si="13"/>
        <v>9.8999999999999311E-2</v>
      </c>
      <c r="P187">
        <f t="shared" si="10"/>
        <v>8.494999999999997E-2</v>
      </c>
      <c r="Q187">
        <f t="shared" si="11"/>
        <v>1.3366440000000004E-2</v>
      </c>
      <c r="R187">
        <f t="shared" si="12"/>
        <v>6.4900339999999973E-2</v>
      </c>
    </row>
    <row r="188" spans="14:18" x14ac:dyDescent="0.25">
      <c r="N188">
        <f t="shared" si="14"/>
        <v>0.90600000000000069</v>
      </c>
      <c r="O188">
        <f t="shared" si="13"/>
        <v>9.3999999999999306E-2</v>
      </c>
      <c r="P188">
        <f t="shared" si="10"/>
        <v>8.469999999999997E-2</v>
      </c>
      <c r="Q188">
        <f t="shared" si="11"/>
        <v>1.3399840000000003E-2</v>
      </c>
      <c r="R188">
        <f t="shared" si="12"/>
        <v>6.4600239999999962E-2</v>
      </c>
    </row>
    <row r="189" spans="14:18" x14ac:dyDescent="0.25">
      <c r="N189">
        <f t="shared" si="14"/>
        <v>0.9110000000000007</v>
      </c>
      <c r="O189">
        <f t="shared" si="13"/>
        <v>8.8999999999999302E-2</v>
      </c>
      <c r="P189">
        <f t="shared" si="10"/>
        <v>8.444999999999997E-2</v>
      </c>
      <c r="Q189">
        <f t="shared" si="11"/>
        <v>1.3435240000000005E-2</v>
      </c>
      <c r="R189">
        <f t="shared" si="12"/>
        <v>6.4297139999999961E-2</v>
      </c>
    </row>
    <row r="190" spans="14:18" x14ac:dyDescent="0.25">
      <c r="N190">
        <f t="shared" si="14"/>
        <v>0.9160000000000007</v>
      </c>
      <c r="O190">
        <f t="shared" si="13"/>
        <v>8.3999999999999297E-2</v>
      </c>
      <c r="P190">
        <f t="shared" si="10"/>
        <v>8.4199999999999969E-2</v>
      </c>
      <c r="Q190">
        <f t="shared" si="11"/>
        <v>1.3472640000000006E-2</v>
      </c>
      <c r="R190">
        <f t="shared" si="12"/>
        <v>6.3991039999999957E-2</v>
      </c>
    </row>
    <row r="191" spans="14:18" x14ac:dyDescent="0.25">
      <c r="N191">
        <f t="shared" si="14"/>
        <v>0.92100000000000071</v>
      </c>
      <c r="O191">
        <f t="shared" si="13"/>
        <v>7.8999999999999293E-2</v>
      </c>
      <c r="P191">
        <f t="shared" si="10"/>
        <v>8.3949999999999969E-2</v>
      </c>
      <c r="Q191">
        <f t="shared" si="11"/>
        <v>1.3512040000000006E-2</v>
      </c>
      <c r="R191">
        <f t="shared" si="12"/>
        <v>6.3681939999999965E-2</v>
      </c>
    </row>
    <row r="192" spans="14:18" x14ac:dyDescent="0.25">
      <c r="N192">
        <f t="shared" si="14"/>
        <v>0.92600000000000071</v>
      </c>
      <c r="O192">
        <f t="shared" si="13"/>
        <v>7.3999999999999289E-2</v>
      </c>
      <c r="P192">
        <f t="shared" si="10"/>
        <v>8.3699999999999969E-2</v>
      </c>
      <c r="Q192">
        <f t="shared" si="11"/>
        <v>1.3553440000000005E-2</v>
      </c>
      <c r="R192">
        <f t="shared" si="12"/>
        <v>6.3369839999999955E-2</v>
      </c>
    </row>
    <row r="193" spans="14:18" x14ac:dyDescent="0.25">
      <c r="N193">
        <f t="shared" si="14"/>
        <v>0.93100000000000072</v>
      </c>
      <c r="O193">
        <f t="shared" si="13"/>
        <v>6.8999999999999284E-2</v>
      </c>
      <c r="P193">
        <f t="shared" si="10"/>
        <v>8.3449999999999969E-2</v>
      </c>
      <c r="Q193">
        <f t="shared" si="11"/>
        <v>1.3596840000000006E-2</v>
      </c>
      <c r="R193">
        <f t="shared" si="12"/>
        <v>6.3054739999999956E-2</v>
      </c>
    </row>
    <row r="194" spans="14:18" x14ac:dyDescent="0.25">
      <c r="N194">
        <f t="shared" si="14"/>
        <v>0.93600000000000072</v>
      </c>
      <c r="O194">
        <f t="shared" si="13"/>
        <v>6.399999999999928E-2</v>
      </c>
      <c r="P194">
        <f t="shared" si="10"/>
        <v>8.3199999999999968E-2</v>
      </c>
      <c r="Q194">
        <f t="shared" si="11"/>
        <v>1.3642240000000005E-2</v>
      </c>
      <c r="R194">
        <f t="shared" si="12"/>
        <v>6.2736639999999955E-2</v>
      </c>
    </row>
    <row r="195" spans="14:18" x14ac:dyDescent="0.25">
      <c r="N195">
        <f t="shared" si="14"/>
        <v>0.94100000000000072</v>
      </c>
      <c r="O195">
        <f t="shared" si="13"/>
        <v>5.8999999999999275E-2</v>
      </c>
      <c r="P195">
        <f t="shared" si="10"/>
        <v>8.2949999999999968E-2</v>
      </c>
      <c r="Q195">
        <f t="shared" si="11"/>
        <v>1.3689640000000008E-2</v>
      </c>
      <c r="R195">
        <f t="shared" si="12"/>
        <v>6.2415539999999957E-2</v>
      </c>
    </row>
    <row r="196" spans="14:18" x14ac:dyDescent="0.25">
      <c r="N196">
        <f t="shared" si="14"/>
        <v>0.94600000000000073</v>
      </c>
      <c r="O196">
        <f t="shared" si="13"/>
        <v>5.3999999999999271E-2</v>
      </c>
      <c r="P196">
        <f t="shared" si="10"/>
        <v>8.2699999999999968E-2</v>
      </c>
      <c r="Q196">
        <f t="shared" si="11"/>
        <v>1.3739040000000008E-2</v>
      </c>
      <c r="R196">
        <f t="shared" si="12"/>
        <v>6.2091439999999956E-2</v>
      </c>
    </row>
    <row r="197" spans="14:18" x14ac:dyDescent="0.25">
      <c r="N197">
        <f t="shared" si="14"/>
        <v>0.95100000000000073</v>
      </c>
      <c r="O197">
        <f t="shared" si="13"/>
        <v>4.8999999999999266E-2</v>
      </c>
      <c r="P197">
        <f t="shared" si="10"/>
        <v>8.2449999999999968E-2</v>
      </c>
      <c r="Q197">
        <f t="shared" si="11"/>
        <v>1.3790440000000006E-2</v>
      </c>
      <c r="R197">
        <f t="shared" si="12"/>
        <v>6.1764339999999959E-2</v>
      </c>
    </row>
    <row r="198" spans="14:18" x14ac:dyDescent="0.25">
      <c r="N198">
        <f t="shared" si="14"/>
        <v>0.95600000000000074</v>
      </c>
      <c r="O198">
        <f t="shared" si="13"/>
        <v>4.3999999999999262E-2</v>
      </c>
      <c r="P198">
        <f t="shared" si="10"/>
        <v>8.2199999999999968E-2</v>
      </c>
      <c r="Q198">
        <f t="shared" si="11"/>
        <v>1.3843840000000008E-2</v>
      </c>
      <c r="R198">
        <f t="shared" si="12"/>
        <v>6.1434239999999959E-2</v>
      </c>
    </row>
    <row r="199" spans="14:18" x14ac:dyDescent="0.25">
      <c r="N199">
        <f t="shared" si="14"/>
        <v>0.96100000000000074</v>
      </c>
      <c r="O199">
        <f t="shared" si="13"/>
        <v>3.8999999999999257E-2</v>
      </c>
      <c r="P199">
        <f t="shared" ref="P199:P207" si="15">N199*$I$13+O199*$K$13</f>
        <v>8.1949999999999967E-2</v>
      </c>
      <c r="Q199">
        <f t="shared" ref="Q199:Q207" si="16">N199^2*$I$14+O199^2*$K$14+2*N199*O199*$I$15</f>
        <v>1.3899240000000009E-2</v>
      </c>
      <c r="R199">
        <f t="shared" ref="R199:R207" si="17">P199-0.5*$I$17*Q199</f>
        <v>6.1101139999999957E-2</v>
      </c>
    </row>
    <row r="200" spans="14:18" x14ac:dyDescent="0.25">
      <c r="N200">
        <f t="shared" si="14"/>
        <v>0.96600000000000075</v>
      </c>
      <c r="O200">
        <f t="shared" ref="O200:O207" si="18">1-N200</f>
        <v>3.3999999999999253E-2</v>
      </c>
      <c r="P200">
        <f t="shared" si="15"/>
        <v>8.1699999999999967E-2</v>
      </c>
      <c r="Q200">
        <f t="shared" si="16"/>
        <v>1.3956640000000008E-2</v>
      </c>
      <c r="R200">
        <f t="shared" si="17"/>
        <v>6.0765039999999951E-2</v>
      </c>
    </row>
    <row r="201" spans="14:18" x14ac:dyDescent="0.25">
      <c r="N201">
        <f t="shared" ref="N201:N207" si="19">N200+0.005</f>
        <v>0.97100000000000075</v>
      </c>
      <c r="O201">
        <f t="shared" si="18"/>
        <v>2.8999999999999249E-2</v>
      </c>
      <c r="P201">
        <f t="shared" si="15"/>
        <v>8.1449999999999967E-2</v>
      </c>
      <c r="Q201">
        <f t="shared" si="16"/>
        <v>1.4016040000000007E-2</v>
      </c>
      <c r="R201">
        <f t="shared" si="17"/>
        <v>6.0425939999999956E-2</v>
      </c>
    </row>
    <row r="202" spans="14:18" x14ac:dyDescent="0.25">
      <c r="N202">
        <f t="shared" si="19"/>
        <v>0.97600000000000076</v>
      </c>
      <c r="O202">
        <f t="shared" si="18"/>
        <v>2.3999999999999244E-2</v>
      </c>
      <c r="P202">
        <f t="shared" si="15"/>
        <v>8.1199999999999967E-2</v>
      </c>
      <c r="Q202">
        <f t="shared" si="16"/>
        <v>1.4077440000000009E-2</v>
      </c>
      <c r="R202">
        <f t="shared" si="17"/>
        <v>6.0083839999999958E-2</v>
      </c>
    </row>
    <row r="203" spans="14:18" x14ac:dyDescent="0.25">
      <c r="N203">
        <f t="shared" si="19"/>
        <v>0.98100000000000076</v>
      </c>
      <c r="O203">
        <f t="shared" si="18"/>
        <v>1.899999999999924E-2</v>
      </c>
      <c r="P203">
        <f t="shared" si="15"/>
        <v>8.0949999999999966E-2</v>
      </c>
      <c r="Q203">
        <f t="shared" si="16"/>
        <v>1.4140840000000009E-2</v>
      </c>
      <c r="R203">
        <f t="shared" si="17"/>
        <v>5.9738739999999957E-2</v>
      </c>
    </row>
    <row r="204" spans="14:18" x14ac:dyDescent="0.25">
      <c r="N204">
        <f t="shared" si="19"/>
        <v>0.98600000000000076</v>
      </c>
      <c r="O204">
        <f t="shared" si="18"/>
        <v>1.3999999999999235E-2</v>
      </c>
      <c r="P204">
        <f t="shared" si="15"/>
        <v>8.0699999999999966E-2</v>
      </c>
      <c r="Q204">
        <f t="shared" si="16"/>
        <v>1.4206240000000009E-2</v>
      </c>
      <c r="R204">
        <f t="shared" si="17"/>
        <v>5.9390639999999953E-2</v>
      </c>
    </row>
    <row r="205" spans="14:18" x14ac:dyDescent="0.25">
      <c r="N205">
        <f t="shared" si="19"/>
        <v>0.99100000000000077</v>
      </c>
      <c r="O205">
        <f t="shared" si="18"/>
        <v>8.9999999999992308E-3</v>
      </c>
      <c r="P205">
        <f t="shared" si="15"/>
        <v>8.0449999999999952E-2</v>
      </c>
      <c r="Q205">
        <f t="shared" si="16"/>
        <v>1.4273640000000011E-2</v>
      </c>
      <c r="R205">
        <f t="shared" si="17"/>
        <v>5.9039539999999932E-2</v>
      </c>
    </row>
    <row r="206" spans="14:18" x14ac:dyDescent="0.25">
      <c r="N206">
        <f t="shared" si="19"/>
        <v>0.99600000000000077</v>
      </c>
      <c r="O206">
        <f t="shared" si="18"/>
        <v>3.9999999999992264E-3</v>
      </c>
      <c r="P206">
        <f t="shared" si="15"/>
        <v>8.0199999999999966E-2</v>
      </c>
      <c r="Q206">
        <f t="shared" si="16"/>
        <v>1.434304000000001E-2</v>
      </c>
      <c r="R206">
        <f t="shared" si="17"/>
        <v>5.868543999999995E-2</v>
      </c>
    </row>
    <row r="207" spans="14:18" x14ac:dyDescent="0.25">
      <c r="N207">
        <f t="shared" si="19"/>
        <v>1.0010000000000008</v>
      </c>
      <c r="O207">
        <f t="shared" si="18"/>
        <v>-1.000000000000778E-3</v>
      </c>
      <c r="P207">
        <f t="shared" si="15"/>
        <v>7.9949999999999966E-2</v>
      </c>
      <c r="Q207">
        <f t="shared" si="16"/>
        <v>1.4414440000000009E-2</v>
      </c>
      <c r="R207">
        <f t="shared" si="17"/>
        <v>5.8328339999999951E-2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04"/>
  <sheetViews>
    <sheetView workbookViewId="0">
      <selection activeCell="H11" sqref="H11"/>
    </sheetView>
  </sheetViews>
  <sheetFormatPr defaultRowHeight="15" x14ac:dyDescent="0.25"/>
  <cols>
    <col min="2" max="2" width="10.85546875" bestFit="1" customWidth="1"/>
    <col min="4" max="5" width="9.5703125" bestFit="1" customWidth="1"/>
    <col min="11" max="11" width="12" bestFit="1" customWidth="1"/>
    <col min="18" max="18" width="9.5703125" bestFit="1" customWidth="1"/>
    <col min="19" max="19" width="2.5703125" customWidth="1"/>
    <col min="20" max="20" width="12" customWidth="1"/>
    <col min="22" max="22" width="2.85546875" customWidth="1"/>
    <col min="23" max="23" width="16.7109375" bestFit="1" customWidth="1"/>
  </cols>
  <sheetData>
    <row r="3" spans="2:23" x14ac:dyDescent="0.25">
      <c r="J3" s="11" t="s">
        <v>25</v>
      </c>
      <c r="K3" s="11"/>
      <c r="O3" t="s">
        <v>20</v>
      </c>
      <c r="P3" t="s">
        <v>21</v>
      </c>
      <c r="Q3" t="s">
        <v>3</v>
      </c>
      <c r="R3" t="s">
        <v>22</v>
      </c>
      <c r="T3" t="s">
        <v>14</v>
      </c>
      <c r="U3" t="s">
        <v>30</v>
      </c>
      <c r="W3" t="s">
        <v>34</v>
      </c>
    </row>
    <row r="4" spans="2:23" x14ac:dyDescent="0.25">
      <c r="J4" s="4" t="s">
        <v>20</v>
      </c>
      <c r="K4" s="5">
        <f>(E8*D9^2-E9*C13)/(E8*D9^2+E9*D8^2-(E8+E9)*C13)</f>
        <v>0.68181818181818177</v>
      </c>
      <c r="O4" s="10">
        <v>0</v>
      </c>
      <c r="P4" s="10">
        <f>1-O4</f>
        <v>1</v>
      </c>
      <c r="Q4" s="1">
        <f>O4*$C$8+P4*$C$9</f>
        <v>0.3</v>
      </c>
      <c r="R4" s="1">
        <f>(O4^2*$D$8^2+P4^2*$D$9^2+2*O4*P4*$C$12*$D$8*$D$9)^(1/2)</f>
        <v>0.6</v>
      </c>
      <c r="T4">
        <v>0</v>
      </c>
      <c r="U4">
        <f>$C$10+$K$8*T4</f>
        <v>0.05</v>
      </c>
      <c r="W4" s="1">
        <f>$K$15+0.5*$C$15*T4^2</f>
        <v>7.8935185185185178E-2</v>
      </c>
    </row>
    <row r="5" spans="2:23" x14ac:dyDescent="0.25">
      <c r="J5" s="4" t="s">
        <v>21</v>
      </c>
      <c r="K5" s="5">
        <f>1-K4</f>
        <v>0.31818181818181823</v>
      </c>
      <c r="O5" s="10">
        <f>O4+0.005</f>
        <v>5.0000000000000001E-3</v>
      </c>
      <c r="P5" s="10">
        <f>1-O5</f>
        <v>0.995</v>
      </c>
      <c r="Q5" s="1">
        <f t="shared" ref="Q5:Q68" si="0">O5*$C$8+P5*$C$9</f>
        <v>0.29899999999999999</v>
      </c>
      <c r="R5" s="1">
        <f t="shared" ref="R5:R68" si="1">(O5^2*$D$8^2+P5^2*$D$9^2+2*O5*P5*$C$12*$D$8*$D$9)^(1/2)</f>
        <v>0.59680080428900228</v>
      </c>
      <c r="T5">
        <f>T4+0.005</f>
        <v>5.0000000000000001E-3</v>
      </c>
      <c r="U5">
        <f t="shared" ref="U5:U68" si="2">$C$10+$K$8*T5</f>
        <v>5.2689571768199599E-2</v>
      </c>
      <c r="W5" s="1">
        <f t="shared" ref="W5:W68" si="3">$K$15+0.5*$C$15*T5^2</f>
        <v>7.8997685185185171E-2</v>
      </c>
    </row>
    <row r="6" spans="2:23" x14ac:dyDescent="0.25">
      <c r="D6" s="2"/>
      <c r="J6" s="4" t="s">
        <v>24</v>
      </c>
      <c r="K6" s="5">
        <f>K4*C8+K5*C9</f>
        <v>0.16363636363636364</v>
      </c>
      <c r="O6" s="10">
        <f t="shared" ref="O6:O69" si="4">O5+0.005</f>
        <v>0.01</v>
      </c>
      <c r="P6" s="10">
        <f t="shared" ref="P6:P69" si="5">1-O6</f>
        <v>0.99</v>
      </c>
      <c r="Q6" s="1">
        <f t="shared" si="0"/>
        <v>0.29799999999999999</v>
      </c>
      <c r="R6" s="1">
        <f t="shared" si="1"/>
        <v>0.59360323449253538</v>
      </c>
      <c r="T6">
        <f t="shared" ref="T6:T69" si="6">T5+0.005</f>
        <v>0.01</v>
      </c>
      <c r="U6">
        <f t="shared" si="2"/>
        <v>5.5379143536399195E-2</v>
      </c>
      <c r="W6" s="1">
        <f t="shared" si="3"/>
        <v>7.9185185185185178E-2</v>
      </c>
    </row>
    <row r="7" spans="2:23" x14ac:dyDescent="0.25">
      <c r="C7" t="s">
        <v>13</v>
      </c>
      <c r="D7" s="2" t="s">
        <v>14</v>
      </c>
      <c r="E7" t="s">
        <v>23</v>
      </c>
      <c r="J7" s="4" t="s">
        <v>22</v>
      </c>
      <c r="K7" s="5">
        <f>(K4^2*D8^2+K5^2*D9^2+2*K4*K5*C12*D8*D9)^(1/2)</f>
        <v>0.21125363706585915</v>
      </c>
      <c r="O7" s="10">
        <f t="shared" si="4"/>
        <v>1.4999999999999999E-2</v>
      </c>
      <c r="P7" s="10">
        <f t="shared" si="5"/>
        <v>0.98499999999999999</v>
      </c>
      <c r="Q7" s="1">
        <f t="shared" si="0"/>
        <v>0.29699999999999999</v>
      </c>
      <c r="R7" s="1">
        <f t="shared" si="1"/>
        <v>0.59040731702782945</v>
      </c>
      <c r="T7">
        <f t="shared" si="6"/>
        <v>1.4999999999999999E-2</v>
      </c>
      <c r="U7">
        <f t="shared" si="2"/>
        <v>5.8068715304598784E-2</v>
      </c>
      <c r="W7" s="1">
        <f t="shared" si="3"/>
        <v>7.9497685185185171E-2</v>
      </c>
    </row>
    <row r="8" spans="2:23" x14ac:dyDescent="0.25">
      <c r="B8" t="s">
        <v>11</v>
      </c>
      <c r="C8">
        <v>0.1</v>
      </c>
      <c r="D8">
        <v>0.2</v>
      </c>
      <c r="E8">
        <f>C8-$C$10</f>
        <v>0.05</v>
      </c>
      <c r="J8" s="4" t="s">
        <v>26</v>
      </c>
      <c r="K8" s="5">
        <f>(K6-C10)/K7</f>
        <v>0.53791435363991891</v>
      </c>
      <c r="O8" s="10">
        <f t="shared" si="4"/>
        <v>0.02</v>
      </c>
      <c r="P8" s="10">
        <f t="shared" si="5"/>
        <v>0.98</v>
      </c>
      <c r="Q8" s="1">
        <f t="shared" si="0"/>
        <v>0.29599999999999999</v>
      </c>
      <c r="R8" s="1">
        <f t="shared" si="1"/>
        <v>0.58721307887341878</v>
      </c>
      <c r="T8">
        <f t="shared" si="6"/>
        <v>0.02</v>
      </c>
      <c r="U8">
        <f t="shared" si="2"/>
        <v>6.075828707279838E-2</v>
      </c>
      <c r="W8" s="1">
        <f t="shared" si="3"/>
        <v>7.9935185185185179E-2</v>
      </c>
    </row>
    <row r="9" spans="2:23" x14ac:dyDescent="0.25">
      <c r="B9" t="s">
        <v>12</v>
      </c>
      <c r="C9">
        <v>0.3</v>
      </c>
      <c r="D9">
        <v>0.6</v>
      </c>
      <c r="E9">
        <f>C9-$C$10</f>
        <v>0.25</v>
      </c>
      <c r="O9" s="10">
        <f t="shared" si="4"/>
        <v>2.5000000000000001E-2</v>
      </c>
      <c r="P9" s="10">
        <f t="shared" si="5"/>
        <v>0.97499999999999998</v>
      </c>
      <c r="Q9" s="1">
        <f t="shared" si="0"/>
        <v>0.29499999999999998</v>
      </c>
      <c r="R9" s="1">
        <f t="shared" si="1"/>
        <v>0.58402054758373012</v>
      </c>
      <c r="T9">
        <f t="shared" si="6"/>
        <v>2.5000000000000001E-2</v>
      </c>
      <c r="U9">
        <f t="shared" si="2"/>
        <v>6.3447858840997975E-2</v>
      </c>
      <c r="W9" s="1">
        <f t="shared" si="3"/>
        <v>8.0497685185185172E-2</v>
      </c>
    </row>
    <row r="10" spans="2:23" x14ac:dyDescent="0.25">
      <c r="B10" t="s">
        <v>15</v>
      </c>
      <c r="C10">
        <v>0.05</v>
      </c>
      <c r="D10">
        <v>0</v>
      </c>
      <c r="J10" s="11" t="s">
        <v>27</v>
      </c>
      <c r="K10" s="11"/>
      <c r="O10" s="10">
        <f t="shared" si="4"/>
        <v>3.0000000000000002E-2</v>
      </c>
      <c r="P10" s="10">
        <f t="shared" si="5"/>
        <v>0.97</v>
      </c>
      <c r="Q10" s="1">
        <f t="shared" si="0"/>
        <v>0.29399999999999998</v>
      </c>
      <c r="R10" s="1">
        <f t="shared" si="1"/>
        <v>0.58082975130411496</v>
      </c>
      <c r="T10">
        <f t="shared" si="6"/>
        <v>3.0000000000000002E-2</v>
      </c>
      <c r="U10">
        <f t="shared" si="2"/>
        <v>6.6137430609197578E-2</v>
      </c>
      <c r="W10" s="1">
        <f t="shared" si="3"/>
        <v>8.118518518518518E-2</v>
      </c>
    </row>
    <row r="11" spans="2:23" x14ac:dyDescent="0.25">
      <c r="J11" s="4" t="s">
        <v>28</v>
      </c>
      <c r="K11" s="5">
        <f>(K6-C10)/(C15*K7^2)</f>
        <v>0.50925925925925908</v>
      </c>
      <c r="O11" s="10">
        <f t="shared" si="4"/>
        <v>3.5000000000000003E-2</v>
      </c>
      <c r="P11" s="10">
        <f t="shared" si="5"/>
        <v>0.96499999999999997</v>
      </c>
      <c r="Q11" s="1">
        <f t="shared" si="0"/>
        <v>0.29299999999999998</v>
      </c>
      <c r="R11" s="1">
        <f t="shared" si="1"/>
        <v>0.57764071878634038</v>
      </c>
      <c r="T11">
        <f t="shared" si="6"/>
        <v>3.5000000000000003E-2</v>
      </c>
      <c r="U11">
        <f t="shared" si="2"/>
        <v>6.8827002377397167E-2</v>
      </c>
      <c r="W11" s="1">
        <f t="shared" si="3"/>
        <v>8.1997685185185173E-2</v>
      </c>
    </row>
    <row r="12" spans="2:23" x14ac:dyDescent="0.25">
      <c r="B12" t="s">
        <v>18</v>
      </c>
      <c r="C12">
        <v>-0.2</v>
      </c>
      <c r="J12" s="4" t="s">
        <v>29</v>
      </c>
      <c r="K12" s="5">
        <f>1-K11</f>
        <v>0.49074074074074092</v>
      </c>
      <c r="O12" s="10">
        <f t="shared" si="4"/>
        <v>0.04</v>
      </c>
      <c r="P12" s="10">
        <f t="shared" si="5"/>
        <v>0.96</v>
      </c>
      <c r="Q12" s="1">
        <f t="shared" si="0"/>
        <v>0.29199999999999998</v>
      </c>
      <c r="R12" s="1">
        <f t="shared" si="1"/>
        <v>0.57445347940455538</v>
      </c>
      <c r="T12">
        <f t="shared" si="6"/>
        <v>0.04</v>
      </c>
      <c r="U12">
        <f t="shared" si="2"/>
        <v>7.1516574145596756E-2</v>
      </c>
      <c r="W12" s="1">
        <f t="shared" si="3"/>
        <v>8.2935185185185181E-2</v>
      </c>
    </row>
    <row r="13" spans="2:23" x14ac:dyDescent="0.25">
      <c r="B13" t="s">
        <v>17</v>
      </c>
      <c r="C13">
        <f>C12*D8*D9</f>
        <v>-2.4000000000000004E-2</v>
      </c>
      <c r="J13" s="4" t="s">
        <v>31</v>
      </c>
      <c r="K13" s="5">
        <f>K11*K6+K12*C10</f>
        <v>0.10787037037037035</v>
      </c>
      <c r="O13" s="10">
        <f t="shared" si="4"/>
        <v>4.4999999999999998E-2</v>
      </c>
      <c r="P13" s="10">
        <f t="shared" si="5"/>
        <v>0.95499999999999996</v>
      </c>
      <c r="Q13" s="1">
        <f t="shared" si="0"/>
        <v>0.29099999999999998</v>
      </c>
      <c r="R13" s="1">
        <f t="shared" si="1"/>
        <v>0.57126806317174772</v>
      </c>
      <c r="T13">
        <f t="shared" si="6"/>
        <v>4.4999999999999998E-2</v>
      </c>
      <c r="U13">
        <f t="shared" si="2"/>
        <v>7.4206145913796345E-2</v>
      </c>
      <c r="W13" s="1">
        <f t="shared" si="3"/>
        <v>8.3997685185185175E-2</v>
      </c>
    </row>
    <row r="14" spans="2:23" x14ac:dyDescent="0.25">
      <c r="J14" s="4" t="s">
        <v>32</v>
      </c>
      <c r="K14" s="5">
        <f>K11*K7</f>
        <v>0.10758287072798378</v>
      </c>
      <c r="O14" s="10">
        <f t="shared" si="4"/>
        <v>4.9999999999999996E-2</v>
      </c>
      <c r="P14" s="10">
        <f t="shared" si="5"/>
        <v>0.95</v>
      </c>
      <c r="Q14" s="1">
        <f t="shared" si="0"/>
        <v>0.28999999999999998</v>
      </c>
      <c r="R14" s="1">
        <f t="shared" si="1"/>
        <v>0.56808450075670958</v>
      </c>
      <c r="T14">
        <f t="shared" si="6"/>
        <v>4.9999999999999996E-2</v>
      </c>
      <c r="U14">
        <f t="shared" si="2"/>
        <v>7.6895717681995948E-2</v>
      </c>
      <c r="W14" s="1">
        <f t="shared" si="3"/>
        <v>8.5185185185185169E-2</v>
      </c>
    </row>
    <row r="15" spans="2:23" x14ac:dyDescent="0.25">
      <c r="B15" t="s">
        <v>11</v>
      </c>
      <c r="C15">
        <v>5</v>
      </c>
      <c r="J15" s="4" t="s">
        <v>33</v>
      </c>
      <c r="K15" s="5">
        <f>K13-0.5*C15*K14^2</f>
        <v>7.8935185185185178E-2</v>
      </c>
      <c r="O15" s="10">
        <f t="shared" si="4"/>
        <v>5.4999999999999993E-2</v>
      </c>
      <c r="P15" s="10">
        <f t="shared" si="5"/>
        <v>0.94500000000000006</v>
      </c>
      <c r="Q15" s="1">
        <f t="shared" si="0"/>
        <v>0.28900000000000003</v>
      </c>
      <c r="R15" s="1">
        <f t="shared" si="1"/>
        <v>0.56490282350152932</v>
      </c>
      <c r="T15">
        <f t="shared" si="6"/>
        <v>5.4999999999999993E-2</v>
      </c>
      <c r="U15">
        <f t="shared" si="2"/>
        <v>7.9585289450195537E-2</v>
      </c>
      <c r="W15" s="1">
        <f t="shared" si="3"/>
        <v>8.6497685185185177E-2</v>
      </c>
    </row>
    <row r="16" spans="2:23" x14ac:dyDescent="0.25">
      <c r="O16" s="10">
        <f t="shared" si="4"/>
        <v>5.9999999999999991E-2</v>
      </c>
      <c r="P16" s="10">
        <f t="shared" si="5"/>
        <v>0.94000000000000006</v>
      </c>
      <c r="Q16" s="1">
        <f t="shared" si="0"/>
        <v>0.28800000000000003</v>
      </c>
      <c r="R16" s="1">
        <f t="shared" si="1"/>
        <v>0.56172306343962775</v>
      </c>
      <c r="T16">
        <f t="shared" si="6"/>
        <v>5.9999999999999991E-2</v>
      </c>
      <c r="U16">
        <f t="shared" si="2"/>
        <v>8.227486121839514E-2</v>
      </c>
      <c r="W16" s="1">
        <f t="shared" si="3"/>
        <v>8.7935185185185172E-2</v>
      </c>
    </row>
    <row r="17" spans="2:23" x14ac:dyDescent="0.25">
      <c r="B17" t="s">
        <v>16</v>
      </c>
      <c r="C17" s="1">
        <f>(D9^2-C13)/(D8^2+D9^2-2*C13)</f>
        <v>0.8571428571428571</v>
      </c>
      <c r="O17" s="10">
        <f t="shared" si="4"/>
        <v>6.4999999999999988E-2</v>
      </c>
      <c r="P17" s="10">
        <f t="shared" si="5"/>
        <v>0.93500000000000005</v>
      </c>
      <c r="Q17" s="1">
        <f t="shared" si="0"/>
        <v>0.28700000000000003</v>
      </c>
      <c r="R17" s="1">
        <f t="shared" si="1"/>
        <v>0.55854525331435767</v>
      </c>
      <c r="T17">
        <f t="shared" si="6"/>
        <v>6.4999999999999988E-2</v>
      </c>
      <c r="U17">
        <f t="shared" si="2"/>
        <v>8.4964432986594729E-2</v>
      </c>
      <c r="W17" s="1">
        <f t="shared" si="3"/>
        <v>8.949768518518518E-2</v>
      </c>
    </row>
    <row r="18" spans="2:23" x14ac:dyDescent="0.25">
      <c r="B18" t="s">
        <v>19</v>
      </c>
      <c r="C18" s="1">
        <f>1-C17</f>
        <v>0.1428571428571429</v>
      </c>
      <c r="O18" s="10">
        <f t="shared" si="4"/>
        <v>6.9999999999999993E-2</v>
      </c>
      <c r="P18" s="10">
        <f t="shared" si="5"/>
        <v>0.93</v>
      </c>
      <c r="Q18" s="1">
        <f t="shared" si="0"/>
        <v>0.28600000000000003</v>
      </c>
      <c r="R18" s="1">
        <f t="shared" si="1"/>
        <v>0.55536942659818789</v>
      </c>
      <c r="T18">
        <f t="shared" si="6"/>
        <v>6.9999999999999993E-2</v>
      </c>
      <c r="U18">
        <f t="shared" si="2"/>
        <v>8.7654004754794318E-2</v>
      </c>
      <c r="W18" s="1">
        <f t="shared" si="3"/>
        <v>9.1185185185185175E-2</v>
      </c>
    </row>
    <row r="19" spans="2:23" x14ac:dyDescent="0.25">
      <c r="O19" s="10">
        <f t="shared" si="4"/>
        <v>7.4999999999999997E-2</v>
      </c>
      <c r="P19" s="10">
        <f t="shared" si="5"/>
        <v>0.92500000000000004</v>
      </c>
      <c r="Q19" s="1">
        <f t="shared" si="0"/>
        <v>0.28500000000000003</v>
      </c>
      <c r="R19" s="1">
        <f t="shared" si="1"/>
        <v>0.5521956175124898</v>
      </c>
      <c r="T19">
        <f t="shared" si="6"/>
        <v>7.4999999999999997E-2</v>
      </c>
      <c r="U19">
        <f t="shared" si="2"/>
        <v>9.0343576522993921E-2</v>
      </c>
      <c r="W19" s="1">
        <f t="shared" si="3"/>
        <v>9.2997685185185169E-2</v>
      </c>
    </row>
    <row r="20" spans="2:23" x14ac:dyDescent="0.25">
      <c r="O20" s="10">
        <f t="shared" si="4"/>
        <v>0.08</v>
      </c>
      <c r="P20" s="10">
        <f t="shared" si="5"/>
        <v>0.92</v>
      </c>
      <c r="Q20" s="1">
        <f t="shared" si="0"/>
        <v>0.28400000000000003</v>
      </c>
      <c r="R20" s="1">
        <f t="shared" si="1"/>
        <v>0.5490238610479512</v>
      </c>
      <c r="T20">
        <f t="shared" si="6"/>
        <v>0.08</v>
      </c>
      <c r="U20">
        <f t="shared" si="2"/>
        <v>9.3033148291193524E-2</v>
      </c>
      <c r="W20" s="1">
        <f t="shared" si="3"/>
        <v>9.4935185185185178E-2</v>
      </c>
    </row>
    <row r="21" spans="2:23" x14ac:dyDescent="0.25">
      <c r="O21" s="10">
        <f t="shared" si="4"/>
        <v>8.5000000000000006E-2</v>
      </c>
      <c r="P21" s="10">
        <f t="shared" si="5"/>
        <v>0.91500000000000004</v>
      </c>
      <c r="Q21" s="1">
        <f t="shared" si="0"/>
        <v>0.28300000000000003</v>
      </c>
      <c r="R21" s="1">
        <f t="shared" si="1"/>
        <v>0.54585419298563609</v>
      </c>
      <c r="T21">
        <f t="shared" si="6"/>
        <v>8.5000000000000006E-2</v>
      </c>
      <c r="U21">
        <f t="shared" si="2"/>
        <v>9.5722720059393113E-2</v>
      </c>
      <c r="W21" s="1">
        <f t="shared" si="3"/>
        <v>9.6997685185185173E-2</v>
      </c>
    </row>
    <row r="22" spans="2:23" x14ac:dyDescent="0.25">
      <c r="O22" s="10">
        <f t="shared" si="4"/>
        <v>9.0000000000000011E-2</v>
      </c>
      <c r="P22" s="10">
        <f t="shared" si="5"/>
        <v>0.91</v>
      </c>
      <c r="Q22" s="1">
        <f t="shared" si="0"/>
        <v>0.28200000000000003</v>
      </c>
      <c r="R22" s="1">
        <f t="shared" si="1"/>
        <v>0.54268664991871685</v>
      </c>
      <c r="T22">
        <f t="shared" si="6"/>
        <v>9.0000000000000011E-2</v>
      </c>
      <c r="U22">
        <f t="shared" si="2"/>
        <v>9.8412291827592702E-2</v>
      </c>
      <c r="W22" s="1">
        <f t="shared" si="3"/>
        <v>9.9185185185185182E-2</v>
      </c>
    </row>
    <row r="23" spans="2:23" x14ac:dyDescent="0.25">
      <c r="O23" s="10">
        <f t="shared" si="4"/>
        <v>9.5000000000000015E-2</v>
      </c>
      <c r="P23" s="10">
        <f t="shared" si="5"/>
        <v>0.90500000000000003</v>
      </c>
      <c r="Q23" s="1">
        <f t="shared" si="0"/>
        <v>0.28100000000000003</v>
      </c>
      <c r="R23" s="1">
        <f t="shared" si="1"/>
        <v>0.53952126927490074</v>
      </c>
      <c r="T23">
        <f t="shared" si="6"/>
        <v>9.5000000000000015E-2</v>
      </c>
      <c r="U23">
        <f t="shared" si="2"/>
        <v>0.1011018635957923</v>
      </c>
      <c r="W23" s="1">
        <f t="shared" si="3"/>
        <v>0.10149768518518519</v>
      </c>
    </row>
    <row r="24" spans="2:23" x14ac:dyDescent="0.25">
      <c r="O24" s="10">
        <f t="shared" si="4"/>
        <v>0.10000000000000002</v>
      </c>
      <c r="P24" s="10">
        <f t="shared" si="5"/>
        <v>0.9</v>
      </c>
      <c r="Q24" s="1">
        <f t="shared" si="0"/>
        <v>0.28000000000000003</v>
      </c>
      <c r="R24" s="1">
        <f t="shared" si="1"/>
        <v>0.53635808933957552</v>
      </c>
      <c r="T24">
        <f t="shared" si="6"/>
        <v>0.10000000000000002</v>
      </c>
      <c r="U24">
        <f t="shared" si="2"/>
        <v>0.10379143536399191</v>
      </c>
      <c r="W24" s="1">
        <f t="shared" si="3"/>
        <v>0.10393518518518519</v>
      </c>
    </row>
    <row r="25" spans="2:23" x14ac:dyDescent="0.25">
      <c r="O25" s="10">
        <f t="shared" si="4"/>
        <v>0.10500000000000002</v>
      </c>
      <c r="P25" s="10">
        <f t="shared" si="5"/>
        <v>0.89500000000000002</v>
      </c>
      <c r="Q25" s="1">
        <f t="shared" si="0"/>
        <v>0.27900000000000003</v>
      </c>
      <c r="R25" s="1">
        <f t="shared" si="1"/>
        <v>0.5331971492797013</v>
      </c>
      <c r="T25">
        <f t="shared" si="6"/>
        <v>0.10500000000000002</v>
      </c>
      <c r="U25">
        <f t="shared" si="2"/>
        <v>0.1064810071321915</v>
      </c>
      <c r="W25" s="1">
        <f t="shared" si="3"/>
        <v>0.1064976851851852</v>
      </c>
    </row>
    <row r="26" spans="2:23" x14ac:dyDescent="0.25">
      <c r="O26" s="10">
        <f t="shared" si="4"/>
        <v>0.11000000000000003</v>
      </c>
      <c r="P26" s="10">
        <f t="shared" si="5"/>
        <v>0.89</v>
      </c>
      <c r="Q26" s="1">
        <f t="shared" si="0"/>
        <v>0.27800000000000002</v>
      </c>
      <c r="R26" s="1">
        <f t="shared" si="1"/>
        <v>0.5300384891684754</v>
      </c>
      <c r="T26">
        <f t="shared" si="6"/>
        <v>0.11000000000000003</v>
      </c>
      <c r="U26">
        <f t="shared" si="2"/>
        <v>0.1091705789003911</v>
      </c>
      <c r="W26" s="1">
        <f t="shared" si="3"/>
        <v>0.10918518518518519</v>
      </c>
    </row>
    <row r="27" spans="2:23" x14ac:dyDescent="0.25">
      <c r="O27" s="10">
        <f t="shared" si="4"/>
        <v>0.11500000000000003</v>
      </c>
      <c r="P27" s="10">
        <f t="shared" si="5"/>
        <v>0.88500000000000001</v>
      </c>
      <c r="Q27" s="1">
        <f t="shared" si="0"/>
        <v>0.27700000000000002</v>
      </c>
      <c r="R27" s="1">
        <f t="shared" si="1"/>
        <v>0.52688215001079708</v>
      </c>
      <c r="T27">
        <f t="shared" si="6"/>
        <v>0.11500000000000003</v>
      </c>
      <c r="U27">
        <f t="shared" si="2"/>
        <v>0.1118601506685907</v>
      </c>
      <c r="W27" s="1">
        <f t="shared" si="3"/>
        <v>0.1119976851851852</v>
      </c>
    </row>
    <row r="28" spans="2:23" x14ac:dyDescent="0.25">
      <c r="O28" s="10">
        <f t="shared" si="4"/>
        <v>0.12000000000000004</v>
      </c>
      <c r="P28" s="10">
        <f t="shared" si="5"/>
        <v>0.88</v>
      </c>
      <c r="Q28" s="1">
        <f t="shared" si="0"/>
        <v>0.27600000000000002</v>
      </c>
      <c r="R28" s="1">
        <f t="shared" si="1"/>
        <v>0.52372817376956149</v>
      </c>
      <c r="T28">
        <f t="shared" si="6"/>
        <v>0.12000000000000004</v>
      </c>
      <c r="U28">
        <f t="shared" si="2"/>
        <v>0.11454972243679029</v>
      </c>
      <c r="W28" s="1">
        <f t="shared" si="3"/>
        <v>0.1149351851851852</v>
      </c>
    </row>
    <row r="29" spans="2:23" x14ac:dyDescent="0.25">
      <c r="O29" s="10">
        <f t="shared" si="4"/>
        <v>0.12500000000000003</v>
      </c>
      <c r="P29" s="10">
        <f t="shared" si="5"/>
        <v>0.875</v>
      </c>
      <c r="Q29" s="1">
        <f t="shared" si="0"/>
        <v>0.27500000000000002</v>
      </c>
      <c r="R29" s="1">
        <f t="shared" si="1"/>
        <v>0.52057660339281486</v>
      </c>
      <c r="T29">
        <f t="shared" si="6"/>
        <v>0.12500000000000003</v>
      </c>
      <c r="U29">
        <f t="shared" si="2"/>
        <v>0.11723929420498988</v>
      </c>
      <c r="W29" s="1">
        <f t="shared" si="3"/>
        <v>0.11799768518518519</v>
      </c>
    </row>
    <row r="30" spans="2:23" x14ac:dyDescent="0.25">
      <c r="O30" s="10">
        <f t="shared" si="4"/>
        <v>0.13000000000000003</v>
      </c>
      <c r="P30" s="10">
        <f t="shared" si="5"/>
        <v>0.87</v>
      </c>
      <c r="Q30" s="1">
        <f t="shared" si="0"/>
        <v>0.27400000000000002</v>
      </c>
      <c r="R30" s="1">
        <f t="shared" si="1"/>
        <v>0.51742748284179885</v>
      </c>
      <c r="T30">
        <f t="shared" si="6"/>
        <v>0.13000000000000003</v>
      </c>
      <c r="U30">
        <f t="shared" si="2"/>
        <v>0.11992886597318948</v>
      </c>
      <c r="W30" s="1">
        <f t="shared" si="3"/>
        <v>0.1211851851851852</v>
      </c>
    </row>
    <row r="31" spans="2:23" x14ac:dyDescent="0.25">
      <c r="O31" s="10">
        <f t="shared" si="4"/>
        <v>0.13500000000000004</v>
      </c>
      <c r="P31" s="10">
        <f t="shared" si="5"/>
        <v>0.86499999999999999</v>
      </c>
      <c r="Q31" s="1">
        <f t="shared" si="0"/>
        <v>0.27300000000000002</v>
      </c>
      <c r="R31" s="1">
        <f t="shared" si="1"/>
        <v>0.51428085711992044</v>
      </c>
      <c r="T31">
        <f t="shared" si="6"/>
        <v>0.13500000000000004</v>
      </c>
      <c r="U31">
        <f t="shared" si="2"/>
        <v>0.12261843774138907</v>
      </c>
      <c r="W31" s="1">
        <f t="shared" si="3"/>
        <v>0.1244976851851852</v>
      </c>
    </row>
    <row r="32" spans="2:23" x14ac:dyDescent="0.25">
      <c r="O32" s="10">
        <f t="shared" si="4"/>
        <v>0.14000000000000004</v>
      </c>
      <c r="P32" s="10">
        <f t="shared" si="5"/>
        <v>0.86</v>
      </c>
      <c r="Q32" s="1">
        <f t="shared" si="0"/>
        <v>0.27200000000000002</v>
      </c>
      <c r="R32" s="1">
        <f t="shared" si="1"/>
        <v>0.51113677230267829</v>
      </c>
      <c r="T32">
        <f t="shared" si="6"/>
        <v>0.14000000000000004</v>
      </c>
      <c r="U32">
        <f t="shared" si="2"/>
        <v>0.12530800950958867</v>
      </c>
      <c r="W32" s="1">
        <f t="shared" si="3"/>
        <v>0.12793518518518521</v>
      </c>
    </row>
    <row r="33" spans="15:23" x14ac:dyDescent="0.25">
      <c r="O33" s="10">
        <f t="shared" si="4"/>
        <v>0.14500000000000005</v>
      </c>
      <c r="P33" s="10">
        <f t="shared" si="5"/>
        <v>0.85499999999999998</v>
      </c>
      <c r="Q33" s="1">
        <f t="shared" si="0"/>
        <v>0.27100000000000002</v>
      </c>
      <c r="R33" s="1">
        <f t="shared" si="1"/>
        <v>0.50799527556858237</v>
      </c>
      <c r="T33">
        <f t="shared" si="6"/>
        <v>0.14500000000000005</v>
      </c>
      <c r="U33">
        <f t="shared" si="2"/>
        <v>0.12799758127778826</v>
      </c>
      <c r="W33" s="1">
        <f t="shared" si="3"/>
        <v>0.1314976851851852</v>
      </c>
    </row>
    <row r="34" spans="15:23" x14ac:dyDescent="0.25">
      <c r="O34" s="10">
        <f t="shared" si="4"/>
        <v>0.15000000000000005</v>
      </c>
      <c r="P34" s="10">
        <f t="shared" si="5"/>
        <v>0.85</v>
      </c>
      <c r="Q34" s="1">
        <f t="shared" si="0"/>
        <v>0.27</v>
      </c>
      <c r="R34" s="1">
        <f t="shared" si="1"/>
        <v>0.50485641523110303</v>
      </c>
      <c r="T34">
        <f t="shared" si="6"/>
        <v>0.15000000000000005</v>
      </c>
      <c r="U34">
        <f t="shared" si="2"/>
        <v>0.13068715304598788</v>
      </c>
      <c r="W34" s="1">
        <f t="shared" si="3"/>
        <v>0.13518518518518521</v>
      </c>
    </row>
    <row r="35" spans="15:23" x14ac:dyDescent="0.25">
      <c r="O35" s="10">
        <f t="shared" si="4"/>
        <v>0.15500000000000005</v>
      </c>
      <c r="P35" s="10">
        <f t="shared" si="5"/>
        <v>0.84499999999999997</v>
      </c>
      <c r="Q35" s="1">
        <f t="shared" si="0"/>
        <v>0.26900000000000002</v>
      </c>
      <c r="R35" s="1">
        <f t="shared" si="1"/>
        <v>0.50172024077168742</v>
      </c>
      <c r="T35">
        <f t="shared" si="6"/>
        <v>0.15500000000000005</v>
      </c>
      <c r="U35">
        <f t="shared" si="2"/>
        <v>0.13337672481418747</v>
      </c>
      <c r="W35" s="1">
        <f t="shared" si="3"/>
        <v>0.13899768518518524</v>
      </c>
    </row>
    <row r="36" spans="15:23" x14ac:dyDescent="0.25">
      <c r="O36" s="10">
        <f t="shared" si="4"/>
        <v>0.16000000000000006</v>
      </c>
      <c r="P36" s="10">
        <f t="shared" si="5"/>
        <v>0.84</v>
      </c>
      <c r="Q36" s="1">
        <f t="shared" si="0"/>
        <v>0.26800000000000002</v>
      </c>
      <c r="R36" s="1">
        <f t="shared" si="1"/>
        <v>0.49858680287388274</v>
      </c>
      <c r="T36">
        <f t="shared" si="6"/>
        <v>0.16000000000000006</v>
      </c>
      <c r="U36">
        <f t="shared" si="2"/>
        <v>0.13606629658238706</v>
      </c>
      <c r="W36" s="1">
        <f t="shared" si="3"/>
        <v>0.14293518518518522</v>
      </c>
    </row>
    <row r="37" spans="15:23" x14ac:dyDescent="0.25">
      <c r="O37" s="10">
        <f t="shared" si="4"/>
        <v>0.16500000000000006</v>
      </c>
      <c r="P37" s="10">
        <f t="shared" si="5"/>
        <v>0.83499999999999996</v>
      </c>
      <c r="Q37" s="1">
        <f t="shared" si="0"/>
        <v>0.26700000000000002</v>
      </c>
      <c r="R37" s="1">
        <f t="shared" si="1"/>
        <v>0.49545615345860827</v>
      </c>
      <c r="T37">
        <f t="shared" si="6"/>
        <v>0.16500000000000006</v>
      </c>
      <c r="U37">
        <f t="shared" si="2"/>
        <v>0.13875586835058668</v>
      </c>
      <c r="W37" s="1">
        <f t="shared" si="3"/>
        <v>0.14699768518518525</v>
      </c>
    </row>
    <row r="38" spans="15:23" x14ac:dyDescent="0.25">
      <c r="O38" s="10">
        <f t="shared" si="4"/>
        <v>0.17000000000000007</v>
      </c>
      <c r="P38" s="10">
        <f t="shared" si="5"/>
        <v>0.83</v>
      </c>
      <c r="Q38" s="1">
        <f t="shared" si="0"/>
        <v>0.26599999999999996</v>
      </c>
      <c r="R38" s="1">
        <f t="shared" si="1"/>
        <v>0.49232834572061762</v>
      </c>
      <c r="T38">
        <f t="shared" si="6"/>
        <v>0.17000000000000007</v>
      </c>
      <c r="U38">
        <f t="shared" si="2"/>
        <v>0.14144544011878624</v>
      </c>
      <c r="W38" s="1">
        <f t="shared" si="3"/>
        <v>0.15118518518518526</v>
      </c>
    </row>
    <row r="39" spans="15:23" x14ac:dyDescent="0.25">
      <c r="O39" s="10">
        <f t="shared" si="4"/>
        <v>0.17500000000000007</v>
      </c>
      <c r="P39" s="10">
        <f t="shared" si="5"/>
        <v>0.82499999999999996</v>
      </c>
      <c r="Q39" s="1">
        <f t="shared" si="0"/>
        <v>0.26499999999999996</v>
      </c>
      <c r="R39" s="1">
        <f t="shared" si="1"/>
        <v>0.48920343416619633</v>
      </c>
      <c r="T39">
        <f t="shared" si="6"/>
        <v>0.17500000000000007</v>
      </c>
      <c r="U39">
        <f t="shared" si="2"/>
        <v>0.14413501188698585</v>
      </c>
      <c r="W39" s="1">
        <f t="shared" si="3"/>
        <v>0.15549768518518525</v>
      </c>
    </row>
    <row r="40" spans="15:23" x14ac:dyDescent="0.25">
      <c r="O40" s="10">
        <f t="shared" si="4"/>
        <v>0.18000000000000008</v>
      </c>
      <c r="P40" s="10">
        <f t="shared" si="5"/>
        <v>0.82</v>
      </c>
      <c r="Q40" s="1">
        <f t="shared" si="0"/>
        <v>0.26399999999999996</v>
      </c>
      <c r="R40" s="1">
        <f t="shared" si="1"/>
        <v>0.48608147465214097</v>
      </c>
      <c r="T40">
        <f t="shared" si="6"/>
        <v>0.18000000000000008</v>
      </c>
      <c r="U40">
        <f t="shared" si="2"/>
        <v>0.14682458365518544</v>
      </c>
      <c r="W40" s="1">
        <f t="shared" si="3"/>
        <v>0.15993518518518524</v>
      </c>
    </row>
    <row r="41" spans="15:23" x14ac:dyDescent="0.25">
      <c r="O41" s="10">
        <f t="shared" si="4"/>
        <v>0.18500000000000008</v>
      </c>
      <c r="P41" s="10">
        <f t="shared" si="5"/>
        <v>0.81499999999999995</v>
      </c>
      <c r="Q41" s="1">
        <f t="shared" si="0"/>
        <v>0.26299999999999996</v>
      </c>
      <c r="R41" s="1">
        <f t="shared" si="1"/>
        <v>0.48296252442606763</v>
      </c>
      <c r="T41">
        <f t="shared" si="6"/>
        <v>0.18500000000000008</v>
      </c>
      <c r="U41">
        <f t="shared" si="2"/>
        <v>0.14951415542338503</v>
      </c>
      <c r="W41" s="1">
        <f t="shared" si="3"/>
        <v>0.16449768518518526</v>
      </c>
    </row>
    <row r="42" spans="15:23" x14ac:dyDescent="0.25">
      <c r="O42" s="10">
        <f t="shared" si="4"/>
        <v>0.19000000000000009</v>
      </c>
      <c r="P42" s="10">
        <f t="shared" si="5"/>
        <v>0.80999999999999994</v>
      </c>
      <c r="Q42" s="1">
        <f t="shared" si="0"/>
        <v>0.26199999999999996</v>
      </c>
      <c r="R42" s="1">
        <f t="shared" si="1"/>
        <v>0.4798466421680993</v>
      </c>
      <c r="T42">
        <f t="shared" si="6"/>
        <v>0.19000000000000009</v>
      </c>
      <c r="U42">
        <f t="shared" si="2"/>
        <v>0.15220372719158465</v>
      </c>
      <c r="W42" s="1">
        <f t="shared" si="3"/>
        <v>0.16918518518518527</v>
      </c>
    </row>
    <row r="43" spans="15:23" x14ac:dyDescent="0.25">
      <c r="O43" s="10">
        <f t="shared" si="4"/>
        <v>0.19500000000000009</v>
      </c>
      <c r="P43" s="10">
        <f t="shared" si="5"/>
        <v>0.80499999999999994</v>
      </c>
      <c r="Q43" s="1">
        <f t="shared" si="0"/>
        <v>0.26099999999999995</v>
      </c>
      <c r="R43" s="1">
        <f t="shared" si="1"/>
        <v>0.47673388803398475</v>
      </c>
      <c r="T43">
        <f t="shared" si="6"/>
        <v>0.19500000000000009</v>
      </c>
      <c r="U43">
        <f t="shared" si="2"/>
        <v>0.15489329895978424</v>
      </c>
      <c r="W43" s="1">
        <f t="shared" si="3"/>
        <v>0.17399768518518527</v>
      </c>
    </row>
    <row r="44" spans="15:23" x14ac:dyDescent="0.25">
      <c r="O44" s="10">
        <f t="shared" si="4"/>
        <v>0.20000000000000009</v>
      </c>
      <c r="P44" s="10">
        <f t="shared" si="5"/>
        <v>0.79999999999999993</v>
      </c>
      <c r="Q44" s="1">
        <f t="shared" si="0"/>
        <v>0.25999999999999995</v>
      </c>
      <c r="R44" s="1">
        <f t="shared" si="1"/>
        <v>0.47362432369970187</v>
      </c>
      <c r="T44">
        <f t="shared" si="6"/>
        <v>0.20000000000000009</v>
      </c>
      <c r="U44">
        <f t="shared" si="2"/>
        <v>0.15758287072798383</v>
      </c>
      <c r="W44" s="1">
        <f t="shared" si="3"/>
        <v>0.17893518518518525</v>
      </c>
    </row>
    <row r="45" spans="15:23" x14ac:dyDescent="0.25">
      <c r="O45" s="10">
        <f t="shared" si="4"/>
        <v>0.2050000000000001</v>
      </c>
      <c r="P45" s="10">
        <f t="shared" si="5"/>
        <v>0.79499999999999993</v>
      </c>
      <c r="Q45" s="1">
        <f t="shared" si="0"/>
        <v>0.25899999999999995</v>
      </c>
      <c r="R45" s="1">
        <f t="shared" si="1"/>
        <v>0.4705180124076016</v>
      </c>
      <c r="T45">
        <f t="shared" si="6"/>
        <v>0.2050000000000001</v>
      </c>
      <c r="U45">
        <f t="shared" si="2"/>
        <v>0.16027244249618344</v>
      </c>
      <c r="W45" s="1">
        <f t="shared" si="3"/>
        <v>0.18399768518518528</v>
      </c>
    </row>
    <row r="46" spans="15:23" x14ac:dyDescent="0.25">
      <c r="O46" s="10">
        <f t="shared" si="4"/>
        <v>0.2100000000000001</v>
      </c>
      <c r="P46" s="10">
        <f t="shared" si="5"/>
        <v>0.78999999999999992</v>
      </c>
      <c r="Q46" s="1">
        <f t="shared" si="0"/>
        <v>0.25799999999999995</v>
      </c>
      <c r="R46" s="1">
        <f t="shared" si="1"/>
        <v>0.46741501901415189</v>
      </c>
      <c r="T46">
        <f t="shared" si="6"/>
        <v>0.2100000000000001</v>
      </c>
      <c r="U46">
        <f t="shared" si="2"/>
        <v>0.16296201426438303</v>
      </c>
      <c r="W46" s="1">
        <f t="shared" si="3"/>
        <v>0.18918518518518529</v>
      </c>
    </row>
    <row r="47" spans="15:23" x14ac:dyDescent="0.25">
      <c r="O47" s="10">
        <f t="shared" si="4"/>
        <v>0.21500000000000011</v>
      </c>
      <c r="P47" s="10">
        <f t="shared" si="5"/>
        <v>0.78499999999999992</v>
      </c>
      <c r="Q47" s="1">
        <f t="shared" si="0"/>
        <v>0.25699999999999995</v>
      </c>
      <c r="R47" s="1">
        <f t="shared" si="1"/>
        <v>0.46431541003933946</v>
      </c>
      <c r="T47">
        <f t="shared" si="6"/>
        <v>0.21500000000000011</v>
      </c>
      <c r="U47">
        <f t="shared" si="2"/>
        <v>0.16565158603258262</v>
      </c>
      <c r="W47" s="1">
        <f t="shared" si="3"/>
        <v>0.19449768518518529</v>
      </c>
    </row>
    <row r="48" spans="15:23" x14ac:dyDescent="0.25">
      <c r="O48" s="10">
        <f t="shared" si="4"/>
        <v>0.22000000000000011</v>
      </c>
      <c r="P48" s="10">
        <f t="shared" si="5"/>
        <v>0.77999999999999992</v>
      </c>
      <c r="Q48" s="1">
        <f t="shared" si="0"/>
        <v>0.25599999999999995</v>
      </c>
      <c r="R48" s="1">
        <f t="shared" si="1"/>
        <v>0.46121925371779521</v>
      </c>
      <c r="T48">
        <f t="shared" si="6"/>
        <v>0.22000000000000011</v>
      </c>
      <c r="U48">
        <f t="shared" si="2"/>
        <v>0.16834115780078224</v>
      </c>
      <c r="W48" s="1">
        <f t="shared" si="3"/>
        <v>0.1999351851851853</v>
      </c>
    </row>
    <row r="49" spans="15:23" x14ac:dyDescent="0.25">
      <c r="O49" s="10">
        <f t="shared" si="4"/>
        <v>0.22500000000000012</v>
      </c>
      <c r="P49" s="10">
        <f t="shared" si="5"/>
        <v>0.77499999999999991</v>
      </c>
      <c r="Q49" s="1">
        <f t="shared" si="0"/>
        <v>0.25499999999999995</v>
      </c>
      <c r="R49" s="1">
        <f t="shared" si="1"/>
        <v>0.45812662005170574</v>
      </c>
      <c r="T49">
        <f t="shared" si="6"/>
        <v>0.22500000000000012</v>
      </c>
      <c r="U49">
        <f t="shared" si="2"/>
        <v>0.17103072956898183</v>
      </c>
      <c r="W49" s="1">
        <f t="shared" si="3"/>
        <v>0.2054976851851853</v>
      </c>
    </row>
    <row r="50" spans="15:23" x14ac:dyDescent="0.25">
      <c r="O50" s="10">
        <f t="shared" si="4"/>
        <v>0.23000000000000012</v>
      </c>
      <c r="P50" s="10">
        <f t="shared" si="5"/>
        <v>0.76999999999999991</v>
      </c>
      <c r="Q50" s="1">
        <f t="shared" si="0"/>
        <v>0.25399999999999995</v>
      </c>
      <c r="R50" s="1">
        <f t="shared" si="1"/>
        <v>0.45503758086558077</v>
      </c>
      <c r="T50">
        <f t="shared" si="6"/>
        <v>0.23000000000000012</v>
      </c>
      <c r="U50">
        <f t="shared" si="2"/>
        <v>0.17372030133718142</v>
      </c>
      <c r="W50" s="1">
        <f t="shared" si="3"/>
        <v>0.21118518518518531</v>
      </c>
    </row>
    <row r="51" spans="15:23" x14ac:dyDescent="0.25">
      <c r="O51" s="10">
        <f t="shared" si="4"/>
        <v>0.23500000000000013</v>
      </c>
      <c r="P51" s="10">
        <f t="shared" si="5"/>
        <v>0.7649999999999999</v>
      </c>
      <c r="Q51" s="1">
        <f t="shared" si="0"/>
        <v>0.25299999999999995</v>
      </c>
      <c r="R51" s="1">
        <f t="shared" si="1"/>
        <v>0.45195220986294554</v>
      </c>
      <c r="T51">
        <f t="shared" si="6"/>
        <v>0.23500000000000013</v>
      </c>
      <c r="U51">
        <f t="shared" si="2"/>
        <v>0.17640987310538103</v>
      </c>
      <c r="W51" s="1">
        <f t="shared" si="3"/>
        <v>0.21699768518518531</v>
      </c>
    </row>
    <row r="52" spans="15:23" x14ac:dyDescent="0.25">
      <c r="O52" s="10">
        <f t="shared" si="4"/>
        <v>0.24000000000000013</v>
      </c>
      <c r="P52" s="10">
        <f t="shared" si="5"/>
        <v>0.7599999999999999</v>
      </c>
      <c r="Q52" s="1">
        <f t="shared" si="0"/>
        <v>0.25199999999999995</v>
      </c>
      <c r="R52" s="1">
        <f t="shared" si="1"/>
        <v>0.44887058268503177</v>
      </c>
      <c r="T52">
        <f t="shared" si="6"/>
        <v>0.24000000000000013</v>
      </c>
      <c r="U52">
        <f t="shared" si="2"/>
        <v>0.17909944487358059</v>
      </c>
      <c r="W52" s="1">
        <f t="shared" si="3"/>
        <v>0.22293518518518535</v>
      </c>
    </row>
    <row r="53" spans="15:23" x14ac:dyDescent="0.25">
      <c r="O53" s="10">
        <f t="shared" si="4"/>
        <v>0.24500000000000013</v>
      </c>
      <c r="P53" s="10">
        <f t="shared" si="5"/>
        <v>0.75499999999999989</v>
      </c>
      <c r="Q53" s="1">
        <f t="shared" si="0"/>
        <v>0.25099999999999995</v>
      </c>
      <c r="R53" s="1">
        <f t="shared" si="1"/>
        <v>0.44579277697154313</v>
      </c>
      <c r="T53">
        <f t="shared" si="6"/>
        <v>0.24500000000000013</v>
      </c>
      <c r="U53">
        <f t="shared" si="2"/>
        <v>0.18178901664178021</v>
      </c>
      <c r="W53" s="1">
        <f t="shared" si="3"/>
        <v>0.22899768518518532</v>
      </c>
    </row>
    <row r="54" spans="15:23" x14ac:dyDescent="0.25">
      <c r="O54" s="10">
        <f t="shared" si="4"/>
        <v>0.25000000000000011</v>
      </c>
      <c r="P54" s="10">
        <f t="shared" si="5"/>
        <v>0.74999999999999989</v>
      </c>
      <c r="Q54" s="1">
        <f t="shared" si="0"/>
        <v>0.24999999999999997</v>
      </c>
      <c r="R54" s="1">
        <f t="shared" si="1"/>
        <v>0.442718872423573</v>
      </c>
      <c r="T54">
        <f t="shared" si="6"/>
        <v>0.25000000000000011</v>
      </c>
      <c r="U54">
        <f t="shared" si="2"/>
        <v>0.18447858840997977</v>
      </c>
      <c r="W54" s="1">
        <f t="shared" si="3"/>
        <v>0.23518518518518533</v>
      </c>
    </row>
    <row r="55" spans="15:23" x14ac:dyDescent="0.25">
      <c r="O55" s="10">
        <f t="shared" si="4"/>
        <v>0.25500000000000012</v>
      </c>
      <c r="P55" s="10">
        <f t="shared" si="5"/>
        <v>0.74499999999999988</v>
      </c>
      <c r="Q55" s="1">
        <f t="shared" si="0"/>
        <v>0.24899999999999997</v>
      </c>
      <c r="R55" s="1">
        <f t="shared" si="1"/>
        <v>0.43964895086875838</v>
      </c>
      <c r="T55">
        <f t="shared" si="6"/>
        <v>0.25500000000000012</v>
      </c>
      <c r="U55">
        <f t="shared" si="2"/>
        <v>0.18716816017817939</v>
      </c>
      <c r="W55" s="1">
        <f t="shared" si="3"/>
        <v>0.24149768518518533</v>
      </c>
    </row>
    <row r="56" spans="15:23" x14ac:dyDescent="0.25">
      <c r="O56" s="10">
        <f t="shared" si="4"/>
        <v>0.26000000000000012</v>
      </c>
      <c r="P56" s="10">
        <f t="shared" si="5"/>
        <v>0.73999999999999988</v>
      </c>
      <c r="Q56" s="1">
        <f t="shared" si="0"/>
        <v>0.24799999999999997</v>
      </c>
      <c r="R56" s="1">
        <f t="shared" si="1"/>
        <v>0.43658309632875159</v>
      </c>
      <c r="T56">
        <f t="shared" si="6"/>
        <v>0.26000000000000012</v>
      </c>
      <c r="U56">
        <f t="shared" si="2"/>
        <v>0.189857731946379</v>
      </c>
      <c r="W56" s="1">
        <f t="shared" si="3"/>
        <v>0.24793518518518531</v>
      </c>
    </row>
    <row r="57" spans="15:23" x14ac:dyDescent="0.25">
      <c r="O57" s="10">
        <f t="shared" si="4"/>
        <v>0.26500000000000012</v>
      </c>
      <c r="P57" s="10">
        <f t="shared" si="5"/>
        <v>0.73499999999999988</v>
      </c>
      <c r="Q57" s="1">
        <f t="shared" si="0"/>
        <v>0.24699999999999997</v>
      </c>
      <c r="R57" s="1">
        <f t="shared" si="1"/>
        <v>0.43352139508910048</v>
      </c>
      <c r="T57">
        <f t="shared" si="6"/>
        <v>0.26500000000000012</v>
      </c>
      <c r="U57">
        <f t="shared" si="2"/>
        <v>0.19254730371457857</v>
      </c>
      <c r="W57" s="1">
        <f t="shared" si="3"/>
        <v>0.25449768518518534</v>
      </c>
    </row>
    <row r="58" spans="15:23" x14ac:dyDescent="0.25">
      <c r="O58" s="10">
        <f t="shared" si="4"/>
        <v>0.27000000000000013</v>
      </c>
      <c r="P58" s="10">
        <f t="shared" si="5"/>
        <v>0.72999999999999987</v>
      </c>
      <c r="Q58" s="1">
        <f t="shared" si="0"/>
        <v>0.24599999999999997</v>
      </c>
      <c r="R58" s="1">
        <f t="shared" si="1"/>
        <v>0.43046393577162761</v>
      </c>
      <c r="T58">
        <f t="shared" si="6"/>
        <v>0.27000000000000013</v>
      </c>
      <c r="U58">
        <f t="shared" si="2"/>
        <v>0.19523687548277818</v>
      </c>
      <c r="W58" s="1">
        <f t="shared" si="3"/>
        <v>0.26118518518518535</v>
      </c>
    </row>
    <row r="59" spans="15:23" x14ac:dyDescent="0.25">
      <c r="O59" s="10">
        <f t="shared" si="4"/>
        <v>0.27500000000000013</v>
      </c>
      <c r="P59" s="10">
        <f t="shared" si="5"/>
        <v>0.72499999999999987</v>
      </c>
      <c r="Q59" s="1">
        <f t="shared" si="0"/>
        <v>0.24499999999999997</v>
      </c>
      <c r="R59" s="1">
        <f t="shared" si="1"/>
        <v>0.42741080940940174</v>
      </c>
      <c r="T59">
        <f t="shared" si="6"/>
        <v>0.27500000000000013</v>
      </c>
      <c r="U59">
        <f t="shared" si="2"/>
        <v>0.1979264472509778</v>
      </c>
      <c r="W59" s="1">
        <f t="shared" si="3"/>
        <v>0.26799768518518535</v>
      </c>
    </row>
    <row r="60" spans="15:23" x14ac:dyDescent="0.25">
      <c r="O60" s="10">
        <f t="shared" si="4"/>
        <v>0.28000000000000014</v>
      </c>
      <c r="P60" s="10">
        <f t="shared" si="5"/>
        <v>0.71999999999999986</v>
      </c>
      <c r="Q60" s="1">
        <f t="shared" si="0"/>
        <v>0.24399999999999997</v>
      </c>
      <c r="R60" s="1">
        <f t="shared" si="1"/>
        <v>0.42436210952440123</v>
      </c>
      <c r="T60">
        <f t="shared" si="6"/>
        <v>0.28000000000000014</v>
      </c>
      <c r="U60">
        <f t="shared" si="2"/>
        <v>0.20061601901917736</v>
      </c>
      <c r="W60" s="1">
        <f t="shared" si="3"/>
        <v>0.27493518518518539</v>
      </c>
    </row>
    <row r="61" spans="15:23" x14ac:dyDescent="0.25">
      <c r="O61" s="10">
        <f t="shared" si="4"/>
        <v>0.28500000000000014</v>
      </c>
      <c r="P61" s="10">
        <f t="shared" si="5"/>
        <v>0.71499999999999986</v>
      </c>
      <c r="Q61" s="1">
        <f t="shared" si="0"/>
        <v>0.24299999999999997</v>
      </c>
      <c r="R61" s="1">
        <f t="shared" si="1"/>
        <v>0.42131793220797037</v>
      </c>
      <c r="T61">
        <f t="shared" si="6"/>
        <v>0.28500000000000014</v>
      </c>
      <c r="U61">
        <f t="shared" si="2"/>
        <v>0.20330559078737698</v>
      </c>
      <c r="W61" s="1">
        <f t="shared" si="3"/>
        <v>0.28199768518518536</v>
      </c>
    </row>
    <row r="62" spans="15:23" x14ac:dyDescent="0.25">
      <c r="O62" s="10">
        <f t="shared" si="4"/>
        <v>0.29000000000000015</v>
      </c>
      <c r="P62" s="10">
        <f t="shared" si="5"/>
        <v>0.70999999999999985</v>
      </c>
      <c r="Q62" s="1">
        <f t="shared" si="0"/>
        <v>0.24199999999999997</v>
      </c>
      <c r="R62" s="1">
        <f t="shared" si="1"/>
        <v>0.4182783762041733</v>
      </c>
      <c r="T62">
        <f t="shared" si="6"/>
        <v>0.29000000000000015</v>
      </c>
      <c r="U62">
        <f t="shared" si="2"/>
        <v>0.20599516255557654</v>
      </c>
      <c r="W62" s="1">
        <f t="shared" si="3"/>
        <v>0.28918518518518538</v>
      </c>
    </row>
    <row r="63" spans="15:23" x14ac:dyDescent="0.25">
      <c r="O63" s="10">
        <f t="shared" si="4"/>
        <v>0.29500000000000015</v>
      </c>
      <c r="P63" s="10">
        <f t="shared" si="5"/>
        <v>0.70499999999999985</v>
      </c>
      <c r="Q63" s="1">
        <f t="shared" si="0"/>
        <v>0.24099999999999996</v>
      </c>
      <c r="R63" s="1">
        <f t="shared" si="1"/>
        <v>0.41524354299615535</v>
      </c>
      <c r="T63">
        <f t="shared" si="6"/>
        <v>0.29500000000000015</v>
      </c>
      <c r="U63">
        <f t="shared" si="2"/>
        <v>0.20868473432377616</v>
      </c>
      <c r="W63" s="1">
        <f t="shared" si="3"/>
        <v>0.29649768518518538</v>
      </c>
    </row>
    <row r="64" spans="15:23" x14ac:dyDescent="0.25">
      <c r="O64" s="10">
        <f t="shared" si="4"/>
        <v>0.30000000000000016</v>
      </c>
      <c r="P64" s="10">
        <f t="shared" si="5"/>
        <v>0.69999999999999984</v>
      </c>
      <c r="Q64" s="1">
        <f t="shared" si="0"/>
        <v>0.23999999999999996</v>
      </c>
      <c r="R64" s="1">
        <f t="shared" si="1"/>
        <v>0.4122135368956239</v>
      </c>
      <c r="T64">
        <f t="shared" si="6"/>
        <v>0.30000000000000016</v>
      </c>
      <c r="U64">
        <f t="shared" si="2"/>
        <v>0.21137430609197577</v>
      </c>
      <c r="W64" s="1">
        <f t="shared" si="3"/>
        <v>0.30393518518518542</v>
      </c>
    </row>
    <row r="65" spans="15:23" x14ac:dyDescent="0.25">
      <c r="O65" s="10">
        <f t="shared" si="4"/>
        <v>0.30500000000000016</v>
      </c>
      <c r="P65" s="10">
        <f t="shared" si="5"/>
        <v>0.69499999999999984</v>
      </c>
      <c r="Q65" s="1">
        <f t="shared" si="0"/>
        <v>0.23899999999999996</v>
      </c>
      <c r="R65" s="1">
        <f t="shared" si="1"/>
        <v>0.4091884651355655</v>
      </c>
      <c r="T65">
        <f t="shared" si="6"/>
        <v>0.30500000000000016</v>
      </c>
      <c r="U65">
        <f t="shared" si="2"/>
        <v>0.21406387786017533</v>
      </c>
      <c r="W65" s="1">
        <f t="shared" si="3"/>
        <v>0.31149768518518539</v>
      </c>
    </row>
    <row r="66" spans="15:23" x14ac:dyDescent="0.25">
      <c r="O66" s="10">
        <f t="shared" si="4"/>
        <v>0.31000000000000016</v>
      </c>
      <c r="P66" s="10">
        <f t="shared" si="5"/>
        <v>0.68999999999999984</v>
      </c>
      <c r="Q66" s="1">
        <f t="shared" si="0"/>
        <v>0.23799999999999996</v>
      </c>
      <c r="R66" s="1">
        <f t="shared" si="1"/>
        <v>0.40616843796631946</v>
      </c>
      <c r="T66">
        <f t="shared" si="6"/>
        <v>0.31000000000000016</v>
      </c>
      <c r="U66">
        <f t="shared" si="2"/>
        <v>0.21675344962837495</v>
      </c>
      <c r="W66" s="1">
        <f t="shared" si="3"/>
        <v>0.3191851851851854</v>
      </c>
    </row>
    <row r="67" spans="15:23" x14ac:dyDescent="0.25">
      <c r="O67" s="10">
        <f t="shared" si="4"/>
        <v>0.31500000000000017</v>
      </c>
      <c r="P67" s="10">
        <f t="shared" si="5"/>
        <v>0.68499999999999983</v>
      </c>
      <c r="Q67" s="1">
        <f t="shared" si="0"/>
        <v>0.23699999999999996</v>
      </c>
      <c r="R67" s="1">
        <f t="shared" si="1"/>
        <v>0.4031535687551332</v>
      </c>
      <c r="T67">
        <f t="shared" si="6"/>
        <v>0.31500000000000017</v>
      </c>
      <c r="U67">
        <f t="shared" si="2"/>
        <v>0.21944302139657457</v>
      </c>
      <c r="W67" s="1">
        <f t="shared" si="3"/>
        <v>0.32699768518518546</v>
      </c>
    </row>
    <row r="68" spans="15:23" x14ac:dyDescent="0.25">
      <c r="O68" s="10">
        <f t="shared" si="4"/>
        <v>0.32000000000000017</v>
      </c>
      <c r="P68" s="10">
        <f t="shared" si="5"/>
        <v>0.67999999999999983</v>
      </c>
      <c r="Q68" s="1">
        <f t="shared" si="0"/>
        <v>0.23599999999999996</v>
      </c>
      <c r="R68" s="1">
        <f t="shared" si="1"/>
        <v>0.40014397408932689</v>
      </c>
      <c r="T68">
        <f t="shared" si="6"/>
        <v>0.32000000000000017</v>
      </c>
      <c r="U68">
        <f t="shared" si="2"/>
        <v>0.22213259316477413</v>
      </c>
      <c r="W68" s="1">
        <f t="shared" si="3"/>
        <v>0.33493518518518545</v>
      </c>
    </row>
    <row r="69" spans="15:23" x14ac:dyDescent="0.25">
      <c r="O69" s="10">
        <f t="shared" si="4"/>
        <v>0.32500000000000018</v>
      </c>
      <c r="P69" s="10">
        <f t="shared" si="5"/>
        <v>0.67499999999999982</v>
      </c>
      <c r="Q69" s="1">
        <f t="shared" ref="Q69:Q132" si="7">O69*$C$8+P69*$C$9</f>
        <v>0.23499999999999996</v>
      </c>
      <c r="R69" s="1">
        <f t="shared" ref="R69:R132" si="8">(O69^2*$D$8^2+P69^2*$D$9^2+2*O69*P69*$C$12*$D$8*$D$9)^(1/2)</f>
        <v>0.39713977388320088</v>
      </c>
      <c r="T69">
        <f t="shared" si="6"/>
        <v>0.32500000000000018</v>
      </c>
      <c r="U69">
        <f t="shared" ref="U69:U132" si="9">$C$10+$K$8*T69</f>
        <v>0.22482216493297374</v>
      </c>
      <c r="W69" s="1">
        <f t="shared" ref="W69:W132" si="10">$K$15+0.5*$C$15*T69^2</f>
        <v>0.34299768518518547</v>
      </c>
    </row>
    <row r="70" spans="15:23" x14ac:dyDescent="0.25">
      <c r="O70" s="10">
        <f t="shared" ref="O70:O71" si="11">O69+0.005</f>
        <v>0.33000000000000018</v>
      </c>
      <c r="P70" s="10">
        <f t="shared" ref="P70:P71" si="12">1-O70</f>
        <v>0.66999999999999982</v>
      </c>
      <c r="Q70" s="1">
        <f t="shared" si="7"/>
        <v>0.23399999999999996</v>
      </c>
      <c r="R70" s="1">
        <f t="shared" si="8"/>
        <v>0.39414109148882193</v>
      </c>
      <c r="T70">
        <f t="shared" ref="T70:T133" si="13">T69+0.005</f>
        <v>0.33000000000000018</v>
      </c>
      <c r="U70">
        <f t="shared" si="9"/>
        <v>0.22751173670117336</v>
      </c>
      <c r="W70" s="1">
        <f t="shared" si="10"/>
        <v>0.35118518518518549</v>
      </c>
    </row>
    <row r="71" spans="15:23" x14ac:dyDescent="0.25">
      <c r="O71" s="10">
        <f t="shared" si="11"/>
        <v>0.33500000000000019</v>
      </c>
      <c r="P71" s="10">
        <f t="shared" si="12"/>
        <v>0.66499999999999981</v>
      </c>
      <c r="Q71" s="1">
        <f t="shared" si="7"/>
        <v>0.23299999999999996</v>
      </c>
      <c r="R71" s="1">
        <f t="shared" si="8"/>
        <v>0.3911480538108299</v>
      </c>
      <c r="T71">
        <f t="shared" si="13"/>
        <v>0.33500000000000019</v>
      </c>
      <c r="U71">
        <f t="shared" si="9"/>
        <v>0.23020130846937292</v>
      </c>
      <c r="W71" s="1">
        <f t="shared" si="10"/>
        <v>0.35949768518518549</v>
      </c>
    </row>
    <row r="72" spans="15:23" x14ac:dyDescent="0.25">
      <c r="O72" s="10">
        <f>O71+0.005</f>
        <v>0.34000000000000019</v>
      </c>
      <c r="P72" s="10">
        <f>1-O72</f>
        <v>0.65999999999999981</v>
      </c>
      <c r="Q72" s="1">
        <f t="shared" si="7"/>
        <v>0.23199999999999996</v>
      </c>
      <c r="R72" s="1">
        <f t="shared" si="8"/>
        <v>0.38816079142540905</v>
      </c>
      <c r="T72">
        <f t="shared" si="13"/>
        <v>0.34000000000000019</v>
      </c>
      <c r="U72">
        <f t="shared" si="9"/>
        <v>0.23289088023757254</v>
      </c>
      <c r="W72" s="1">
        <f t="shared" si="10"/>
        <v>0.36793518518518548</v>
      </c>
    </row>
    <row r="73" spans="15:23" x14ac:dyDescent="0.25">
      <c r="O73" s="10">
        <f t="shared" ref="O73:O116" si="14">O72+0.005</f>
        <v>0.3450000000000002</v>
      </c>
      <c r="P73" s="10">
        <f t="shared" ref="P73:P116" si="15">1-O73</f>
        <v>0.6549999999999998</v>
      </c>
      <c r="Q73" s="1">
        <f t="shared" si="7"/>
        <v>0.23099999999999996</v>
      </c>
      <c r="R73" s="1">
        <f t="shared" si="8"/>
        <v>0.38517943870357346</v>
      </c>
      <c r="T73">
        <f t="shared" si="13"/>
        <v>0.3450000000000002</v>
      </c>
      <c r="U73">
        <f t="shared" si="9"/>
        <v>0.23558045200577216</v>
      </c>
      <c r="W73" s="1">
        <f t="shared" si="10"/>
        <v>0.3764976851851855</v>
      </c>
    </row>
    <row r="74" spans="15:23" x14ac:dyDescent="0.25">
      <c r="O74" s="10">
        <f t="shared" si="14"/>
        <v>0.3500000000000002</v>
      </c>
      <c r="P74" s="10">
        <f t="shared" si="15"/>
        <v>0.6499999999999998</v>
      </c>
      <c r="Q74" s="1">
        <f t="shared" si="7"/>
        <v>0.22999999999999995</v>
      </c>
      <c r="R74" s="1">
        <f t="shared" si="8"/>
        <v>0.38220413393892</v>
      </c>
      <c r="T74">
        <f t="shared" si="13"/>
        <v>0.3500000000000002</v>
      </c>
      <c r="U74">
        <f t="shared" si="9"/>
        <v>0.23827002377397172</v>
      </c>
      <c r="W74" s="1">
        <f t="shared" si="10"/>
        <v>0.38518518518518552</v>
      </c>
    </row>
    <row r="75" spans="15:23" x14ac:dyDescent="0.25">
      <c r="O75" s="10">
        <f t="shared" si="14"/>
        <v>0.3550000000000002</v>
      </c>
      <c r="P75" s="10">
        <f t="shared" si="15"/>
        <v>0.6449999999999998</v>
      </c>
      <c r="Q75" s="1">
        <f t="shared" si="7"/>
        <v>0.22899999999999995</v>
      </c>
      <c r="R75" s="1">
        <f t="shared" si="8"/>
        <v>0.37923501948000521</v>
      </c>
      <c r="T75">
        <f t="shared" si="13"/>
        <v>0.3550000000000002</v>
      </c>
      <c r="U75">
        <f t="shared" si="9"/>
        <v>0.24095959554217133</v>
      </c>
      <c r="W75" s="1">
        <f t="shared" si="10"/>
        <v>0.39399768518518552</v>
      </c>
    </row>
    <row r="76" spans="15:23" x14ac:dyDescent="0.25">
      <c r="O76" s="10">
        <f t="shared" si="14"/>
        <v>0.36000000000000021</v>
      </c>
      <c r="P76" s="10">
        <f t="shared" si="15"/>
        <v>0.63999999999999979</v>
      </c>
      <c r="Q76" s="1">
        <f t="shared" si="7"/>
        <v>0.22799999999999995</v>
      </c>
      <c r="R76" s="1">
        <f t="shared" si="8"/>
        <v>0.3762722418675073</v>
      </c>
      <c r="T76">
        <f t="shared" si="13"/>
        <v>0.36000000000000021</v>
      </c>
      <c r="U76">
        <f t="shared" si="9"/>
        <v>0.2436491673103709</v>
      </c>
      <c r="W76" s="1">
        <f t="shared" si="10"/>
        <v>0.40293518518518556</v>
      </c>
    </row>
    <row r="77" spans="15:23" x14ac:dyDescent="0.25">
      <c r="O77" s="10">
        <f t="shared" si="14"/>
        <v>0.36500000000000021</v>
      </c>
      <c r="P77" s="10">
        <f t="shared" si="15"/>
        <v>0.63499999999999979</v>
      </c>
      <c r="Q77" s="1">
        <f t="shared" si="7"/>
        <v>0.22699999999999995</v>
      </c>
      <c r="R77" s="1">
        <f t="shared" si="8"/>
        <v>0.37331595197633854</v>
      </c>
      <c r="T77">
        <f t="shared" si="13"/>
        <v>0.36500000000000021</v>
      </c>
      <c r="U77">
        <f t="shared" si="9"/>
        <v>0.24633873907857051</v>
      </c>
      <c r="W77" s="1">
        <f t="shared" si="10"/>
        <v>0.41199768518518554</v>
      </c>
    </row>
    <row r="78" spans="15:23" x14ac:dyDescent="0.25">
      <c r="O78" s="10">
        <f t="shared" si="14"/>
        <v>0.37000000000000022</v>
      </c>
      <c r="P78" s="10">
        <f t="shared" si="15"/>
        <v>0.62999999999999978</v>
      </c>
      <c r="Q78" s="1">
        <f t="shared" si="7"/>
        <v>0.22599999999999995</v>
      </c>
      <c r="R78" s="1">
        <f t="shared" si="8"/>
        <v>0.37036630516287511</v>
      </c>
      <c r="T78">
        <f t="shared" si="13"/>
        <v>0.37000000000000022</v>
      </c>
      <c r="U78">
        <f t="shared" si="9"/>
        <v>0.24902831084677013</v>
      </c>
      <c r="W78" s="1">
        <f t="shared" si="10"/>
        <v>0.42118518518518555</v>
      </c>
    </row>
    <row r="79" spans="15:23" x14ac:dyDescent="0.25">
      <c r="O79" s="10">
        <f t="shared" si="14"/>
        <v>0.37500000000000022</v>
      </c>
      <c r="P79" s="10">
        <f t="shared" si="15"/>
        <v>0.62499999999999978</v>
      </c>
      <c r="Q79" s="1">
        <f t="shared" si="7"/>
        <v>0.22499999999999995</v>
      </c>
      <c r="R79" s="1">
        <f t="shared" si="8"/>
        <v>0.36742346141747656</v>
      </c>
      <c r="T79">
        <f t="shared" si="13"/>
        <v>0.37500000000000022</v>
      </c>
      <c r="U79">
        <f t="shared" si="9"/>
        <v>0.25171788261496969</v>
      </c>
      <c r="W79" s="1">
        <f t="shared" si="10"/>
        <v>0.43049768518518561</v>
      </c>
    </row>
    <row r="80" spans="15:23" x14ac:dyDescent="0.25">
      <c r="O80" s="10">
        <f t="shared" si="14"/>
        <v>0.38000000000000023</v>
      </c>
      <c r="P80" s="10">
        <f t="shared" si="15"/>
        <v>0.61999999999999977</v>
      </c>
      <c r="Q80" s="1">
        <f t="shared" si="7"/>
        <v>0.22399999999999995</v>
      </c>
      <c r="R80" s="1">
        <f t="shared" si="8"/>
        <v>0.36448758552247001</v>
      </c>
      <c r="T80">
        <f t="shared" si="13"/>
        <v>0.38000000000000023</v>
      </c>
      <c r="U80">
        <f t="shared" si="9"/>
        <v>0.25440745438316931</v>
      </c>
      <c r="W80" s="1">
        <f t="shared" si="10"/>
        <v>0.4399351851851856</v>
      </c>
    </row>
    <row r="81" spans="15:23" x14ac:dyDescent="0.25">
      <c r="O81" s="10">
        <f t="shared" si="14"/>
        <v>0.38500000000000023</v>
      </c>
      <c r="P81" s="10">
        <f t="shared" si="15"/>
        <v>0.61499999999999977</v>
      </c>
      <c r="Q81" s="1">
        <f t="shared" si="7"/>
        <v>0.22299999999999995</v>
      </c>
      <c r="R81" s="1">
        <f t="shared" si="8"/>
        <v>0.36155884721577469</v>
      </c>
      <c r="T81">
        <f t="shared" si="13"/>
        <v>0.38500000000000023</v>
      </c>
      <c r="U81">
        <f t="shared" si="9"/>
        <v>0.25709702615136892</v>
      </c>
      <c r="W81" s="1">
        <f t="shared" si="10"/>
        <v>0.44949768518518562</v>
      </c>
    </row>
    <row r="82" spans="15:23" x14ac:dyDescent="0.25">
      <c r="O82" s="10">
        <f t="shared" si="14"/>
        <v>0.39000000000000024</v>
      </c>
      <c r="P82" s="10">
        <f t="shared" si="15"/>
        <v>0.60999999999999976</v>
      </c>
      <c r="Q82" s="1">
        <f t="shared" si="7"/>
        <v>0.22199999999999995</v>
      </c>
      <c r="R82" s="1">
        <f t="shared" si="8"/>
        <v>0.3586374213603481</v>
      </c>
      <c r="T82">
        <f t="shared" si="13"/>
        <v>0.39000000000000024</v>
      </c>
      <c r="U82">
        <f t="shared" si="9"/>
        <v>0.25978659791956848</v>
      </c>
      <c r="W82" s="1">
        <f t="shared" si="10"/>
        <v>0.45918518518518558</v>
      </c>
    </row>
    <row r="83" spans="15:23" x14ac:dyDescent="0.25">
      <c r="O83" s="10">
        <f t="shared" si="14"/>
        <v>0.39500000000000024</v>
      </c>
      <c r="P83" s="10">
        <f t="shared" si="15"/>
        <v>0.60499999999999976</v>
      </c>
      <c r="Q83" s="1">
        <f t="shared" si="7"/>
        <v>0.22099999999999995</v>
      </c>
      <c r="R83" s="1">
        <f t="shared" si="8"/>
        <v>0.35572348811963467</v>
      </c>
      <c r="T83">
        <f t="shared" si="13"/>
        <v>0.39500000000000024</v>
      </c>
      <c r="U83">
        <f t="shared" si="9"/>
        <v>0.2624761696877681</v>
      </c>
      <c r="W83" s="1">
        <f t="shared" si="10"/>
        <v>0.46899768518518564</v>
      </c>
    </row>
    <row r="84" spans="15:23" x14ac:dyDescent="0.25">
      <c r="O84" s="10">
        <f t="shared" si="14"/>
        <v>0.40000000000000024</v>
      </c>
      <c r="P84" s="10">
        <f t="shared" si="15"/>
        <v>0.59999999999999976</v>
      </c>
      <c r="Q84" s="1">
        <f t="shared" si="7"/>
        <v>0.21999999999999995</v>
      </c>
      <c r="R84" s="1">
        <f t="shared" si="8"/>
        <v>0.35281723313919899</v>
      </c>
      <c r="T84">
        <f t="shared" si="13"/>
        <v>0.40000000000000024</v>
      </c>
      <c r="U84">
        <f t="shared" si="9"/>
        <v>0.26516574145596772</v>
      </c>
      <c r="W84" s="1">
        <f t="shared" si="10"/>
        <v>0.47893518518518563</v>
      </c>
    </row>
    <row r="85" spans="15:23" x14ac:dyDescent="0.25">
      <c r="O85" s="10">
        <f t="shared" si="14"/>
        <v>0.40500000000000025</v>
      </c>
      <c r="P85" s="10">
        <f t="shared" si="15"/>
        <v>0.59499999999999975</v>
      </c>
      <c r="Q85" s="1">
        <f t="shared" si="7"/>
        <v>0.21899999999999994</v>
      </c>
      <c r="R85" s="1">
        <f t="shared" si="8"/>
        <v>0.3499188477347282</v>
      </c>
      <c r="T85">
        <f t="shared" si="13"/>
        <v>0.40500000000000025</v>
      </c>
      <c r="U85">
        <f t="shared" si="9"/>
        <v>0.26785531322416728</v>
      </c>
      <c r="W85" s="1">
        <f t="shared" si="10"/>
        <v>0.48899768518518566</v>
      </c>
    </row>
    <row r="86" spans="15:23" x14ac:dyDescent="0.25">
      <c r="O86" s="10">
        <f t="shared" si="14"/>
        <v>0.41000000000000025</v>
      </c>
      <c r="P86" s="10">
        <f t="shared" si="15"/>
        <v>0.58999999999999975</v>
      </c>
      <c r="Q86" s="1">
        <f t="shared" si="7"/>
        <v>0.21799999999999994</v>
      </c>
      <c r="R86" s="1">
        <f t="shared" si="8"/>
        <v>0.3470285290865866</v>
      </c>
      <c r="T86">
        <f t="shared" si="13"/>
        <v>0.41000000000000025</v>
      </c>
      <c r="U86">
        <f t="shared" si="9"/>
        <v>0.2705448849923669</v>
      </c>
      <c r="W86" s="1">
        <f t="shared" si="10"/>
        <v>0.49918518518518562</v>
      </c>
    </row>
    <row r="87" spans="15:23" x14ac:dyDescent="0.25">
      <c r="O87" s="10">
        <f t="shared" si="14"/>
        <v>0.41500000000000026</v>
      </c>
      <c r="P87" s="10">
        <f t="shared" si="15"/>
        <v>0.58499999999999974</v>
      </c>
      <c r="Q87" s="1">
        <f t="shared" si="7"/>
        <v>0.21699999999999994</v>
      </c>
      <c r="R87" s="1">
        <f t="shared" si="8"/>
        <v>0.34414648044110502</v>
      </c>
      <c r="T87">
        <f t="shared" si="13"/>
        <v>0.41500000000000026</v>
      </c>
      <c r="U87">
        <f t="shared" si="9"/>
        <v>0.27323445676056651</v>
      </c>
      <c r="W87" s="1">
        <f t="shared" si="10"/>
        <v>0.50949768518518568</v>
      </c>
    </row>
    <row r="88" spans="15:23" x14ac:dyDescent="0.25">
      <c r="O88" s="10">
        <f t="shared" si="14"/>
        <v>0.42000000000000026</v>
      </c>
      <c r="P88" s="10">
        <f t="shared" si="15"/>
        <v>0.57999999999999974</v>
      </c>
      <c r="Q88" s="1">
        <f t="shared" si="7"/>
        <v>0.21599999999999994</v>
      </c>
      <c r="R88" s="1">
        <f t="shared" si="8"/>
        <v>0.3412729113187859</v>
      </c>
      <c r="T88">
        <f t="shared" si="13"/>
        <v>0.42000000000000026</v>
      </c>
      <c r="U88">
        <f t="shared" si="9"/>
        <v>0.27592402852876607</v>
      </c>
      <c r="W88" s="1">
        <f t="shared" si="10"/>
        <v>0.51993518518518578</v>
      </c>
    </row>
    <row r="89" spans="15:23" x14ac:dyDescent="0.25">
      <c r="O89" s="10">
        <f t="shared" si="14"/>
        <v>0.42500000000000027</v>
      </c>
      <c r="P89" s="10">
        <f t="shared" si="15"/>
        <v>0.57499999999999973</v>
      </c>
      <c r="Q89" s="1">
        <f t="shared" si="7"/>
        <v>0.21499999999999994</v>
      </c>
      <c r="R89" s="1">
        <f t="shared" si="8"/>
        <v>0.33840803772960221</v>
      </c>
      <c r="T89">
        <f t="shared" si="13"/>
        <v>0.42500000000000027</v>
      </c>
      <c r="U89">
        <f t="shared" si="9"/>
        <v>0.27861360029696569</v>
      </c>
      <c r="W89" s="1">
        <f t="shared" si="10"/>
        <v>0.53049768518518581</v>
      </c>
    </row>
    <row r="90" spans="15:23" x14ac:dyDescent="0.25">
      <c r="O90" s="10">
        <f t="shared" si="14"/>
        <v>0.43000000000000027</v>
      </c>
      <c r="P90" s="10">
        <f t="shared" si="15"/>
        <v>0.56999999999999973</v>
      </c>
      <c r="Q90" s="1">
        <f t="shared" si="7"/>
        <v>0.21399999999999994</v>
      </c>
      <c r="R90" s="1">
        <f t="shared" si="8"/>
        <v>0.33555208239556478</v>
      </c>
      <c r="T90">
        <f t="shared" si="13"/>
        <v>0.43000000000000027</v>
      </c>
      <c r="U90">
        <f t="shared" si="9"/>
        <v>0.28130317206516525</v>
      </c>
      <c r="W90" s="1">
        <f t="shared" si="10"/>
        <v>0.54118518518518577</v>
      </c>
    </row>
    <row r="91" spans="15:23" x14ac:dyDescent="0.25">
      <c r="O91" s="10">
        <f t="shared" si="14"/>
        <v>0.43500000000000028</v>
      </c>
      <c r="P91" s="10">
        <f t="shared" si="15"/>
        <v>0.56499999999999972</v>
      </c>
      <c r="Q91" s="1">
        <f t="shared" si="7"/>
        <v>0.21299999999999994</v>
      </c>
      <c r="R91" s="1">
        <f t="shared" si="8"/>
        <v>0.33270527498072505</v>
      </c>
      <c r="T91">
        <f t="shared" si="13"/>
        <v>0.43500000000000028</v>
      </c>
      <c r="U91">
        <f t="shared" si="9"/>
        <v>0.28399274383336487</v>
      </c>
      <c r="W91" s="1">
        <f t="shared" si="10"/>
        <v>0.55199768518518577</v>
      </c>
    </row>
    <row r="92" spans="15:23" x14ac:dyDescent="0.25">
      <c r="O92" s="10">
        <f t="shared" si="14"/>
        <v>0.44000000000000028</v>
      </c>
      <c r="P92" s="10">
        <f t="shared" si="15"/>
        <v>0.55999999999999972</v>
      </c>
      <c r="Q92" s="1">
        <f t="shared" si="7"/>
        <v>0.21199999999999994</v>
      </c>
      <c r="R92" s="1">
        <f t="shared" si="8"/>
        <v>0.32986785232877708</v>
      </c>
      <c r="T92">
        <f t="shared" si="13"/>
        <v>0.44000000000000028</v>
      </c>
      <c r="U92">
        <f t="shared" si="9"/>
        <v>0.28668231560156449</v>
      </c>
      <c r="W92" s="1">
        <f t="shared" si="10"/>
        <v>0.56293518518518582</v>
      </c>
    </row>
    <row r="93" spans="15:23" x14ac:dyDescent="0.25">
      <c r="O93" s="10">
        <f t="shared" si="14"/>
        <v>0.44500000000000028</v>
      </c>
      <c r="P93" s="10">
        <f t="shared" si="15"/>
        <v>0.55499999999999972</v>
      </c>
      <c r="Q93" s="1">
        <f t="shared" si="7"/>
        <v>0.21099999999999994</v>
      </c>
      <c r="R93" s="1">
        <f t="shared" si="8"/>
        <v>0.32704005870840941</v>
      </c>
      <c r="T93">
        <f t="shared" si="13"/>
        <v>0.44500000000000028</v>
      </c>
      <c r="U93">
        <f t="shared" si="9"/>
        <v>0.28937188736976405</v>
      </c>
      <c r="W93" s="1">
        <f t="shared" si="10"/>
        <v>0.57399768518518579</v>
      </c>
    </row>
    <row r="94" spans="15:23" x14ac:dyDescent="0.25">
      <c r="O94" s="10">
        <f t="shared" si="14"/>
        <v>0.45000000000000029</v>
      </c>
      <c r="P94" s="10">
        <f t="shared" si="15"/>
        <v>0.54999999999999971</v>
      </c>
      <c r="Q94" s="1">
        <f t="shared" si="7"/>
        <v>0.20999999999999994</v>
      </c>
      <c r="R94" s="1">
        <f t="shared" si="8"/>
        <v>0.32422214606655092</v>
      </c>
      <c r="T94">
        <f t="shared" si="13"/>
        <v>0.45000000000000029</v>
      </c>
      <c r="U94">
        <f t="shared" si="9"/>
        <v>0.29206145913796366</v>
      </c>
      <c r="W94" s="1">
        <f t="shared" si="10"/>
        <v>0.58518518518518581</v>
      </c>
    </row>
    <row r="95" spans="15:23" x14ac:dyDescent="0.25">
      <c r="O95" s="10">
        <f t="shared" si="14"/>
        <v>0.45500000000000029</v>
      </c>
      <c r="P95" s="10">
        <f t="shared" si="15"/>
        <v>0.54499999999999971</v>
      </c>
      <c r="Q95" s="1">
        <f t="shared" si="7"/>
        <v>0.20899999999999994</v>
      </c>
      <c r="R95" s="1">
        <f t="shared" si="8"/>
        <v>0.32141437428963859</v>
      </c>
      <c r="T95">
        <f t="shared" si="13"/>
        <v>0.45500000000000029</v>
      </c>
      <c r="U95">
        <f t="shared" si="9"/>
        <v>0.29475103090616328</v>
      </c>
      <c r="W95" s="1">
        <f t="shared" si="10"/>
        <v>0.59649768518518587</v>
      </c>
    </row>
    <row r="96" spans="15:23" x14ac:dyDescent="0.25">
      <c r="O96" s="10">
        <f t="shared" si="14"/>
        <v>0.4600000000000003</v>
      </c>
      <c r="P96" s="10">
        <f t="shared" si="15"/>
        <v>0.5399999999999997</v>
      </c>
      <c r="Q96" s="1">
        <f t="shared" si="7"/>
        <v>0.20799999999999993</v>
      </c>
      <c r="R96" s="1">
        <f t="shared" si="8"/>
        <v>0.31861701147302213</v>
      </c>
      <c r="T96">
        <f t="shared" si="13"/>
        <v>0.4600000000000003</v>
      </c>
      <c r="U96">
        <f t="shared" si="9"/>
        <v>0.29744060267436284</v>
      </c>
      <c r="W96" s="1">
        <f t="shared" si="10"/>
        <v>0.60793518518518586</v>
      </c>
    </row>
    <row r="97" spans="15:23" x14ac:dyDescent="0.25">
      <c r="O97" s="10">
        <f t="shared" si="14"/>
        <v>0.4650000000000003</v>
      </c>
      <c r="P97" s="10">
        <f t="shared" si="15"/>
        <v>0.5349999999999997</v>
      </c>
      <c r="Q97" s="1">
        <f t="shared" si="7"/>
        <v>0.20699999999999993</v>
      </c>
      <c r="R97" s="1">
        <f t="shared" si="8"/>
        <v>0.31583033419860085</v>
      </c>
      <c r="T97">
        <f t="shared" si="13"/>
        <v>0.4650000000000003</v>
      </c>
      <c r="U97">
        <f t="shared" si="9"/>
        <v>0.30013017444256246</v>
      </c>
      <c r="W97" s="1">
        <f t="shared" si="10"/>
        <v>0.61949768518518589</v>
      </c>
    </row>
    <row r="98" spans="15:23" x14ac:dyDescent="0.25">
      <c r="O98" s="10">
        <f t="shared" si="14"/>
        <v>0.47000000000000031</v>
      </c>
      <c r="P98" s="10">
        <f t="shared" si="15"/>
        <v>0.52999999999999969</v>
      </c>
      <c r="Q98" s="1">
        <f t="shared" si="7"/>
        <v>0.20599999999999993</v>
      </c>
      <c r="R98" s="1">
        <f t="shared" si="8"/>
        <v>0.31305462782076848</v>
      </c>
      <c r="T98">
        <f t="shared" si="13"/>
        <v>0.47000000000000031</v>
      </c>
      <c r="U98">
        <f t="shared" si="9"/>
        <v>0.30281974621076202</v>
      </c>
      <c r="W98" s="1">
        <f t="shared" si="10"/>
        <v>0.63118518518518585</v>
      </c>
    </row>
    <row r="99" spans="15:23" x14ac:dyDescent="0.25">
      <c r="O99" s="10">
        <f t="shared" si="14"/>
        <v>0.47500000000000031</v>
      </c>
      <c r="P99" s="10">
        <f t="shared" si="15"/>
        <v>0.52499999999999969</v>
      </c>
      <c r="Q99" s="1">
        <f t="shared" si="7"/>
        <v>0.20499999999999993</v>
      </c>
      <c r="R99" s="1">
        <f t="shared" si="8"/>
        <v>0.31029018676071579</v>
      </c>
      <c r="T99">
        <f t="shared" si="13"/>
        <v>0.47500000000000031</v>
      </c>
      <c r="U99">
        <f t="shared" si="9"/>
        <v>0.30550931797896164</v>
      </c>
      <c r="W99" s="1">
        <f t="shared" si="10"/>
        <v>0.64299768518518596</v>
      </c>
    </row>
    <row r="100" spans="15:23" x14ac:dyDescent="0.25">
      <c r="O100" s="10">
        <f t="shared" si="14"/>
        <v>0.48000000000000032</v>
      </c>
      <c r="P100" s="10">
        <f t="shared" si="15"/>
        <v>0.51999999999999968</v>
      </c>
      <c r="Q100" s="1">
        <f t="shared" si="7"/>
        <v>0.20399999999999993</v>
      </c>
      <c r="R100" s="1">
        <f t="shared" si="8"/>
        <v>0.30753731480911373</v>
      </c>
      <c r="T100">
        <f t="shared" si="13"/>
        <v>0.48000000000000032</v>
      </c>
      <c r="U100">
        <f t="shared" si="9"/>
        <v>0.30819888974716125</v>
      </c>
      <c r="W100" s="1">
        <f t="shared" si="10"/>
        <v>0.6549351851851859</v>
      </c>
    </row>
    <row r="101" spans="15:23" x14ac:dyDescent="0.25">
      <c r="O101" s="10">
        <f t="shared" si="14"/>
        <v>0.48500000000000032</v>
      </c>
      <c r="P101" s="10">
        <f t="shared" si="15"/>
        <v>0.51499999999999968</v>
      </c>
      <c r="Q101" s="1">
        <f t="shared" si="7"/>
        <v>0.20299999999999993</v>
      </c>
      <c r="R101" s="1">
        <f t="shared" si="8"/>
        <v>0.30479632543716778</v>
      </c>
      <c r="T101">
        <f t="shared" si="13"/>
        <v>0.48500000000000032</v>
      </c>
      <c r="U101">
        <f t="shared" si="9"/>
        <v>0.31088846151536081</v>
      </c>
      <c r="W101" s="1">
        <f t="shared" si="10"/>
        <v>0.66699768518518598</v>
      </c>
    </row>
    <row r="102" spans="15:23" x14ac:dyDescent="0.25">
      <c r="O102" s="10">
        <f t="shared" si="14"/>
        <v>0.49000000000000032</v>
      </c>
      <c r="P102" s="10">
        <f t="shared" si="15"/>
        <v>0.50999999999999968</v>
      </c>
      <c r="Q102" s="1">
        <f t="shared" si="7"/>
        <v>0.20199999999999993</v>
      </c>
      <c r="R102" s="1">
        <f t="shared" si="8"/>
        <v>0.30206754211599746</v>
      </c>
      <c r="T102">
        <f t="shared" si="13"/>
        <v>0.49000000000000032</v>
      </c>
      <c r="U102">
        <f t="shared" si="9"/>
        <v>0.31357803328356043</v>
      </c>
      <c r="W102" s="1">
        <f t="shared" si="10"/>
        <v>0.679185185185186</v>
      </c>
    </row>
    <row r="103" spans="15:23" x14ac:dyDescent="0.25">
      <c r="O103" s="10">
        <f t="shared" si="14"/>
        <v>0.49500000000000033</v>
      </c>
      <c r="P103" s="10">
        <f t="shared" si="15"/>
        <v>0.50499999999999967</v>
      </c>
      <c r="Q103" s="1">
        <f t="shared" si="7"/>
        <v>0.20099999999999993</v>
      </c>
      <c r="R103" s="1">
        <f t="shared" si="8"/>
        <v>0.29935129864425158</v>
      </c>
      <c r="T103">
        <f t="shared" si="13"/>
        <v>0.49500000000000033</v>
      </c>
      <c r="U103">
        <f t="shared" si="9"/>
        <v>0.31626760505176005</v>
      </c>
      <c r="W103" s="1">
        <f t="shared" si="10"/>
        <v>0.69149768518518595</v>
      </c>
    </row>
    <row r="104" spans="15:23" x14ac:dyDescent="0.25">
      <c r="O104" s="10">
        <f t="shared" si="14"/>
        <v>0.50000000000000033</v>
      </c>
      <c r="P104" s="10">
        <f t="shared" si="15"/>
        <v>0.49999999999999967</v>
      </c>
      <c r="Q104" s="1">
        <f t="shared" si="7"/>
        <v>0.19999999999999993</v>
      </c>
      <c r="R104" s="1">
        <f t="shared" si="8"/>
        <v>0.29664793948382634</v>
      </c>
      <c r="T104">
        <f t="shared" si="13"/>
        <v>0.50000000000000033</v>
      </c>
      <c r="U104">
        <f t="shared" si="9"/>
        <v>0.31895717681995961</v>
      </c>
      <c r="W104" s="1">
        <f t="shared" si="10"/>
        <v>0.70393518518518605</v>
      </c>
    </row>
    <row r="105" spans="15:23" x14ac:dyDescent="0.25">
      <c r="O105" s="10">
        <f t="shared" si="14"/>
        <v>0.50500000000000034</v>
      </c>
      <c r="P105" s="10">
        <f t="shared" si="15"/>
        <v>0.49499999999999966</v>
      </c>
      <c r="Q105" s="1">
        <f t="shared" si="7"/>
        <v>0.19899999999999993</v>
      </c>
      <c r="R105" s="1">
        <f t="shared" si="8"/>
        <v>0.29395782010349697</v>
      </c>
      <c r="T105">
        <f t="shared" si="13"/>
        <v>0.50500000000000034</v>
      </c>
      <c r="U105">
        <f t="shared" si="9"/>
        <v>0.32164674858815923</v>
      </c>
      <c r="W105" s="1">
        <f t="shared" si="10"/>
        <v>0.71649768518518597</v>
      </c>
    </row>
    <row r="106" spans="15:23" x14ac:dyDescent="0.25">
      <c r="O106" s="10">
        <f t="shared" si="14"/>
        <v>0.51000000000000034</v>
      </c>
      <c r="P106" s="10">
        <f t="shared" si="15"/>
        <v>0.48999999999999966</v>
      </c>
      <c r="Q106" s="1">
        <f t="shared" si="7"/>
        <v>0.19799999999999993</v>
      </c>
      <c r="R106" s="1">
        <f t="shared" si="8"/>
        <v>0.29128130733021623</v>
      </c>
      <c r="T106">
        <f t="shared" si="13"/>
        <v>0.51000000000000034</v>
      </c>
      <c r="U106">
        <f t="shared" si="9"/>
        <v>0.32433632035635884</v>
      </c>
      <c r="W106" s="1">
        <f t="shared" si="10"/>
        <v>0.72918518518518605</v>
      </c>
    </row>
    <row r="107" spans="15:23" x14ac:dyDescent="0.25">
      <c r="O107" s="10">
        <f t="shared" si="14"/>
        <v>0.51500000000000035</v>
      </c>
      <c r="P107" s="10">
        <f t="shared" si="15"/>
        <v>0.48499999999999965</v>
      </c>
      <c r="Q107" s="1">
        <f t="shared" si="7"/>
        <v>0.19699999999999993</v>
      </c>
      <c r="R107" s="1">
        <f t="shared" si="8"/>
        <v>0.28861877970776589</v>
      </c>
      <c r="T107">
        <f t="shared" si="13"/>
        <v>0.51500000000000035</v>
      </c>
      <c r="U107">
        <f t="shared" si="9"/>
        <v>0.3270258921245584</v>
      </c>
      <c r="W107" s="1">
        <f t="shared" si="10"/>
        <v>0.74199768518518616</v>
      </c>
    </row>
    <row r="108" spans="15:23" x14ac:dyDescent="0.25">
      <c r="O108" s="10">
        <f t="shared" si="14"/>
        <v>0.52000000000000035</v>
      </c>
      <c r="P108" s="10">
        <f t="shared" si="15"/>
        <v>0.47999999999999965</v>
      </c>
      <c r="Q108" s="1">
        <f t="shared" si="7"/>
        <v>0.19599999999999992</v>
      </c>
      <c r="R108" s="1">
        <f t="shared" si="8"/>
        <v>0.28597062786237315</v>
      </c>
      <c r="T108">
        <f t="shared" si="13"/>
        <v>0.52000000000000035</v>
      </c>
      <c r="U108">
        <f t="shared" si="9"/>
        <v>0.32971546389275802</v>
      </c>
      <c r="W108" s="1">
        <f t="shared" si="10"/>
        <v>0.7549351851851861</v>
      </c>
    </row>
    <row r="109" spans="15:23" x14ac:dyDescent="0.25">
      <c r="O109" s="10">
        <f t="shared" si="14"/>
        <v>0.52500000000000036</v>
      </c>
      <c r="P109" s="10">
        <f t="shared" si="15"/>
        <v>0.47499999999999964</v>
      </c>
      <c r="Q109" s="1">
        <f t="shared" si="7"/>
        <v>0.19499999999999992</v>
      </c>
      <c r="R109" s="1">
        <f t="shared" si="8"/>
        <v>0.28333725487482209</v>
      </c>
      <c r="T109">
        <f t="shared" si="13"/>
        <v>0.52500000000000036</v>
      </c>
      <c r="U109">
        <f t="shared" si="9"/>
        <v>0.33240503566095758</v>
      </c>
      <c r="W109" s="1">
        <f t="shared" si="10"/>
        <v>0.76799768518518619</v>
      </c>
    </row>
    <row r="110" spans="15:23" x14ac:dyDescent="0.25">
      <c r="O110" s="10">
        <f t="shared" si="14"/>
        <v>0.53000000000000036</v>
      </c>
      <c r="P110" s="10">
        <f t="shared" si="15"/>
        <v>0.46999999999999964</v>
      </c>
      <c r="Q110" s="1">
        <f t="shared" si="7"/>
        <v>0.19399999999999992</v>
      </c>
      <c r="R110" s="1">
        <f t="shared" si="8"/>
        <v>0.28071907665849838</v>
      </c>
      <c r="T110">
        <f t="shared" si="13"/>
        <v>0.53000000000000036</v>
      </c>
      <c r="U110">
        <f t="shared" si="9"/>
        <v>0.3350946074291572</v>
      </c>
      <c r="W110" s="1">
        <f t="shared" si="10"/>
        <v>0.78118518518518609</v>
      </c>
    </row>
    <row r="111" spans="15:23" x14ac:dyDescent="0.25">
      <c r="O111" s="10">
        <f t="shared" si="14"/>
        <v>0.53500000000000036</v>
      </c>
      <c r="P111" s="10">
        <f t="shared" si="15"/>
        <v>0.46499999999999964</v>
      </c>
      <c r="Q111" s="1">
        <f t="shared" si="7"/>
        <v>0.19299999999999992</v>
      </c>
      <c r="R111" s="1">
        <f t="shared" si="8"/>
        <v>0.27811652234270423</v>
      </c>
      <c r="T111">
        <f t="shared" si="13"/>
        <v>0.53500000000000036</v>
      </c>
      <c r="U111">
        <f t="shared" si="9"/>
        <v>0.33778417919735682</v>
      </c>
      <c r="W111" s="1">
        <f t="shared" si="10"/>
        <v>0.79449768518518615</v>
      </c>
    </row>
    <row r="112" spans="15:23" x14ac:dyDescent="0.25">
      <c r="O112" s="10">
        <f t="shared" si="14"/>
        <v>0.54000000000000037</v>
      </c>
      <c r="P112" s="10">
        <f t="shared" si="15"/>
        <v>0.45999999999999963</v>
      </c>
      <c r="Q112" s="1">
        <f t="shared" si="7"/>
        <v>0.19199999999999992</v>
      </c>
      <c r="R112" s="1">
        <f t="shared" si="8"/>
        <v>0.27553003466047016</v>
      </c>
      <c r="T112">
        <f t="shared" si="13"/>
        <v>0.54000000000000037</v>
      </c>
      <c r="U112">
        <f t="shared" si="9"/>
        <v>0.34047375096555638</v>
      </c>
      <c r="W112" s="1">
        <f t="shared" si="10"/>
        <v>0.80793518518518614</v>
      </c>
    </row>
    <row r="113" spans="15:23" x14ac:dyDescent="0.25">
      <c r="O113" s="10">
        <f t="shared" si="14"/>
        <v>0.54500000000000037</v>
      </c>
      <c r="P113" s="10">
        <f t="shared" si="15"/>
        <v>0.45499999999999963</v>
      </c>
      <c r="Q113" s="1">
        <f t="shared" si="7"/>
        <v>0.19099999999999992</v>
      </c>
      <c r="R113" s="1">
        <f t="shared" si="8"/>
        <v>0.27296007033996728</v>
      </c>
      <c r="T113">
        <f t="shared" si="13"/>
        <v>0.54500000000000037</v>
      </c>
      <c r="U113">
        <f t="shared" si="9"/>
        <v>0.34316332273375599</v>
      </c>
      <c r="W113" s="1">
        <f t="shared" si="10"/>
        <v>0.82149768518518629</v>
      </c>
    </row>
    <row r="114" spans="15:23" x14ac:dyDescent="0.25">
      <c r="O114" s="10">
        <f t="shared" si="14"/>
        <v>0.55000000000000038</v>
      </c>
      <c r="P114" s="10">
        <f t="shared" si="15"/>
        <v>0.44999999999999962</v>
      </c>
      <c r="Q114" s="1">
        <f t="shared" si="7"/>
        <v>0.18999999999999992</v>
      </c>
      <c r="R114" s="1">
        <f t="shared" si="8"/>
        <v>0.27040710049848893</v>
      </c>
      <c r="T114">
        <f t="shared" si="13"/>
        <v>0.55000000000000038</v>
      </c>
      <c r="U114">
        <f t="shared" si="9"/>
        <v>0.34585289450195561</v>
      </c>
      <c r="W114" s="1">
        <f t="shared" si="10"/>
        <v>0.83518518518518625</v>
      </c>
    </row>
    <row r="115" spans="15:23" x14ac:dyDescent="0.25">
      <c r="O115" s="10">
        <f t="shared" si="14"/>
        <v>0.55500000000000038</v>
      </c>
      <c r="P115" s="10">
        <f t="shared" si="15"/>
        <v>0.44499999999999962</v>
      </c>
      <c r="Q115" s="1">
        <f t="shared" si="7"/>
        <v>0.18899999999999992</v>
      </c>
      <c r="R115" s="1">
        <f t="shared" si="8"/>
        <v>0.2678716110378252</v>
      </c>
      <c r="T115">
        <f t="shared" si="13"/>
        <v>0.55500000000000038</v>
      </c>
      <c r="U115">
        <f t="shared" si="9"/>
        <v>0.34854246627015517</v>
      </c>
      <c r="W115" s="1">
        <f t="shared" si="10"/>
        <v>0.84899768518518626</v>
      </c>
    </row>
    <row r="116" spans="15:23" x14ac:dyDescent="0.25">
      <c r="O116" s="10">
        <f t="shared" si="14"/>
        <v>0.56000000000000039</v>
      </c>
      <c r="P116" s="10">
        <f t="shared" si="15"/>
        <v>0.43999999999999961</v>
      </c>
      <c r="Q116" s="1">
        <f t="shared" si="7"/>
        <v>0.18799999999999992</v>
      </c>
      <c r="R116" s="1">
        <f t="shared" si="8"/>
        <v>0.26535410303969281</v>
      </c>
      <c r="T116">
        <f t="shared" si="13"/>
        <v>0.56000000000000039</v>
      </c>
      <c r="U116">
        <f t="shared" si="9"/>
        <v>0.35123203803835479</v>
      </c>
      <c r="W116" s="1">
        <f t="shared" si="10"/>
        <v>0.8629351851851863</v>
      </c>
    </row>
    <row r="117" spans="15:23" x14ac:dyDescent="0.25">
      <c r="O117" s="10">
        <f>O116+0.005</f>
        <v>0.56500000000000039</v>
      </c>
      <c r="P117" s="10">
        <f>1-O117</f>
        <v>0.43499999999999961</v>
      </c>
      <c r="Q117" s="1">
        <f t="shared" si="7"/>
        <v>0.18699999999999992</v>
      </c>
      <c r="R117" s="1">
        <f t="shared" si="8"/>
        <v>0.26285509315971012</v>
      </c>
      <c r="T117">
        <f t="shared" si="13"/>
        <v>0.56500000000000039</v>
      </c>
      <c r="U117">
        <f t="shared" si="9"/>
        <v>0.3539216098065544</v>
      </c>
      <c r="W117" s="1">
        <f t="shared" si="10"/>
        <v>0.87699768518518617</v>
      </c>
    </row>
    <row r="118" spans="15:23" x14ac:dyDescent="0.25">
      <c r="O118" s="10">
        <f t="shared" ref="O118:O181" si="16">O117+0.005</f>
        <v>0.5700000000000004</v>
      </c>
      <c r="P118" s="10">
        <f t="shared" ref="P118:P181" si="17">1-O118</f>
        <v>0.4299999999999996</v>
      </c>
      <c r="Q118" s="1">
        <f t="shared" si="7"/>
        <v>0.18599999999999992</v>
      </c>
      <c r="R118" s="1">
        <f t="shared" si="8"/>
        <v>0.26037511401821772</v>
      </c>
      <c r="T118">
        <f t="shared" si="13"/>
        <v>0.5700000000000004</v>
      </c>
      <c r="U118">
        <f t="shared" si="9"/>
        <v>0.35661118157475397</v>
      </c>
      <c r="W118" s="1">
        <f t="shared" si="10"/>
        <v>0.8911851851851863</v>
      </c>
    </row>
    <row r="119" spans="15:23" x14ac:dyDescent="0.25">
      <c r="O119" s="10">
        <f t="shared" si="16"/>
        <v>0.5750000000000004</v>
      </c>
      <c r="P119" s="10">
        <f t="shared" si="17"/>
        <v>0.4249999999999996</v>
      </c>
      <c r="Q119" s="1">
        <f t="shared" si="7"/>
        <v>0.18499999999999991</v>
      </c>
      <c r="R119" s="1">
        <f t="shared" si="8"/>
        <v>0.25791471458604276</v>
      </c>
      <c r="T119">
        <f t="shared" si="13"/>
        <v>0.5750000000000004</v>
      </c>
      <c r="U119">
        <f t="shared" si="9"/>
        <v>0.35930075334295358</v>
      </c>
      <c r="W119" s="1">
        <f t="shared" si="10"/>
        <v>0.90549768518518625</v>
      </c>
    </row>
    <row r="120" spans="15:23" x14ac:dyDescent="0.25">
      <c r="O120" s="10">
        <f t="shared" si="16"/>
        <v>0.5800000000000004</v>
      </c>
      <c r="P120" s="10">
        <f t="shared" si="17"/>
        <v>0.4199999999999996</v>
      </c>
      <c r="Q120" s="1">
        <f t="shared" si="7"/>
        <v>0.18399999999999991</v>
      </c>
      <c r="R120" s="1">
        <f t="shared" si="8"/>
        <v>0.25547446056308626</v>
      </c>
      <c r="T120">
        <f t="shared" si="13"/>
        <v>0.5800000000000004</v>
      </c>
      <c r="U120">
        <f t="shared" si="9"/>
        <v>0.3619903251111532</v>
      </c>
      <c r="W120" s="1">
        <f t="shared" si="10"/>
        <v>0.91993518518518635</v>
      </c>
    </row>
    <row r="121" spans="15:23" x14ac:dyDescent="0.25">
      <c r="O121" s="10">
        <f t="shared" si="16"/>
        <v>0.58500000000000041</v>
      </c>
      <c r="P121" s="10">
        <f t="shared" si="17"/>
        <v>0.41499999999999959</v>
      </c>
      <c r="Q121" s="1">
        <f t="shared" si="7"/>
        <v>0.18299999999999991</v>
      </c>
      <c r="R121" s="1">
        <f t="shared" si="8"/>
        <v>0.25305493474737834</v>
      </c>
      <c r="T121">
        <f t="shared" si="13"/>
        <v>0.58500000000000041</v>
      </c>
      <c r="U121">
        <f t="shared" si="9"/>
        <v>0.36467989687935276</v>
      </c>
      <c r="W121" s="1">
        <f t="shared" si="10"/>
        <v>0.93449768518518639</v>
      </c>
    </row>
    <row r="122" spans="15:23" x14ac:dyDescent="0.25">
      <c r="O122" s="10">
        <f t="shared" si="16"/>
        <v>0.59000000000000041</v>
      </c>
      <c r="P122" s="10">
        <f t="shared" si="17"/>
        <v>0.40999999999999959</v>
      </c>
      <c r="Q122" s="1">
        <f t="shared" si="7"/>
        <v>0.18199999999999991</v>
      </c>
      <c r="R122" s="1">
        <f t="shared" si="8"/>
        <v>0.25065673739199568</v>
      </c>
      <c r="T122">
        <f t="shared" si="13"/>
        <v>0.59000000000000041</v>
      </c>
      <c r="U122">
        <f t="shared" si="9"/>
        <v>0.36736946864755238</v>
      </c>
      <c r="W122" s="1">
        <f t="shared" si="10"/>
        <v>0.94918518518518635</v>
      </c>
    </row>
    <row r="123" spans="15:23" x14ac:dyDescent="0.25">
      <c r="O123" s="10">
        <f t="shared" si="16"/>
        <v>0.59500000000000042</v>
      </c>
      <c r="P123" s="10">
        <f t="shared" si="17"/>
        <v>0.40499999999999958</v>
      </c>
      <c r="Q123" s="1">
        <f t="shared" si="7"/>
        <v>0.18099999999999991</v>
      </c>
      <c r="R123" s="1">
        <f t="shared" si="8"/>
        <v>0.24828048654696949</v>
      </c>
      <c r="T123">
        <f t="shared" si="13"/>
        <v>0.59500000000000042</v>
      </c>
      <c r="U123">
        <f t="shared" si="9"/>
        <v>0.37005904041575194</v>
      </c>
      <c r="W123" s="1">
        <f t="shared" si="10"/>
        <v>0.96399768518518636</v>
      </c>
    </row>
    <row r="124" spans="15:23" x14ac:dyDescent="0.25">
      <c r="O124" s="10">
        <f t="shared" si="16"/>
        <v>0.60000000000000042</v>
      </c>
      <c r="P124" s="10">
        <f t="shared" si="17"/>
        <v>0.39999999999999958</v>
      </c>
      <c r="Q124" s="1">
        <f t="shared" si="7"/>
        <v>0.17999999999999991</v>
      </c>
      <c r="R124" s="1">
        <f t="shared" si="8"/>
        <v>0.24592681838303015</v>
      </c>
      <c r="T124">
        <f t="shared" si="13"/>
        <v>0.60000000000000042</v>
      </c>
      <c r="U124">
        <f t="shared" si="9"/>
        <v>0.37274861218395156</v>
      </c>
      <c r="W124" s="1">
        <f t="shared" si="10"/>
        <v>0.97893518518518641</v>
      </c>
    </row>
    <row r="125" spans="15:23" x14ac:dyDescent="0.25">
      <c r="O125" s="10">
        <f t="shared" si="16"/>
        <v>0.60500000000000043</v>
      </c>
      <c r="P125" s="10">
        <f t="shared" si="17"/>
        <v>0.39499999999999957</v>
      </c>
      <c r="Q125" s="1">
        <f t="shared" si="7"/>
        <v>0.17899999999999991</v>
      </c>
      <c r="R125" s="1">
        <f t="shared" si="8"/>
        <v>0.24359638749373913</v>
      </c>
      <c r="T125">
        <f t="shared" si="13"/>
        <v>0.60500000000000043</v>
      </c>
      <c r="U125">
        <f t="shared" si="9"/>
        <v>0.37543818395215117</v>
      </c>
      <c r="W125" s="1">
        <f t="shared" si="10"/>
        <v>0.99399768518518639</v>
      </c>
    </row>
    <row r="126" spans="15:23" x14ac:dyDescent="0.25">
      <c r="O126" s="10">
        <f t="shared" si="16"/>
        <v>0.61000000000000043</v>
      </c>
      <c r="P126" s="10">
        <f t="shared" si="17"/>
        <v>0.38999999999999957</v>
      </c>
      <c r="Q126" s="1">
        <f t="shared" si="7"/>
        <v>0.17799999999999991</v>
      </c>
      <c r="R126" s="1">
        <f t="shared" si="8"/>
        <v>0.24128986717224554</v>
      </c>
      <c r="T126">
        <f t="shared" si="13"/>
        <v>0.61000000000000043</v>
      </c>
      <c r="U126">
        <f t="shared" si="9"/>
        <v>0.37812775572035073</v>
      </c>
      <c r="W126" s="1">
        <f t="shared" si="10"/>
        <v>1.0091851851851865</v>
      </c>
    </row>
    <row r="127" spans="15:23" x14ac:dyDescent="0.25">
      <c r="O127" s="10">
        <f t="shared" si="16"/>
        <v>0.61500000000000044</v>
      </c>
      <c r="P127" s="10">
        <f t="shared" si="17"/>
        <v>0.38499999999999956</v>
      </c>
      <c r="Q127" s="1">
        <f t="shared" si="7"/>
        <v>0.17699999999999991</v>
      </c>
      <c r="R127" s="1">
        <f t="shared" si="8"/>
        <v>0.23900794965858332</v>
      </c>
      <c r="T127">
        <f t="shared" si="13"/>
        <v>0.61500000000000044</v>
      </c>
      <c r="U127">
        <f t="shared" si="9"/>
        <v>0.38081732748855035</v>
      </c>
      <c r="W127" s="1">
        <f t="shared" si="10"/>
        <v>1.0244976851851866</v>
      </c>
    </row>
    <row r="128" spans="15:23" x14ac:dyDescent="0.25">
      <c r="O128" s="10">
        <f t="shared" si="16"/>
        <v>0.62000000000000044</v>
      </c>
      <c r="P128" s="10">
        <f t="shared" si="17"/>
        <v>0.37999999999999956</v>
      </c>
      <c r="Q128" s="1">
        <f t="shared" si="7"/>
        <v>0.17599999999999991</v>
      </c>
      <c r="R128" s="1">
        <f t="shared" si="8"/>
        <v>0.23675134635308817</v>
      </c>
      <c r="T128">
        <f t="shared" si="13"/>
        <v>0.62000000000000044</v>
      </c>
      <c r="U128">
        <f t="shared" si="9"/>
        <v>0.38350689925674997</v>
      </c>
      <c r="W128" s="1">
        <f t="shared" si="10"/>
        <v>1.0399351851851866</v>
      </c>
    </row>
    <row r="129" spans="15:23" x14ac:dyDescent="0.25">
      <c r="O129" s="10">
        <f t="shared" si="16"/>
        <v>0.62500000000000044</v>
      </c>
      <c r="P129" s="10">
        <f t="shared" si="17"/>
        <v>0.37499999999999956</v>
      </c>
      <c r="Q129" s="1">
        <f t="shared" si="7"/>
        <v>0.17499999999999991</v>
      </c>
      <c r="R129" s="1">
        <f t="shared" si="8"/>
        <v>0.23452078799117129</v>
      </c>
      <c r="T129">
        <f t="shared" si="13"/>
        <v>0.62500000000000044</v>
      </c>
      <c r="U129">
        <f t="shared" si="9"/>
        <v>0.38619647102494953</v>
      </c>
      <c r="W129" s="1">
        <f t="shared" si="10"/>
        <v>1.0554976851851865</v>
      </c>
    </row>
    <row r="130" spans="15:23" x14ac:dyDescent="0.25">
      <c r="O130" s="10">
        <f t="shared" si="16"/>
        <v>0.63000000000000045</v>
      </c>
      <c r="P130" s="10">
        <f t="shared" si="17"/>
        <v>0.36999999999999955</v>
      </c>
      <c r="Q130" s="1">
        <f t="shared" si="7"/>
        <v>0.1739999999999999</v>
      </c>
      <c r="R130" s="1">
        <f t="shared" si="8"/>
        <v>0.23231702477433697</v>
      </c>
      <c r="T130">
        <f t="shared" si="13"/>
        <v>0.63000000000000045</v>
      </c>
      <c r="U130">
        <f t="shared" si="9"/>
        <v>0.38888604279314914</v>
      </c>
      <c r="W130" s="1">
        <f t="shared" si="10"/>
        <v>1.0711851851851866</v>
      </c>
    </row>
    <row r="131" spans="15:23" x14ac:dyDescent="0.25">
      <c r="O131" s="10">
        <f t="shared" si="16"/>
        <v>0.63500000000000045</v>
      </c>
      <c r="P131" s="10">
        <f t="shared" si="17"/>
        <v>0.36499999999999955</v>
      </c>
      <c r="Q131" s="1">
        <f t="shared" si="7"/>
        <v>0.1729999999999999</v>
      </c>
      <c r="R131" s="1">
        <f t="shared" si="8"/>
        <v>0.23014082645197897</v>
      </c>
      <c r="T131">
        <f t="shared" si="13"/>
        <v>0.63500000000000045</v>
      </c>
      <c r="U131">
        <f t="shared" si="9"/>
        <v>0.39157561456134876</v>
      </c>
      <c r="W131" s="1">
        <f t="shared" si="10"/>
        <v>1.0869976851851866</v>
      </c>
    </row>
    <row r="132" spans="15:23" x14ac:dyDescent="0.25">
      <c r="O132" s="10">
        <f t="shared" si="16"/>
        <v>0.64000000000000046</v>
      </c>
      <c r="P132" s="10">
        <f t="shared" si="17"/>
        <v>0.35999999999999954</v>
      </c>
      <c r="Q132" s="1">
        <f t="shared" si="7"/>
        <v>0.1719999999999999</v>
      </c>
      <c r="R132" s="1">
        <f t="shared" si="8"/>
        <v>0.22799298234814136</v>
      </c>
      <c r="T132">
        <f t="shared" si="13"/>
        <v>0.64000000000000046</v>
      </c>
      <c r="U132">
        <f t="shared" si="9"/>
        <v>0.39426518632954832</v>
      </c>
      <c r="W132" s="1">
        <f t="shared" si="10"/>
        <v>1.1029351851851865</v>
      </c>
    </row>
    <row r="133" spans="15:23" x14ac:dyDescent="0.25">
      <c r="O133" s="10">
        <f t="shared" si="16"/>
        <v>0.64500000000000046</v>
      </c>
      <c r="P133" s="10">
        <f t="shared" si="17"/>
        <v>0.35499999999999954</v>
      </c>
      <c r="Q133" s="1">
        <f t="shared" ref="Q133:Q196" si="18">O133*$C$8+P133*$C$9</f>
        <v>0.1709999999999999</v>
      </c>
      <c r="R133" s="1">
        <f t="shared" ref="R133:R196" si="19">(O133^2*$D$8^2+P133^2*$D$9^2+2*O133*P133*$C$12*$D$8*$D$9)^(1/2)</f>
        <v>0.22587430132708747</v>
      </c>
      <c r="T133">
        <f t="shared" si="13"/>
        <v>0.64500000000000046</v>
      </c>
      <c r="U133">
        <f t="shared" ref="U133:U196" si="20">$C$10+$K$8*T133</f>
        <v>0.39695475809774794</v>
      </c>
      <c r="W133" s="1">
        <f t="shared" ref="W133:W196" si="21">$K$15+0.5*$C$15*T133^2</f>
        <v>1.1189976851851866</v>
      </c>
    </row>
    <row r="134" spans="15:23" x14ac:dyDescent="0.25">
      <c r="O134" s="10">
        <f t="shared" si="16"/>
        <v>0.65000000000000047</v>
      </c>
      <c r="P134" s="10">
        <f t="shared" si="17"/>
        <v>0.34999999999999953</v>
      </c>
      <c r="Q134" s="1">
        <f t="shared" si="18"/>
        <v>0.1699999999999999</v>
      </c>
      <c r="R134" s="1">
        <f t="shared" si="19"/>
        <v>0.22378561169118966</v>
      </c>
      <c r="T134">
        <f t="shared" ref="T134:T197" si="22">T133+0.005</f>
        <v>0.65000000000000047</v>
      </c>
      <c r="U134">
        <f t="shared" si="20"/>
        <v>0.39964432986594756</v>
      </c>
      <c r="W134" s="1">
        <f t="shared" si="21"/>
        <v>1.1351851851851866</v>
      </c>
    </row>
    <row r="135" spans="15:23" x14ac:dyDescent="0.25">
      <c r="O135" s="10">
        <f t="shared" si="16"/>
        <v>0.65500000000000047</v>
      </c>
      <c r="P135" s="10">
        <f t="shared" si="17"/>
        <v>0.34499999999999953</v>
      </c>
      <c r="Q135" s="1">
        <f t="shared" si="18"/>
        <v>0.1689999999999999</v>
      </c>
      <c r="R135" s="1">
        <f t="shared" si="19"/>
        <v>0.22172776100434496</v>
      </c>
      <c r="T135">
        <f t="shared" si="22"/>
        <v>0.65500000000000047</v>
      </c>
      <c r="U135">
        <f t="shared" si="20"/>
        <v>0.40233390163414712</v>
      </c>
      <c r="W135" s="1">
        <f t="shared" si="21"/>
        <v>1.1514976851851866</v>
      </c>
    </row>
    <row r="136" spans="15:23" x14ac:dyDescent="0.25">
      <c r="O136" s="10">
        <f t="shared" si="16"/>
        <v>0.66000000000000048</v>
      </c>
      <c r="P136" s="10">
        <f t="shared" si="17"/>
        <v>0.33999999999999952</v>
      </c>
      <c r="Q136" s="1">
        <f t="shared" si="18"/>
        <v>0.1679999999999999</v>
      </c>
      <c r="R136" s="1">
        <f t="shared" si="19"/>
        <v>0.21970161583383932</v>
      </c>
      <c r="T136">
        <f t="shared" si="22"/>
        <v>0.66000000000000048</v>
      </c>
      <c r="U136">
        <f t="shared" si="20"/>
        <v>0.40502347340234673</v>
      </c>
      <c r="W136" s="1">
        <f t="shared" si="21"/>
        <v>1.1679351851851869</v>
      </c>
    </row>
    <row r="137" spans="15:23" x14ac:dyDescent="0.25">
      <c r="O137" s="10">
        <f t="shared" si="16"/>
        <v>0.66500000000000048</v>
      </c>
      <c r="P137" s="10">
        <f t="shared" si="17"/>
        <v>0.33499999999999952</v>
      </c>
      <c r="Q137" s="1">
        <f t="shared" si="18"/>
        <v>0.1669999999999999</v>
      </c>
      <c r="R137" s="1">
        <f t="shared" si="19"/>
        <v>0.21770806140333873</v>
      </c>
      <c r="T137">
        <f t="shared" si="22"/>
        <v>0.66500000000000048</v>
      </c>
      <c r="U137">
        <f t="shared" si="20"/>
        <v>0.4077130451705463</v>
      </c>
      <c r="W137" s="1">
        <f t="shared" si="21"/>
        <v>1.1844976851851867</v>
      </c>
    </row>
    <row r="138" spans="15:23" x14ac:dyDescent="0.25">
      <c r="O138" s="10">
        <f t="shared" si="16"/>
        <v>0.67000000000000048</v>
      </c>
      <c r="P138" s="10">
        <f t="shared" si="17"/>
        <v>0.32999999999999952</v>
      </c>
      <c r="Q138" s="1">
        <f t="shared" si="18"/>
        <v>0.1659999999999999</v>
      </c>
      <c r="R138" s="1">
        <f t="shared" si="19"/>
        <v>0.21574800114948903</v>
      </c>
      <c r="T138">
        <f t="shared" si="22"/>
        <v>0.67000000000000048</v>
      </c>
      <c r="U138">
        <f t="shared" si="20"/>
        <v>0.41040261693874591</v>
      </c>
      <c r="W138" s="1">
        <f t="shared" si="21"/>
        <v>1.2011851851851867</v>
      </c>
    </row>
    <row r="139" spans="15:23" x14ac:dyDescent="0.25">
      <c r="O139" s="10">
        <f t="shared" si="16"/>
        <v>0.67500000000000049</v>
      </c>
      <c r="P139" s="10">
        <f t="shared" si="17"/>
        <v>0.32499999999999951</v>
      </c>
      <c r="Q139" s="1">
        <f t="shared" si="18"/>
        <v>0.1649999999999999</v>
      </c>
      <c r="R139" s="1">
        <f t="shared" si="19"/>
        <v>0.21382235617446535</v>
      </c>
      <c r="T139">
        <f t="shared" si="22"/>
        <v>0.67500000000000049</v>
      </c>
      <c r="U139">
        <f t="shared" si="20"/>
        <v>0.41309218870694553</v>
      </c>
      <c r="W139" s="1">
        <f t="shared" si="21"/>
        <v>1.2179976851851868</v>
      </c>
    </row>
    <row r="140" spans="15:23" x14ac:dyDescent="0.25">
      <c r="O140" s="10">
        <f t="shared" si="16"/>
        <v>0.68000000000000049</v>
      </c>
      <c r="P140" s="10">
        <f t="shared" si="17"/>
        <v>0.31999999999999951</v>
      </c>
      <c r="Q140" s="1">
        <f t="shared" si="18"/>
        <v>0.1639999999999999</v>
      </c>
      <c r="R140" s="1">
        <f t="shared" si="19"/>
        <v>0.21193206458674421</v>
      </c>
      <c r="T140">
        <f t="shared" si="22"/>
        <v>0.68000000000000049</v>
      </c>
      <c r="U140">
        <f t="shared" si="20"/>
        <v>0.41578176047514509</v>
      </c>
      <c r="W140" s="1">
        <f t="shared" si="21"/>
        <v>1.2349351851851869</v>
      </c>
    </row>
    <row r="141" spans="15:23" x14ac:dyDescent="0.25">
      <c r="O141" s="10">
        <f t="shared" si="16"/>
        <v>0.6850000000000005</v>
      </c>
      <c r="P141" s="10">
        <f t="shared" si="17"/>
        <v>0.3149999999999995</v>
      </c>
      <c r="Q141" s="1">
        <f t="shared" si="18"/>
        <v>0.16299999999999989</v>
      </c>
      <c r="R141" s="1">
        <f t="shared" si="19"/>
        <v>0.21007808072238263</v>
      </c>
      <c r="T141">
        <f t="shared" si="22"/>
        <v>0.6850000000000005</v>
      </c>
      <c r="U141">
        <f t="shared" si="20"/>
        <v>0.41847133224334471</v>
      </c>
      <c r="W141" s="1">
        <f t="shared" si="21"/>
        <v>1.2519976851851868</v>
      </c>
    </row>
    <row r="142" spans="15:23" x14ac:dyDescent="0.25">
      <c r="O142" s="10">
        <f t="shared" si="16"/>
        <v>0.6900000000000005</v>
      </c>
      <c r="P142" s="10">
        <f t="shared" si="17"/>
        <v>0.3099999999999995</v>
      </c>
      <c r="Q142" s="1">
        <f t="shared" si="18"/>
        <v>0.16199999999999989</v>
      </c>
      <c r="R142" s="1">
        <f t="shared" si="19"/>
        <v>0.20826137423919952</v>
      </c>
      <c r="T142">
        <f t="shared" si="22"/>
        <v>0.6900000000000005</v>
      </c>
      <c r="U142">
        <f t="shared" si="20"/>
        <v>0.42116090401154432</v>
      </c>
      <c r="W142" s="1">
        <f t="shared" si="21"/>
        <v>1.269185185185187</v>
      </c>
    </row>
    <row r="143" spans="15:23" x14ac:dyDescent="0.25">
      <c r="O143" s="10">
        <f t="shared" si="16"/>
        <v>0.69500000000000051</v>
      </c>
      <c r="P143" s="10">
        <f t="shared" si="17"/>
        <v>0.30499999999999949</v>
      </c>
      <c r="Q143" s="1">
        <f t="shared" si="18"/>
        <v>0.16099999999999989</v>
      </c>
      <c r="R143" s="1">
        <f t="shared" si="19"/>
        <v>0.20648292907647336</v>
      </c>
      <c r="T143">
        <f t="shared" si="22"/>
        <v>0.69500000000000051</v>
      </c>
      <c r="U143">
        <f t="shared" si="20"/>
        <v>0.42385047577974388</v>
      </c>
      <c r="W143" s="1">
        <f t="shared" si="21"/>
        <v>1.2864976851851868</v>
      </c>
    </row>
    <row r="144" spans="15:23" x14ac:dyDescent="0.25">
      <c r="O144" s="10">
        <f t="shared" si="16"/>
        <v>0.70000000000000051</v>
      </c>
      <c r="P144" s="10">
        <f t="shared" si="17"/>
        <v>0.29999999999999949</v>
      </c>
      <c r="Q144" s="1">
        <f t="shared" si="18"/>
        <v>0.15999999999999989</v>
      </c>
      <c r="R144" s="1">
        <f t="shared" si="19"/>
        <v>0.20474374227311545</v>
      </c>
      <c r="T144">
        <f t="shared" si="22"/>
        <v>0.70000000000000051</v>
      </c>
      <c r="U144">
        <f t="shared" si="20"/>
        <v>0.4265400475479435</v>
      </c>
      <c r="W144" s="1">
        <f t="shared" si="21"/>
        <v>1.303935185185187</v>
      </c>
    </row>
    <row r="145" spans="15:23" x14ac:dyDescent="0.25">
      <c r="O145" s="10">
        <f t="shared" si="16"/>
        <v>0.70500000000000052</v>
      </c>
      <c r="P145" s="10">
        <f t="shared" si="17"/>
        <v>0.29499999999999948</v>
      </c>
      <c r="Q145" s="1">
        <f t="shared" si="18"/>
        <v>0.15899999999999989</v>
      </c>
      <c r="R145" s="1">
        <f t="shared" si="19"/>
        <v>0.20304482263776127</v>
      </c>
      <c r="T145">
        <f t="shared" si="22"/>
        <v>0.70500000000000052</v>
      </c>
      <c r="U145">
        <f t="shared" si="20"/>
        <v>0.42922961931614312</v>
      </c>
      <c r="W145" s="1">
        <f t="shared" si="21"/>
        <v>1.321497685185187</v>
      </c>
    </row>
    <row r="146" spans="15:23" x14ac:dyDescent="0.25">
      <c r="O146" s="10">
        <f t="shared" si="16"/>
        <v>0.71000000000000052</v>
      </c>
      <c r="P146" s="10">
        <f t="shared" si="17"/>
        <v>0.28999999999999948</v>
      </c>
      <c r="Q146" s="1">
        <f t="shared" si="18"/>
        <v>0.15799999999999989</v>
      </c>
      <c r="R146" s="1">
        <f t="shared" si="19"/>
        <v>0.20138718926485852</v>
      </c>
      <c r="T146">
        <f t="shared" si="22"/>
        <v>0.71000000000000052</v>
      </c>
      <c r="U146">
        <f t="shared" si="20"/>
        <v>0.43191919108434268</v>
      </c>
      <c r="W146" s="1">
        <f t="shared" si="21"/>
        <v>1.339185185185187</v>
      </c>
    </row>
    <row r="147" spans="15:23" x14ac:dyDescent="0.25">
      <c r="O147" s="10">
        <f t="shared" si="16"/>
        <v>0.71500000000000052</v>
      </c>
      <c r="P147" s="10">
        <f t="shared" si="17"/>
        <v>0.28499999999999948</v>
      </c>
      <c r="Q147" s="1">
        <f t="shared" si="18"/>
        <v>0.15699999999999989</v>
      </c>
      <c r="R147" s="1">
        <f t="shared" si="19"/>
        <v>0.19977186989163398</v>
      </c>
      <c r="T147">
        <f t="shared" si="22"/>
        <v>0.71500000000000052</v>
      </c>
      <c r="U147">
        <f t="shared" si="20"/>
        <v>0.4346087628525423</v>
      </c>
      <c r="W147" s="1">
        <f t="shared" si="21"/>
        <v>1.3569976851851868</v>
      </c>
    </row>
    <row r="148" spans="15:23" x14ac:dyDescent="0.25">
      <c r="O148" s="10">
        <f t="shared" si="16"/>
        <v>0.72000000000000053</v>
      </c>
      <c r="P148" s="10">
        <f t="shared" si="17"/>
        <v>0.27999999999999947</v>
      </c>
      <c r="Q148" s="1">
        <f t="shared" si="18"/>
        <v>0.15599999999999989</v>
      </c>
      <c r="R148" s="1">
        <f t="shared" si="19"/>
        <v>0.19819989909180058</v>
      </c>
      <c r="T148">
        <f t="shared" si="22"/>
        <v>0.72000000000000053</v>
      </c>
      <c r="U148">
        <f t="shared" si="20"/>
        <v>0.43729833462074191</v>
      </c>
      <c r="W148" s="1">
        <f t="shared" si="21"/>
        <v>1.374935185185187</v>
      </c>
    </row>
    <row r="149" spans="15:23" x14ac:dyDescent="0.25">
      <c r="O149" s="10">
        <f t="shared" si="16"/>
        <v>0.72500000000000053</v>
      </c>
      <c r="P149" s="10">
        <f t="shared" si="17"/>
        <v>0.27499999999999947</v>
      </c>
      <c r="Q149" s="1">
        <f t="shared" si="18"/>
        <v>0.15499999999999989</v>
      </c>
      <c r="R149" s="1">
        <f t="shared" si="19"/>
        <v>0.1966723163030322</v>
      </c>
      <c r="T149">
        <f t="shared" si="22"/>
        <v>0.72500000000000053</v>
      </c>
      <c r="U149">
        <f t="shared" si="20"/>
        <v>0.43998790638894147</v>
      </c>
      <c r="W149" s="1">
        <f t="shared" si="21"/>
        <v>1.3929976851851871</v>
      </c>
    </row>
    <row r="150" spans="15:23" x14ac:dyDescent="0.25">
      <c r="O150" s="10">
        <f t="shared" si="16"/>
        <v>0.73000000000000054</v>
      </c>
      <c r="P150" s="10">
        <f t="shared" si="17"/>
        <v>0.26999999999999946</v>
      </c>
      <c r="Q150" s="1">
        <f t="shared" si="18"/>
        <v>0.15399999999999989</v>
      </c>
      <c r="R150" s="1">
        <f t="shared" si="19"/>
        <v>0.1951901636865955</v>
      </c>
      <c r="T150">
        <f t="shared" si="22"/>
        <v>0.73000000000000054</v>
      </c>
      <c r="U150">
        <f t="shared" si="20"/>
        <v>0.44267747815714109</v>
      </c>
      <c r="W150" s="1">
        <f t="shared" si="21"/>
        <v>1.4111851851851871</v>
      </c>
    </row>
    <row r="151" spans="15:23" x14ac:dyDescent="0.25">
      <c r="O151" s="10">
        <f t="shared" si="16"/>
        <v>0.73500000000000054</v>
      </c>
      <c r="P151" s="10">
        <f t="shared" si="17"/>
        <v>0.26499999999999946</v>
      </c>
      <c r="Q151" s="1">
        <f t="shared" si="18"/>
        <v>0.15299999999999989</v>
      </c>
      <c r="R151" s="1">
        <f t="shared" si="19"/>
        <v>0.19375448381908467</v>
      </c>
      <c r="T151">
        <f t="shared" si="22"/>
        <v>0.73500000000000054</v>
      </c>
      <c r="U151">
        <f t="shared" si="20"/>
        <v>0.44536704992534065</v>
      </c>
      <c r="W151" s="1">
        <f t="shared" si="21"/>
        <v>1.4294976851851873</v>
      </c>
    </row>
    <row r="152" spans="15:23" x14ac:dyDescent="0.25">
      <c r="O152" s="10">
        <f t="shared" si="16"/>
        <v>0.74000000000000055</v>
      </c>
      <c r="P152" s="10">
        <f t="shared" si="17"/>
        <v>0.25999999999999945</v>
      </c>
      <c r="Q152" s="1">
        <f t="shared" si="18"/>
        <v>0.15199999999999989</v>
      </c>
      <c r="R152" s="1">
        <f t="shared" si="19"/>
        <v>0.19236631721795774</v>
      </c>
      <c r="T152">
        <f t="shared" si="22"/>
        <v>0.74000000000000055</v>
      </c>
      <c r="U152">
        <f t="shared" si="20"/>
        <v>0.44805662169354027</v>
      </c>
      <c r="W152" s="1">
        <f t="shared" si="21"/>
        <v>1.4479351851851874</v>
      </c>
    </row>
    <row r="153" spans="15:23" x14ac:dyDescent="0.25">
      <c r="O153" s="10">
        <f t="shared" si="16"/>
        <v>0.74500000000000055</v>
      </c>
      <c r="P153" s="10">
        <f t="shared" si="17"/>
        <v>0.25499999999999945</v>
      </c>
      <c r="Q153" s="1">
        <f t="shared" si="18"/>
        <v>0.15099999999999988</v>
      </c>
      <c r="R153" s="1">
        <f t="shared" si="19"/>
        <v>0.19102669970451761</v>
      </c>
      <c r="T153">
        <f t="shared" si="22"/>
        <v>0.74500000000000055</v>
      </c>
      <c r="U153">
        <f t="shared" si="20"/>
        <v>0.45074619346173989</v>
      </c>
      <c r="W153" s="1">
        <f t="shared" si="21"/>
        <v>1.466497685185187</v>
      </c>
    </row>
    <row r="154" spans="15:23" x14ac:dyDescent="0.25">
      <c r="O154" s="10">
        <f t="shared" si="16"/>
        <v>0.75000000000000056</v>
      </c>
      <c r="P154" s="10">
        <f t="shared" si="17"/>
        <v>0.24999999999999944</v>
      </c>
      <c r="Q154" s="1">
        <f t="shared" si="18"/>
        <v>0.14999999999999991</v>
      </c>
      <c r="R154" s="1">
        <f t="shared" si="19"/>
        <v>0.18973665961010264</v>
      </c>
      <c r="T154">
        <f t="shared" si="22"/>
        <v>0.75000000000000056</v>
      </c>
      <c r="U154">
        <f t="shared" si="20"/>
        <v>0.45343576522993945</v>
      </c>
      <c r="W154" s="1">
        <f t="shared" si="21"/>
        <v>1.4851851851851874</v>
      </c>
    </row>
    <row r="155" spans="15:23" x14ac:dyDescent="0.25">
      <c r="O155" s="10">
        <f t="shared" si="16"/>
        <v>0.75500000000000056</v>
      </c>
      <c r="P155" s="10">
        <f t="shared" si="17"/>
        <v>0.24499999999999944</v>
      </c>
      <c r="Q155" s="1">
        <f t="shared" si="18"/>
        <v>0.14899999999999991</v>
      </c>
      <c r="R155" s="1">
        <f t="shared" si="19"/>
        <v>0.18849721483353526</v>
      </c>
      <c r="T155">
        <f t="shared" si="22"/>
        <v>0.75500000000000056</v>
      </c>
      <c r="U155">
        <f t="shared" si="20"/>
        <v>0.45612533699813906</v>
      </c>
      <c r="W155" s="1">
        <f t="shared" si="21"/>
        <v>1.5039976851851875</v>
      </c>
    </row>
    <row r="156" spans="15:23" x14ac:dyDescent="0.25">
      <c r="O156" s="10">
        <f t="shared" si="16"/>
        <v>0.76000000000000056</v>
      </c>
      <c r="P156" s="10">
        <f t="shared" si="17"/>
        <v>0.23999999999999944</v>
      </c>
      <c r="Q156" s="1">
        <f t="shared" si="18"/>
        <v>0.14799999999999991</v>
      </c>
      <c r="R156" s="1">
        <f t="shared" si="19"/>
        <v>0.18730936976029777</v>
      </c>
      <c r="T156">
        <f t="shared" si="22"/>
        <v>0.76000000000000056</v>
      </c>
      <c r="U156">
        <f t="shared" si="20"/>
        <v>0.45881490876633868</v>
      </c>
      <c r="W156" s="1">
        <f t="shared" si="21"/>
        <v>1.5229351851851873</v>
      </c>
    </row>
    <row r="157" spans="15:23" x14ac:dyDescent="0.25">
      <c r="O157" s="10">
        <f t="shared" si="16"/>
        <v>0.76500000000000057</v>
      </c>
      <c r="P157" s="10">
        <f t="shared" si="17"/>
        <v>0.23499999999999943</v>
      </c>
      <c r="Q157" s="1">
        <f t="shared" si="18"/>
        <v>0.14699999999999991</v>
      </c>
      <c r="R157" s="1">
        <f t="shared" si="19"/>
        <v>0.18617411205642945</v>
      </c>
      <c r="T157">
        <f t="shared" si="22"/>
        <v>0.76500000000000057</v>
      </c>
      <c r="U157">
        <f t="shared" si="20"/>
        <v>0.46150448053453824</v>
      </c>
      <c r="W157" s="1">
        <f t="shared" si="21"/>
        <v>1.5419976851851873</v>
      </c>
    </row>
    <row r="158" spans="15:23" x14ac:dyDescent="0.25">
      <c r="O158" s="10">
        <f t="shared" si="16"/>
        <v>0.77000000000000057</v>
      </c>
      <c r="P158" s="10">
        <f t="shared" si="17"/>
        <v>0.22999999999999943</v>
      </c>
      <c r="Q158" s="1">
        <f t="shared" si="18"/>
        <v>0.14599999999999991</v>
      </c>
      <c r="R158" s="1">
        <f t="shared" si="19"/>
        <v>0.18509240935273374</v>
      </c>
      <c r="T158">
        <f t="shared" si="22"/>
        <v>0.77000000000000057</v>
      </c>
      <c r="U158">
        <f t="shared" si="20"/>
        <v>0.46419405230273786</v>
      </c>
      <c r="W158" s="1">
        <f t="shared" si="21"/>
        <v>1.5611851851851875</v>
      </c>
    </row>
    <row r="159" spans="15:23" x14ac:dyDescent="0.25">
      <c r="O159" s="10">
        <f t="shared" si="16"/>
        <v>0.77500000000000058</v>
      </c>
      <c r="P159" s="10">
        <f t="shared" si="17"/>
        <v>0.22499999999999942</v>
      </c>
      <c r="Q159" s="1">
        <f t="shared" si="18"/>
        <v>0.14499999999999991</v>
      </c>
      <c r="R159" s="1">
        <f t="shared" si="19"/>
        <v>0.1840652058374965</v>
      </c>
      <c r="T159">
        <f t="shared" si="22"/>
        <v>0.77500000000000058</v>
      </c>
      <c r="U159">
        <f t="shared" si="20"/>
        <v>0.46688362407093748</v>
      </c>
      <c r="W159" s="1">
        <f t="shared" si="21"/>
        <v>1.5804976851851873</v>
      </c>
    </row>
    <row r="160" spans="15:23" x14ac:dyDescent="0.25">
      <c r="O160" s="10">
        <f t="shared" si="16"/>
        <v>0.78000000000000058</v>
      </c>
      <c r="P160" s="10">
        <f t="shared" si="17"/>
        <v>0.21999999999999942</v>
      </c>
      <c r="Q160" s="1">
        <f t="shared" si="18"/>
        <v>0.14399999999999991</v>
      </c>
      <c r="R160" s="1">
        <f t="shared" si="19"/>
        <v>0.18309341877850213</v>
      </c>
      <c r="T160">
        <f t="shared" si="22"/>
        <v>0.78000000000000058</v>
      </c>
      <c r="U160">
        <f t="shared" si="20"/>
        <v>0.46957319583913704</v>
      </c>
      <c r="W160" s="1">
        <f t="shared" si="21"/>
        <v>1.5999351851851875</v>
      </c>
    </row>
    <row r="161" spans="15:23" x14ac:dyDescent="0.25">
      <c r="O161" s="10">
        <f t="shared" si="16"/>
        <v>0.78500000000000059</v>
      </c>
      <c r="P161" s="10">
        <f t="shared" si="17"/>
        <v>0.21499999999999941</v>
      </c>
      <c r="Q161" s="1">
        <f t="shared" si="18"/>
        <v>0.1429999999999999</v>
      </c>
      <c r="R161" s="1">
        <f t="shared" si="19"/>
        <v>0.18217793499762797</v>
      </c>
      <c r="T161">
        <f t="shared" si="22"/>
        <v>0.78500000000000059</v>
      </c>
      <c r="U161">
        <f t="shared" si="20"/>
        <v>0.47226276760733665</v>
      </c>
      <c r="W161" s="1">
        <f t="shared" si="21"/>
        <v>1.6194976851851874</v>
      </c>
    </row>
    <row r="162" spans="15:23" x14ac:dyDescent="0.25">
      <c r="O162" s="10">
        <f t="shared" si="16"/>
        <v>0.79000000000000059</v>
      </c>
      <c r="P162" s="10">
        <f t="shared" si="17"/>
        <v>0.20999999999999941</v>
      </c>
      <c r="Q162" s="1">
        <f t="shared" si="18"/>
        <v>0.1419999999999999</v>
      </c>
      <c r="R162" s="1">
        <f t="shared" si="19"/>
        <v>0.18131960732364269</v>
      </c>
      <c r="T162">
        <f t="shared" si="22"/>
        <v>0.79000000000000059</v>
      </c>
      <c r="U162">
        <f t="shared" si="20"/>
        <v>0.47495233937553627</v>
      </c>
      <c r="W162" s="1">
        <f t="shared" si="21"/>
        <v>1.6391851851851877</v>
      </c>
    </row>
    <row r="163" spans="15:23" x14ac:dyDescent="0.25">
      <c r="O163" s="10">
        <f t="shared" si="16"/>
        <v>0.7950000000000006</v>
      </c>
      <c r="P163" s="10">
        <f t="shared" si="17"/>
        <v>0.2049999999999994</v>
      </c>
      <c r="Q163" s="1">
        <f t="shared" si="18"/>
        <v>0.1409999999999999</v>
      </c>
      <c r="R163" s="1">
        <f t="shared" si="19"/>
        <v>0.18051925105096123</v>
      </c>
      <c r="T163">
        <f t="shared" si="22"/>
        <v>0.7950000000000006</v>
      </c>
      <c r="U163">
        <f t="shared" si="20"/>
        <v>0.47764191114373583</v>
      </c>
      <c r="W163" s="1">
        <f t="shared" si="21"/>
        <v>1.6589976851851875</v>
      </c>
    </row>
    <row r="164" spans="15:23" x14ac:dyDescent="0.25">
      <c r="O164" s="10">
        <f t="shared" si="16"/>
        <v>0.8000000000000006</v>
      </c>
      <c r="P164" s="10">
        <f t="shared" si="17"/>
        <v>0.1999999999999994</v>
      </c>
      <c r="Q164" s="1">
        <f t="shared" si="18"/>
        <v>0.1399999999999999</v>
      </c>
      <c r="R164" s="1">
        <f t="shared" si="19"/>
        <v>0.17977764043395378</v>
      </c>
      <c r="T164">
        <f t="shared" si="22"/>
        <v>0.8000000000000006</v>
      </c>
      <c r="U164">
        <f t="shared" si="20"/>
        <v>0.48033148291193545</v>
      </c>
      <c r="W164" s="1">
        <f t="shared" si="21"/>
        <v>1.6789351851851877</v>
      </c>
    </row>
    <row r="165" spans="15:23" x14ac:dyDescent="0.25">
      <c r="O165" s="10">
        <f t="shared" si="16"/>
        <v>0.8050000000000006</v>
      </c>
      <c r="P165" s="10">
        <f t="shared" si="17"/>
        <v>0.1949999999999994</v>
      </c>
      <c r="Q165" s="1">
        <f t="shared" si="18"/>
        <v>0.1389999999999999</v>
      </c>
      <c r="R165" s="1">
        <f t="shared" si="19"/>
        <v>0.17909550524789836</v>
      </c>
      <c r="T165">
        <f t="shared" si="22"/>
        <v>0.8050000000000006</v>
      </c>
      <c r="U165">
        <f t="shared" si="20"/>
        <v>0.48302105468013501</v>
      </c>
      <c r="W165" s="1">
        <f t="shared" si="21"/>
        <v>1.6989976851851876</v>
      </c>
    </row>
    <row r="166" spans="15:23" x14ac:dyDescent="0.25">
      <c r="O166" s="10">
        <f t="shared" si="16"/>
        <v>0.81000000000000061</v>
      </c>
      <c r="P166" s="10">
        <f t="shared" si="17"/>
        <v>0.18999999999999939</v>
      </c>
      <c r="Q166" s="1">
        <f t="shared" si="18"/>
        <v>0.1379999999999999</v>
      </c>
      <c r="R166" s="1">
        <f t="shared" si="19"/>
        <v>0.17847352744875072</v>
      </c>
      <c r="T166">
        <f t="shared" si="22"/>
        <v>0.81000000000000061</v>
      </c>
      <c r="U166">
        <f t="shared" si="20"/>
        <v>0.48571062644833463</v>
      </c>
      <c r="W166" s="1">
        <f t="shared" si="21"/>
        <v>1.7191851851851878</v>
      </c>
    </row>
    <row r="167" spans="15:23" x14ac:dyDescent="0.25">
      <c r="O167" s="10">
        <f t="shared" si="16"/>
        <v>0.81500000000000061</v>
      </c>
      <c r="P167" s="10">
        <f t="shared" si="17"/>
        <v>0.18499999999999939</v>
      </c>
      <c r="Q167" s="1">
        <f t="shared" si="18"/>
        <v>0.1369999999999999</v>
      </c>
      <c r="R167" s="1">
        <f t="shared" si="19"/>
        <v>0.17791233796451553</v>
      </c>
      <c r="T167">
        <f t="shared" si="22"/>
        <v>0.81500000000000061</v>
      </c>
      <c r="U167">
        <f t="shared" si="20"/>
        <v>0.48840019821653424</v>
      </c>
      <c r="W167" s="1">
        <f t="shared" si="21"/>
        <v>1.7394976851851875</v>
      </c>
    </row>
    <row r="168" spans="15:23" x14ac:dyDescent="0.25">
      <c r="O168" s="10">
        <f t="shared" si="16"/>
        <v>0.82000000000000062</v>
      </c>
      <c r="P168" s="10">
        <f t="shared" si="17"/>
        <v>0.17999999999999938</v>
      </c>
      <c r="Q168" s="1">
        <f t="shared" si="18"/>
        <v>0.1359999999999999</v>
      </c>
      <c r="R168" s="1">
        <f t="shared" si="19"/>
        <v>0.17741251365109503</v>
      </c>
      <c r="T168">
        <f t="shared" si="22"/>
        <v>0.82000000000000062</v>
      </c>
      <c r="U168">
        <f t="shared" si="20"/>
        <v>0.4910897699847338</v>
      </c>
      <c r="W168" s="1">
        <f t="shared" si="21"/>
        <v>1.7599351851851877</v>
      </c>
    </row>
    <row r="169" spans="15:23" x14ac:dyDescent="0.25">
      <c r="O169" s="10">
        <f t="shared" si="16"/>
        <v>0.82500000000000062</v>
      </c>
      <c r="P169" s="10">
        <f t="shared" si="17"/>
        <v>0.17499999999999938</v>
      </c>
      <c r="Q169" s="1">
        <f t="shared" si="18"/>
        <v>0.1349999999999999</v>
      </c>
      <c r="R169" s="1">
        <f t="shared" si="19"/>
        <v>0.17697457444503148</v>
      </c>
      <c r="T169">
        <f t="shared" si="22"/>
        <v>0.82500000000000062</v>
      </c>
      <c r="U169">
        <f t="shared" si="20"/>
        <v>0.49377934175293342</v>
      </c>
      <c r="W169" s="1">
        <f t="shared" si="21"/>
        <v>1.7804976851851877</v>
      </c>
    </row>
    <row r="170" spans="15:23" x14ac:dyDescent="0.25">
      <c r="O170" s="10">
        <f t="shared" si="16"/>
        <v>0.83000000000000063</v>
      </c>
      <c r="P170" s="10">
        <f t="shared" si="17"/>
        <v>0.16999999999999937</v>
      </c>
      <c r="Q170" s="1">
        <f t="shared" si="18"/>
        <v>0.1339999999999999</v>
      </c>
      <c r="R170" s="1">
        <f t="shared" si="19"/>
        <v>0.1765989807445105</v>
      </c>
      <c r="T170">
        <f t="shared" si="22"/>
        <v>0.83000000000000063</v>
      </c>
      <c r="U170">
        <f t="shared" si="20"/>
        <v>0.49646891352113304</v>
      </c>
      <c r="W170" s="1">
        <f t="shared" si="21"/>
        <v>1.8011851851851879</v>
      </c>
    </row>
    <row r="171" spans="15:23" x14ac:dyDescent="0.25">
      <c r="O171" s="10">
        <f t="shared" si="16"/>
        <v>0.83500000000000063</v>
      </c>
      <c r="P171" s="10">
        <f t="shared" si="17"/>
        <v>0.16499999999999937</v>
      </c>
      <c r="Q171" s="1">
        <f t="shared" si="18"/>
        <v>0.1329999999999999</v>
      </c>
      <c r="R171" s="1">
        <f t="shared" si="19"/>
        <v>0.17628613104836124</v>
      </c>
      <c r="T171">
        <f t="shared" si="22"/>
        <v>0.83500000000000063</v>
      </c>
      <c r="U171">
        <f t="shared" si="20"/>
        <v>0.4991584852893326</v>
      </c>
      <c r="W171" s="1">
        <f t="shared" si="21"/>
        <v>1.821997685185188</v>
      </c>
    </row>
    <row r="172" spans="15:23" x14ac:dyDescent="0.25">
      <c r="O172" s="10">
        <f t="shared" si="16"/>
        <v>0.84000000000000064</v>
      </c>
      <c r="P172" s="10">
        <f t="shared" si="17"/>
        <v>0.15999999999999936</v>
      </c>
      <c r="Q172" s="1">
        <f t="shared" si="18"/>
        <v>0.1319999999999999</v>
      </c>
      <c r="R172" s="1">
        <f t="shared" si="19"/>
        <v>0.17603635988056557</v>
      </c>
      <c r="T172">
        <f t="shared" si="22"/>
        <v>0.84000000000000064</v>
      </c>
      <c r="U172">
        <f t="shared" si="20"/>
        <v>0.50184805705753222</v>
      </c>
      <c r="W172" s="1">
        <f t="shared" si="21"/>
        <v>1.8429351851851881</v>
      </c>
    </row>
    <row r="173" spans="15:23" x14ac:dyDescent="0.25">
      <c r="O173" s="10">
        <f t="shared" si="16"/>
        <v>0.84500000000000064</v>
      </c>
      <c r="P173" s="10">
        <f t="shared" si="17"/>
        <v>0.15499999999999936</v>
      </c>
      <c r="Q173" s="1">
        <f t="shared" si="18"/>
        <v>0.13099999999999989</v>
      </c>
      <c r="R173" s="1">
        <f t="shared" si="19"/>
        <v>0.17584993602500967</v>
      </c>
      <c r="T173">
        <f t="shared" si="22"/>
        <v>0.84500000000000064</v>
      </c>
      <c r="U173">
        <f t="shared" si="20"/>
        <v>0.50453762882573183</v>
      </c>
      <c r="W173" s="1">
        <f t="shared" si="21"/>
        <v>1.863997685185188</v>
      </c>
    </row>
    <row r="174" spans="15:23" x14ac:dyDescent="0.25">
      <c r="O174" s="10">
        <f t="shared" si="16"/>
        <v>0.85000000000000064</v>
      </c>
      <c r="P174" s="10">
        <f t="shared" si="17"/>
        <v>0.14999999999999936</v>
      </c>
      <c r="Q174" s="1">
        <f t="shared" si="18"/>
        <v>0.12999999999999989</v>
      </c>
      <c r="R174" s="1">
        <f t="shared" si="19"/>
        <v>0.17572706109191036</v>
      </c>
      <c r="T174">
        <f t="shared" si="22"/>
        <v>0.85000000000000064</v>
      </c>
      <c r="U174">
        <f t="shared" si="20"/>
        <v>0.50722720059393145</v>
      </c>
      <c r="W174" s="1">
        <f t="shared" si="21"/>
        <v>1.885185185185188</v>
      </c>
    </row>
    <row r="175" spans="15:23" x14ac:dyDescent="0.25">
      <c r="O175" s="10">
        <f t="shared" si="16"/>
        <v>0.85500000000000065</v>
      </c>
      <c r="P175" s="10">
        <f t="shared" si="17"/>
        <v>0.14499999999999935</v>
      </c>
      <c r="Q175" s="1">
        <f t="shared" si="18"/>
        <v>0.12899999999999989</v>
      </c>
      <c r="R175" s="1">
        <f t="shared" si="19"/>
        <v>0.17566786843358692</v>
      </c>
      <c r="T175">
        <f t="shared" si="22"/>
        <v>0.85500000000000065</v>
      </c>
      <c r="U175">
        <f t="shared" si="20"/>
        <v>0.50991677236213107</v>
      </c>
      <c r="W175" s="1">
        <f t="shared" si="21"/>
        <v>1.906497685185188</v>
      </c>
    </row>
    <row r="176" spans="15:23" x14ac:dyDescent="0.25">
      <c r="O176" s="10">
        <f t="shared" si="16"/>
        <v>0.86000000000000065</v>
      </c>
      <c r="P176" s="10">
        <f t="shared" si="17"/>
        <v>0.13999999999999935</v>
      </c>
      <c r="Q176" s="1">
        <f t="shared" si="18"/>
        <v>0.12799999999999989</v>
      </c>
      <c r="R176" s="1">
        <f t="shared" si="19"/>
        <v>0.17567242242309977</v>
      </c>
      <c r="T176">
        <f t="shared" si="22"/>
        <v>0.86000000000000065</v>
      </c>
      <c r="U176">
        <f t="shared" si="20"/>
        <v>0.51260634413033068</v>
      </c>
      <c r="W176" s="1">
        <f t="shared" si="21"/>
        <v>1.927935185185188</v>
      </c>
    </row>
    <row r="177" spans="15:23" x14ac:dyDescent="0.25">
      <c r="O177" s="10">
        <f t="shared" si="16"/>
        <v>0.86500000000000066</v>
      </c>
      <c r="P177" s="10">
        <f t="shared" si="17"/>
        <v>0.13499999999999934</v>
      </c>
      <c r="Q177" s="1">
        <f t="shared" si="18"/>
        <v>0.12699999999999989</v>
      </c>
      <c r="R177" s="1">
        <f t="shared" si="19"/>
        <v>0.17574071810482628</v>
      </c>
      <c r="T177">
        <f t="shared" si="22"/>
        <v>0.86500000000000066</v>
      </c>
      <c r="U177">
        <f t="shared" si="20"/>
        <v>0.51529591589853019</v>
      </c>
      <c r="W177" s="1">
        <f t="shared" si="21"/>
        <v>1.949497685185188</v>
      </c>
    </row>
    <row r="178" spans="15:23" x14ac:dyDescent="0.25">
      <c r="O178" s="10">
        <f t="shared" si="16"/>
        <v>0.87000000000000066</v>
      </c>
      <c r="P178" s="10">
        <f t="shared" si="17"/>
        <v>0.12999999999999934</v>
      </c>
      <c r="Q178" s="1">
        <f t="shared" si="18"/>
        <v>0.12599999999999989</v>
      </c>
      <c r="R178" s="1">
        <f t="shared" si="19"/>
        <v>0.17587268122138813</v>
      </c>
      <c r="T178">
        <f t="shared" si="22"/>
        <v>0.87000000000000066</v>
      </c>
      <c r="U178">
        <f t="shared" si="20"/>
        <v>0.5179854876667298</v>
      </c>
      <c r="W178" s="1">
        <f t="shared" si="21"/>
        <v>1.971185185185188</v>
      </c>
    </row>
    <row r="179" spans="15:23" x14ac:dyDescent="0.25">
      <c r="O179" s="10">
        <f t="shared" si="16"/>
        <v>0.87500000000000067</v>
      </c>
      <c r="P179" s="10">
        <f t="shared" si="17"/>
        <v>0.12499999999999933</v>
      </c>
      <c r="Q179" s="1">
        <f t="shared" si="18"/>
        <v>0.12499999999999988</v>
      </c>
      <c r="R179" s="1">
        <f t="shared" si="19"/>
        <v>0.17606816861659014</v>
      </c>
      <c r="T179">
        <f t="shared" si="22"/>
        <v>0.87500000000000067</v>
      </c>
      <c r="U179">
        <f t="shared" si="20"/>
        <v>0.52067505943492942</v>
      </c>
      <c r="W179" s="1">
        <f t="shared" si="21"/>
        <v>1.9929976851851878</v>
      </c>
    </row>
    <row r="180" spans="15:23" x14ac:dyDescent="0.25">
      <c r="O180" s="10">
        <f t="shared" si="16"/>
        <v>0.88000000000000067</v>
      </c>
      <c r="P180" s="10">
        <f t="shared" si="17"/>
        <v>0.11999999999999933</v>
      </c>
      <c r="Q180" s="1">
        <f t="shared" si="18"/>
        <v>0.12399999999999987</v>
      </c>
      <c r="R180" s="1">
        <f t="shared" si="19"/>
        <v>0.17632696900928121</v>
      </c>
      <c r="T180">
        <f t="shared" si="22"/>
        <v>0.88000000000000067</v>
      </c>
      <c r="U180">
        <f t="shared" si="20"/>
        <v>0.52336463120312904</v>
      </c>
      <c r="W180" s="1">
        <f t="shared" si="21"/>
        <v>2.0149351851851884</v>
      </c>
    </row>
    <row r="181" spans="15:23" x14ac:dyDescent="0.25">
      <c r="O181" s="10">
        <f t="shared" si="16"/>
        <v>0.88500000000000068</v>
      </c>
      <c r="P181" s="10">
        <f t="shared" si="17"/>
        <v>0.11499999999999932</v>
      </c>
      <c r="Q181" s="1">
        <f t="shared" si="18"/>
        <v>0.12299999999999987</v>
      </c>
      <c r="R181" s="1">
        <f t="shared" si="19"/>
        <v>0.17664880412841752</v>
      </c>
      <c r="T181">
        <f t="shared" si="22"/>
        <v>0.88500000000000068</v>
      </c>
      <c r="U181">
        <f t="shared" si="20"/>
        <v>0.52605420297132865</v>
      </c>
      <c r="W181" s="1">
        <f t="shared" si="21"/>
        <v>2.0369976851851881</v>
      </c>
    </row>
    <row r="182" spans="15:23" x14ac:dyDescent="0.25">
      <c r="O182" s="10">
        <f t="shared" ref="O182:O183" si="23">O181+0.005</f>
        <v>0.89000000000000068</v>
      </c>
      <c r="P182" s="10">
        <f t="shared" ref="P182:P183" si="24">1-O182</f>
        <v>0.10999999999999932</v>
      </c>
      <c r="Q182" s="1">
        <f t="shared" si="18"/>
        <v>0.12199999999999987</v>
      </c>
      <c r="R182" s="1">
        <f t="shared" si="19"/>
        <v>0.17703333019519243</v>
      </c>
      <c r="T182">
        <f t="shared" si="22"/>
        <v>0.89000000000000068</v>
      </c>
      <c r="U182">
        <f t="shared" si="20"/>
        <v>0.52874377473952816</v>
      </c>
      <c r="W182" s="1">
        <f t="shared" si="21"/>
        <v>2.0591851851851883</v>
      </c>
    </row>
    <row r="183" spans="15:23" x14ac:dyDescent="0.25">
      <c r="O183" s="10">
        <f t="shared" si="23"/>
        <v>0.89500000000000068</v>
      </c>
      <c r="P183" s="10">
        <f t="shared" si="24"/>
        <v>0.10499999999999932</v>
      </c>
      <c r="Q183" s="1">
        <f t="shared" si="18"/>
        <v>0.12099999999999987</v>
      </c>
      <c r="R183" s="1">
        <f t="shared" si="19"/>
        <v>0.17748013973399959</v>
      </c>
      <c r="T183">
        <f t="shared" si="22"/>
        <v>0.89500000000000068</v>
      </c>
      <c r="U183">
        <f t="shared" si="20"/>
        <v>0.53143334650772778</v>
      </c>
      <c r="W183" s="1">
        <f t="shared" si="21"/>
        <v>2.0814976851851883</v>
      </c>
    </row>
    <row r="184" spans="15:23" x14ac:dyDescent="0.25">
      <c r="O184" s="10">
        <f>O183+0.005</f>
        <v>0.90000000000000069</v>
      </c>
      <c r="P184" s="10">
        <f>1-O184</f>
        <v>9.9999999999999312E-2</v>
      </c>
      <c r="Q184" s="1">
        <f t="shared" si="18"/>
        <v>0.11999999999999987</v>
      </c>
      <c r="R184" s="1">
        <f t="shared" si="19"/>
        <v>0.17798876369029601</v>
      </c>
      <c r="T184">
        <f t="shared" si="22"/>
        <v>0.90000000000000069</v>
      </c>
      <c r="U184">
        <f t="shared" si="20"/>
        <v>0.53412291827592739</v>
      </c>
      <c r="W184" s="1">
        <f t="shared" si="21"/>
        <v>2.1039351851851884</v>
      </c>
    </row>
    <row r="185" spans="15:23" x14ac:dyDescent="0.25">
      <c r="O185" s="10">
        <f t="shared" ref="O185:O202" si="25">O184+0.005</f>
        <v>0.90500000000000069</v>
      </c>
      <c r="P185" s="10">
        <f t="shared" ref="P185:P204" si="26">1-O185</f>
        <v>9.4999999999999307E-2</v>
      </c>
      <c r="Q185" s="1">
        <f t="shared" si="18"/>
        <v>0.11899999999999987</v>
      </c>
      <c r="R185" s="1">
        <f t="shared" si="19"/>
        <v>0.1785586738302008</v>
      </c>
      <c r="T185">
        <f t="shared" si="22"/>
        <v>0.90500000000000069</v>
      </c>
      <c r="U185">
        <f t="shared" si="20"/>
        <v>0.53681249004412701</v>
      </c>
      <c r="W185" s="1">
        <f t="shared" si="21"/>
        <v>2.1264976851851887</v>
      </c>
    </row>
    <row r="186" spans="15:23" x14ac:dyDescent="0.25">
      <c r="O186" s="10">
        <f t="shared" si="25"/>
        <v>0.9100000000000007</v>
      </c>
      <c r="P186" s="10">
        <f t="shared" si="26"/>
        <v>8.9999999999999303E-2</v>
      </c>
      <c r="Q186" s="1">
        <f t="shared" si="18"/>
        <v>0.11799999999999987</v>
      </c>
      <c r="R186" s="1">
        <f t="shared" si="19"/>
        <v>0.17918928539396556</v>
      </c>
      <c r="T186">
        <f t="shared" si="22"/>
        <v>0.9100000000000007</v>
      </c>
      <c r="U186">
        <f t="shared" si="20"/>
        <v>0.53950206181232663</v>
      </c>
      <c r="W186" s="1">
        <f t="shared" si="21"/>
        <v>2.1491851851851886</v>
      </c>
    </row>
    <row r="187" spans="15:23" x14ac:dyDescent="0.25">
      <c r="O187" s="10">
        <f t="shared" si="25"/>
        <v>0.9150000000000007</v>
      </c>
      <c r="P187" s="10">
        <f t="shared" si="26"/>
        <v>8.4999999999999298E-2</v>
      </c>
      <c r="Q187" s="1">
        <f t="shared" si="18"/>
        <v>0.11699999999999987</v>
      </c>
      <c r="R187" s="1">
        <f t="shared" si="19"/>
        <v>0.17987995997331122</v>
      </c>
      <c r="T187">
        <f t="shared" si="22"/>
        <v>0.9150000000000007</v>
      </c>
      <c r="U187">
        <f t="shared" si="20"/>
        <v>0.54219163358052624</v>
      </c>
      <c r="W187" s="1">
        <f t="shared" si="21"/>
        <v>2.1719976851851888</v>
      </c>
    </row>
    <row r="188" spans="15:23" x14ac:dyDescent="0.25">
      <c r="O188" s="10">
        <f t="shared" si="25"/>
        <v>0.92000000000000071</v>
      </c>
      <c r="P188" s="10">
        <f t="shared" si="26"/>
        <v>7.9999999999999294E-2</v>
      </c>
      <c r="Q188" s="1">
        <f t="shared" si="18"/>
        <v>0.11599999999999987</v>
      </c>
      <c r="R188" s="1">
        <f t="shared" si="19"/>
        <v>0.18063000858107728</v>
      </c>
      <c r="T188">
        <f t="shared" si="22"/>
        <v>0.92000000000000071</v>
      </c>
      <c r="U188">
        <f t="shared" si="20"/>
        <v>0.54488120534872575</v>
      </c>
      <c r="W188" s="1">
        <f t="shared" si="21"/>
        <v>2.1949351851851886</v>
      </c>
    </row>
    <row r="189" spans="15:23" x14ac:dyDescent="0.25">
      <c r="O189" s="10">
        <f t="shared" si="25"/>
        <v>0.92500000000000071</v>
      </c>
      <c r="P189" s="10">
        <f t="shared" si="26"/>
        <v>7.4999999999999289E-2</v>
      </c>
      <c r="Q189" s="1">
        <f t="shared" si="18"/>
        <v>0.11499999999999987</v>
      </c>
      <c r="R189" s="1">
        <f t="shared" si="19"/>
        <v>0.18143869488066777</v>
      </c>
      <c r="T189">
        <f t="shared" si="22"/>
        <v>0.92500000000000071</v>
      </c>
      <c r="U189">
        <f t="shared" si="20"/>
        <v>0.54757077711692537</v>
      </c>
      <c r="W189" s="1">
        <f t="shared" si="21"/>
        <v>2.2179976851851886</v>
      </c>
    </row>
    <row r="190" spans="15:23" x14ac:dyDescent="0.25">
      <c r="O190" s="10">
        <f t="shared" si="25"/>
        <v>0.93000000000000071</v>
      </c>
      <c r="P190" s="10">
        <f t="shared" si="26"/>
        <v>6.9999999999999285E-2</v>
      </c>
      <c r="Q190" s="1">
        <f t="shared" si="18"/>
        <v>0.11399999999999987</v>
      </c>
      <c r="R190" s="1">
        <f t="shared" si="19"/>
        <v>0.18230523854239641</v>
      </c>
      <c r="T190">
        <f t="shared" si="22"/>
        <v>0.93000000000000071</v>
      </c>
      <c r="U190">
        <f t="shared" si="20"/>
        <v>0.55026034888512498</v>
      </c>
      <c r="W190" s="1">
        <f t="shared" si="21"/>
        <v>2.2411851851851887</v>
      </c>
    </row>
    <row r="191" spans="15:23" x14ac:dyDescent="0.25">
      <c r="O191" s="10">
        <f t="shared" si="25"/>
        <v>0.93500000000000072</v>
      </c>
      <c r="P191" s="10">
        <f t="shared" si="26"/>
        <v>6.4999999999999281E-2</v>
      </c>
      <c r="Q191" s="1">
        <f t="shared" si="18"/>
        <v>0.11299999999999986</v>
      </c>
      <c r="R191" s="1">
        <f t="shared" si="19"/>
        <v>0.18322881869400365</v>
      </c>
      <c r="T191">
        <f t="shared" si="22"/>
        <v>0.93500000000000072</v>
      </c>
      <c r="U191">
        <f t="shared" si="20"/>
        <v>0.5529499206533246</v>
      </c>
      <c r="W191" s="1">
        <f t="shared" si="21"/>
        <v>2.2644976851851886</v>
      </c>
    </row>
    <row r="192" spans="15:23" x14ac:dyDescent="0.25">
      <c r="O192" s="10">
        <f t="shared" si="25"/>
        <v>0.94000000000000072</v>
      </c>
      <c r="P192" s="10">
        <f t="shared" si="26"/>
        <v>5.9999999999999276E-2</v>
      </c>
      <c r="Q192" s="1">
        <f t="shared" si="18"/>
        <v>0.11199999999999986</v>
      </c>
      <c r="R192" s="1">
        <f t="shared" si="19"/>
        <v>0.18420857743329994</v>
      </c>
      <c r="T192">
        <f t="shared" si="22"/>
        <v>0.94000000000000072</v>
      </c>
      <c r="U192">
        <f t="shared" si="20"/>
        <v>0.55563949242152422</v>
      </c>
      <c r="W192" s="1">
        <f t="shared" si="21"/>
        <v>2.287935185185189</v>
      </c>
    </row>
    <row r="193" spans="15:23" x14ac:dyDescent="0.25">
      <c r="O193" s="10">
        <f t="shared" si="25"/>
        <v>0.94500000000000073</v>
      </c>
      <c r="P193" s="10">
        <f t="shared" si="26"/>
        <v>5.4999999999999272E-2</v>
      </c>
      <c r="Q193" s="1">
        <f t="shared" si="18"/>
        <v>0.11099999999999986</v>
      </c>
      <c r="R193" s="1">
        <f t="shared" si="19"/>
        <v>0.18524362337203423</v>
      </c>
      <c r="T193">
        <f t="shared" si="22"/>
        <v>0.94500000000000073</v>
      </c>
      <c r="U193">
        <f t="shared" si="20"/>
        <v>0.55832906418972383</v>
      </c>
      <c r="W193" s="1">
        <f t="shared" si="21"/>
        <v>2.3114976851851887</v>
      </c>
    </row>
    <row r="194" spans="15:23" x14ac:dyDescent="0.25">
      <c r="O194" s="10">
        <f t="shared" si="25"/>
        <v>0.95000000000000073</v>
      </c>
      <c r="P194" s="10">
        <f t="shared" si="26"/>
        <v>4.9999999999999267E-2</v>
      </c>
      <c r="Q194" s="1">
        <f t="shared" si="18"/>
        <v>0.10999999999999986</v>
      </c>
      <c r="R194" s="1">
        <f t="shared" si="19"/>
        <v>0.18633303518163402</v>
      </c>
      <c r="T194">
        <f t="shared" si="22"/>
        <v>0.95000000000000073</v>
      </c>
      <c r="U194">
        <f t="shared" si="20"/>
        <v>0.56101863595792345</v>
      </c>
      <c r="W194" s="1">
        <f t="shared" si="21"/>
        <v>2.335185185185189</v>
      </c>
    </row>
    <row r="195" spans="15:23" x14ac:dyDescent="0.25">
      <c r="O195" s="10">
        <f t="shared" si="25"/>
        <v>0.95500000000000074</v>
      </c>
      <c r="P195" s="10">
        <f t="shared" si="26"/>
        <v>4.4999999999999263E-2</v>
      </c>
      <c r="Q195" s="1">
        <f t="shared" si="18"/>
        <v>0.10899999999999986</v>
      </c>
      <c r="R195" s="1">
        <f t="shared" si="19"/>
        <v>0.18747586511335285</v>
      </c>
      <c r="T195">
        <f t="shared" si="22"/>
        <v>0.95500000000000074</v>
      </c>
      <c r="U195">
        <f t="shared" si="20"/>
        <v>0.56370820772612296</v>
      </c>
      <c r="W195" s="1">
        <f t="shared" si="21"/>
        <v>2.358997685185189</v>
      </c>
    </row>
    <row r="196" spans="15:23" x14ac:dyDescent="0.25">
      <c r="O196" s="10">
        <f t="shared" si="25"/>
        <v>0.96000000000000074</v>
      </c>
      <c r="P196" s="10">
        <f t="shared" si="26"/>
        <v>3.9999999999999258E-2</v>
      </c>
      <c r="Q196" s="1">
        <f t="shared" si="18"/>
        <v>0.10799999999999986</v>
      </c>
      <c r="R196" s="1">
        <f t="shared" si="19"/>
        <v>0.18867114246752223</v>
      </c>
      <c r="T196">
        <f t="shared" si="22"/>
        <v>0.96000000000000074</v>
      </c>
      <c r="U196">
        <f t="shared" si="20"/>
        <v>0.56639777949432257</v>
      </c>
      <c r="W196" s="1">
        <f t="shared" si="21"/>
        <v>2.3829351851851888</v>
      </c>
    </row>
    <row r="197" spans="15:23" x14ac:dyDescent="0.25">
      <c r="O197" s="10">
        <f t="shared" si="25"/>
        <v>0.96500000000000075</v>
      </c>
      <c r="P197" s="10">
        <f t="shared" si="26"/>
        <v>3.4999999999999254E-2</v>
      </c>
      <c r="Q197" s="1">
        <f t="shared" ref="Q197:Q202" si="27">O197*$C$8+P197*$C$9</f>
        <v>0.10699999999999986</v>
      </c>
      <c r="R197" s="1">
        <f t="shared" ref="R197:R202" si="28">(O197^2*$D$8^2+P197^2*$D$9^2+2*O197*P197*$C$12*$D$8*$D$9)^(1/2)</f>
        <v>0.18991787698897669</v>
      </c>
      <c r="T197">
        <f t="shared" si="22"/>
        <v>0.96500000000000075</v>
      </c>
      <c r="U197">
        <f t="shared" ref="U197:U204" si="29">$C$10+$K$8*T197</f>
        <v>0.56908735126252219</v>
      </c>
      <c r="W197" s="1">
        <f t="shared" ref="W197:W204" si="30">$K$15+0.5*$C$15*T197^2</f>
        <v>2.4069976851851891</v>
      </c>
    </row>
    <row r="198" spans="15:23" x14ac:dyDescent="0.25">
      <c r="O198" s="10">
        <f t="shared" si="25"/>
        <v>0.97000000000000075</v>
      </c>
      <c r="P198" s="10">
        <f t="shared" si="26"/>
        <v>2.9999999999999249E-2</v>
      </c>
      <c r="Q198" s="1">
        <f t="shared" si="27"/>
        <v>0.10599999999999986</v>
      </c>
      <c r="R198" s="1">
        <f t="shared" si="28"/>
        <v>0.19121506216823003</v>
      </c>
      <c r="T198">
        <f t="shared" ref="T198:T202" si="31">T197+0.005</f>
        <v>0.97000000000000075</v>
      </c>
      <c r="U198">
        <f t="shared" si="29"/>
        <v>0.57177692303072181</v>
      </c>
      <c r="W198" s="1">
        <f t="shared" si="30"/>
        <v>2.4311851851851887</v>
      </c>
    </row>
    <row r="199" spans="15:23" x14ac:dyDescent="0.25">
      <c r="O199" s="10">
        <f t="shared" si="25"/>
        <v>0.97500000000000075</v>
      </c>
      <c r="P199" s="10">
        <f t="shared" si="26"/>
        <v>2.4999999999999245E-2</v>
      </c>
      <c r="Q199" s="1">
        <f t="shared" si="27"/>
        <v>0.10499999999999986</v>
      </c>
      <c r="R199" s="1">
        <f t="shared" si="28"/>
        <v>0.19256167843057478</v>
      </c>
      <c r="T199">
        <f t="shared" si="31"/>
        <v>0.97500000000000075</v>
      </c>
      <c r="U199">
        <f t="shared" si="29"/>
        <v>0.57446649479892142</v>
      </c>
      <c r="W199" s="1">
        <f t="shared" si="30"/>
        <v>2.4554976851851893</v>
      </c>
    </row>
    <row r="200" spans="15:23" x14ac:dyDescent="0.25">
      <c r="O200" s="10">
        <f t="shared" si="25"/>
        <v>0.98000000000000076</v>
      </c>
      <c r="P200" s="10">
        <f t="shared" si="26"/>
        <v>1.9999999999999241E-2</v>
      </c>
      <c r="Q200" s="1">
        <f t="shared" si="27"/>
        <v>0.10399999999999986</v>
      </c>
      <c r="R200" s="1">
        <f t="shared" si="28"/>
        <v>0.19395669619788872</v>
      </c>
      <c r="T200">
        <f t="shared" si="31"/>
        <v>0.98000000000000076</v>
      </c>
      <c r="U200">
        <f t="shared" si="29"/>
        <v>0.57715606656712093</v>
      </c>
      <c r="W200" s="1">
        <f t="shared" si="30"/>
        <v>2.4799351851851892</v>
      </c>
    </row>
    <row r="201" spans="15:23" x14ac:dyDescent="0.25">
      <c r="O201" s="10">
        <f t="shared" si="25"/>
        <v>0.98500000000000076</v>
      </c>
      <c r="P201" s="10">
        <f t="shared" si="26"/>
        <v>1.4999999999999236E-2</v>
      </c>
      <c r="Q201" s="1">
        <f t="shared" si="27"/>
        <v>0.10299999999999986</v>
      </c>
      <c r="R201" s="1">
        <f t="shared" si="28"/>
        <v>0.19539907881052074</v>
      </c>
      <c r="T201">
        <f t="shared" si="31"/>
        <v>0.98500000000000076</v>
      </c>
      <c r="U201">
        <f t="shared" si="29"/>
        <v>0.57984563833532055</v>
      </c>
      <c r="W201" s="1">
        <f t="shared" si="30"/>
        <v>2.5044976851851892</v>
      </c>
    </row>
    <row r="202" spans="15:23" x14ac:dyDescent="0.25">
      <c r="O202" s="10">
        <f t="shared" si="25"/>
        <v>0.99000000000000077</v>
      </c>
      <c r="P202" s="10">
        <f t="shared" si="26"/>
        <v>9.9999999999992317E-3</v>
      </c>
      <c r="Q202" s="1">
        <f t="shared" si="27"/>
        <v>0.10199999999999985</v>
      </c>
      <c r="R202" s="1">
        <f t="shared" si="28"/>
        <v>0.19688778529913961</v>
      </c>
      <c r="T202">
        <f t="shared" si="31"/>
        <v>0.99000000000000077</v>
      </c>
      <c r="U202">
        <f t="shared" si="29"/>
        <v>0.58253521010352016</v>
      </c>
      <c r="W202" s="1">
        <f t="shared" si="30"/>
        <v>2.5291851851851894</v>
      </c>
    </row>
    <row r="203" spans="15:23" x14ac:dyDescent="0.25">
      <c r="O203" s="10">
        <f t="shared" ref="O203:O204" si="32">O202+0.005</f>
        <v>0.99500000000000077</v>
      </c>
      <c r="P203" s="10">
        <f t="shared" si="26"/>
        <v>4.9999999999992273E-3</v>
      </c>
      <c r="Q203" s="1">
        <f t="shared" ref="Q203:Q204" si="33">O203*$C$8+P203*$C$9</f>
        <v>0.10099999999999985</v>
      </c>
      <c r="R203" s="1">
        <f t="shared" ref="R203:R204" si="34">(O203^2*$D$8^2+P203^2*$D$9^2+2*O203*P203*$C$12*$D$8*$D$9)^(1/2)</f>
        <v>0.19842177299883221</v>
      </c>
      <c r="T203">
        <f t="shared" ref="T203:T204" si="35">T202+0.005</f>
        <v>0.99500000000000077</v>
      </c>
      <c r="U203">
        <f t="shared" si="29"/>
        <v>0.58522478187171978</v>
      </c>
      <c r="W203" s="1">
        <f t="shared" si="30"/>
        <v>2.5539976851851889</v>
      </c>
    </row>
    <row r="204" spans="15:23" x14ac:dyDescent="0.25">
      <c r="O204" s="10">
        <f t="shared" si="32"/>
        <v>1.0000000000000007</v>
      </c>
      <c r="P204" s="10">
        <f t="shared" si="26"/>
        <v>0</v>
      </c>
      <c r="Q204" s="1">
        <f t="shared" si="33"/>
        <v>0.10000000000000007</v>
      </c>
      <c r="R204" s="1">
        <f t="shared" si="34"/>
        <v>0.20000000000000015</v>
      </c>
      <c r="T204">
        <f t="shared" si="35"/>
        <v>1.0000000000000007</v>
      </c>
      <c r="U204">
        <f t="shared" si="29"/>
        <v>0.58791435363991928</v>
      </c>
      <c r="W204" s="1">
        <f t="shared" si="30"/>
        <v>2.5789351851851889</v>
      </c>
    </row>
  </sheetData>
  <mergeCells count="2">
    <mergeCell ref="J3:K3"/>
    <mergeCell ref="J10:K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Max Utilidade - slide20</vt:lpstr>
      <vt:lpstr>Port Eficiente-slide28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Paula Cicogna</dc:creator>
  <cp:lastModifiedBy>Maria Paula Cicogna</cp:lastModifiedBy>
  <dcterms:created xsi:type="dcterms:W3CDTF">2020-04-03T18:26:32Z</dcterms:created>
  <dcterms:modified xsi:type="dcterms:W3CDTF">2020-04-24T00:44:59Z</dcterms:modified>
</cp:coreProperties>
</file>