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ESC\Documents\SEP325\04_03_2020\"/>
    </mc:Choice>
  </mc:AlternateContent>
  <bookViews>
    <workbookView xWindow="0" yWindow="0" windowWidth="19200" windowHeight="7755" activeTab="3"/>
  </bookViews>
  <sheets>
    <sheet name="Pareto" sheetId="6" r:id="rId1"/>
    <sheet name="ABC Dados" sheetId="1" r:id="rId2"/>
    <sheet name="ABC PV X Q" sheetId="4" r:id="rId3"/>
    <sheet name="ABC M X Q" sheetId="5" r:id="rId4"/>
  </sheets>
  <definedNames>
    <definedName name="_xlnm._FilterDatabase" localSheetId="3" hidden="1">'ABC M X Q'!$B$2:$E$22</definedName>
    <definedName name="_xlnm._FilterDatabase" localSheetId="2" hidden="1">'ABC PV X Q'!$B$2:$E$22</definedName>
  </definedNames>
  <calcPr calcId="152511"/>
</workbook>
</file>

<file path=xl/calcChain.xml><?xml version="1.0" encoding="utf-8"?>
<calcChain xmlns="http://schemas.openxmlformats.org/spreadsheetml/2006/main">
  <c r="L14" i="5" l="1"/>
  <c r="G3" i="5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3" i="1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F3" i="5"/>
  <c r="F4" i="5" s="1"/>
  <c r="F5" i="5" s="1"/>
  <c r="F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3" i="4"/>
  <c r="F6" i="5" l="1"/>
  <c r="F4" i="4"/>
  <c r="F7" i="5" l="1"/>
  <c r="F5" i="4"/>
  <c r="F8" i="5" l="1"/>
  <c r="F6" i="4"/>
  <c r="F9" i="5" l="1"/>
  <c r="F7" i="4"/>
  <c r="F10" i="5" l="1"/>
  <c r="F8" i="4"/>
  <c r="F11" i="5" l="1"/>
  <c r="F9" i="4"/>
  <c r="F12" i="5" l="1"/>
  <c r="F10" i="4"/>
  <c r="F13" i="5" l="1"/>
  <c r="F11" i="4"/>
  <c r="F14" i="5" l="1"/>
  <c r="F12" i="4"/>
  <c r="F15" i="5" l="1"/>
  <c r="F13" i="4"/>
  <c r="F16" i="5" l="1"/>
  <c r="F14" i="4"/>
  <c r="F17" i="5" l="1"/>
  <c r="F15" i="4"/>
  <c r="F18" i="5" l="1"/>
  <c r="F16" i="4"/>
  <c r="F19" i="5" l="1"/>
  <c r="F17" i="4"/>
  <c r="F20" i="5" l="1"/>
  <c r="F18" i="4"/>
  <c r="F21" i="5" l="1"/>
  <c r="F19" i="4"/>
  <c r="F22" i="5" l="1"/>
  <c r="G21" i="5" s="1"/>
  <c r="F20" i="4"/>
  <c r="G22" i="5" l="1"/>
  <c r="G5" i="5"/>
  <c r="G4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F21" i="4"/>
  <c r="F22" i="4" l="1"/>
  <c r="G22" i="4" l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</calcChain>
</file>

<file path=xl/sharedStrings.xml><?xml version="1.0" encoding="utf-8"?>
<sst xmlns="http://schemas.openxmlformats.org/spreadsheetml/2006/main" count="83" uniqueCount="22">
  <si>
    <t>Produto</t>
  </si>
  <si>
    <t>Quantidade consumida</t>
  </si>
  <si>
    <t>preço de venda</t>
  </si>
  <si>
    <t>Q x PV</t>
  </si>
  <si>
    <t>% PV</t>
  </si>
  <si>
    <t>acumulado Q</t>
  </si>
  <si>
    <t>acumulado PV</t>
  </si>
  <si>
    <t>% Q</t>
  </si>
  <si>
    <t>A</t>
  </si>
  <si>
    <t>valor</t>
  </si>
  <si>
    <t>quantidade</t>
  </si>
  <si>
    <t>B</t>
  </si>
  <si>
    <t>C</t>
  </si>
  <si>
    <t>Margem</t>
  </si>
  <si>
    <t>Margem R$</t>
  </si>
  <si>
    <t>Q x M</t>
  </si>
  <si>
    <t>acumulado M</t>
  </si>
  <si>
    <t>% M</t>
  </si>
  <si>
    <t>A curva de experiência ABC, Análise de Pareto, ou Regra 80/20, é resultado do estudo do consultor Joseph Moses Juran, da área da qualidade. A partir do estudo Juran identificou que 80% dos problemas são geralmente causados por 20% dos fatores. “Pareto” é  uma homenagem ao economista italiano Vilfredo Pareto, que observou que 80% da riqueza da Itália estava na mão de 20% da população</t>
  </si>
  <si>
    <t>Classe</t>
  </si>
  <si>
    <t>%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</si>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</sst>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0.00%\ &quot;(a 70%)&quot;"/>
    <numFmt numFmtId="167" formatCode="0.000%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/>
    </xf>
    <xf numFmtId="167" fontId="1" fillId="0" borderId="0" xfId="1" applyNumberFormat="1" applyFont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9"/>
  <sheetViews>
    <sheetView showGridLines="0" zoomScale="150" zoomScaleNormal="150" workbookViewId="0"/>
  </sheetViews>
  <sheetFormatPr defaultRowHeight="15" x14ac:dyDescent="0.25"/>
  <sheetData>
    <row r="2" spans="3:11" ht="15.75" customHeight="1" x14ac:dyDescent="0.25">
      <c r="C2" s="12" t="s">
        <v>18</v>
      </c>
      <c r="D2" s="12"/>
      <c r="E2" s="12"/>
      <c r="F2" s="12"/>
      <c r="G2" s="12"/>
      <c r="H2" s="12"/>
      <c r="I2" s="12"/>
      <c r="J2" s="12"/>
      <c r="K2" s="12"/>
    </row>
    <row r="3" spans="3:11" x14ac:dyDescent="0.25">
      <c r="C3" s="12"/>
      <c r="D3" s="12"/>
      <c r="E3" s="12"/>
      <c r="F3" s="12"/>
      <c r="G3" s="12"/>
      <c r="H3" s="12"/>
      <c r="I3" s="12"/>
      <c r="J3" s="12"/>
      <c r="K3" s="12"/>
    </row>
    <row r="4" spans="3:11" x14ac:dyDescent="0.25">
      <c r="C4" s="12"/>
      <c r="D4" s="12"/>
      <c r="E4" s="12"/>
      <c r="F4" s="12"/>
      <c r="G4" s="12"/>
      <c r="H4" s="12"/>
      <c r="I4" s="12"/>
      <c r="J4" s="12"/>
      <c r="K4" s="12"/>
    </row>
    <row r="5" spans="3:11" x14ac:dyDescent="0.25">
      <c r="C5" s="12"/>
      <c r="D5" s="12"/>
      <c r="E5" s="12"/>
      <c r="F5" s="12"/>
      <c r="G5" s="12"/>
      <c r="H5" s="12"/>
      <c r="I5" s="12"/>
      <c r="J5" s="12"/>
      <c r="K5" s="12"/>
    </row>
    <row r="6" spans="3:11" x14ac:dyDescent="0.25">
      <c r="C6" s="12"/>
      <c r="D6" s="12"/>
      <c r="E6" s="12"/>
      <c r="F6" s="12"/>
      <c r="G6" s="12"/>
      <c r="H6" s="12"/>
      <c r="I6" s="12"/>
      <c r="J6" s="12"/>
      <c r="K6" s="12"/>
    </row>
    <row r="7" spans="3:11" x14ac:dyDescent="0.25">
      <c r="C7" s="12"/>
      <c r="D7" s="12"/>
      <c r="E7" s="12"/>
      <c r="F7" s="12"/>
      <c r="G7" s="12"/>
      <c r="H7" s="12"/>
      <c r="I7" s="12"/>
      <c r="J7" s="12"/>
      <c r="K7" s="12"/>
    </row>
    <row r="8" spans="3:11" x14ac:dyDescent="0.25">
      <c r="C8" s="12"/>
      <c r="D8" s="12"/>
      <c r="E8" s="12"/>
      <c r="F8" s="12"/>
      <c r="G8" s="12"/>
      <c r="H8" s="12"/>
      <c r="I8" s="12"/>
      <c r="J8" s="12"/>
      <c r="K8" s="12"/>
    </row>
    <row r="9" spans="3:11" x14ac:dyDescent="0.25">
      <c r="C9" s="12"/>
      <c r="D9" s="12"/>
      <c r="E9" s="12"/>
      <c r="F9" s="12"/>
      <c r="G9" s="12"/>
      <c r="H9" s="12"/>
      <c r="I9" s="12"/>
      <c r="J9" s="12"/>
      <c r="K9" s="12"/>
    </row>
  </sheetData>
  <mergeCells count="1">
    <mergeCell ref="C2:K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"/>
  <sheetViews>
    <sheetView showGridLines="0" workbookViewId="0">
      <selection activeCell="B2" sqref="B2"/>
    </sheetView>
  </sheetViews>
  <sheetFormatPr defaultRowHeight="15.75" x14ac:dyDescent="0.25"/>
  <cols>
    <col min="1" max="1" width="1.28515625" style="1" customWidth="1"/>
    <col min="2" max="2" width="9.140625" style="1"/>
    <col min="3" max="3" width="21" style="1" bestFit="1" customWidth="1"/>
    <col min="4" max="4" width="14.5703125" style="1" bestFit="1" customWidth="1"/>
    <col min="5" max="5" width="9.140625" style="1"/>
    <col min="6" max="6" width="14" style="1" bestFit="1" customWidth="1"/>
    <col min="7" max="7" width="9.140625" style="1"/>
    <col min="8" max="8" width="10.5703125" style="1" bestFit="1" customWidth="1"/>
    <col min="9" max="10" width="7.85546875" style="1" bestFit="1" customWidth="1"/>
    <col min="11" max="11" width="15.7109375" style="1" bestFit="1" customWidth="1"/>
    <col min="12" max="57" width="9.140625" style="1"/>
  </cols>
  <sheetData>
    <row r="1" spans="2:16" ht="3" customHeight="1" x14ac:dyDescent="0.25"/>
    <row r="2" spans="2:16" x14ac:dyDescent="0.25">
      <c r="B2" s="3" t="s">
        <v>0</v>
      </c>
      <c r="C2" s="3" t="s">
        <v>1</v>
      </c>
      <c r="D2" s="3" t="s">
        <v>2</v>
      </c>
      <c r="E2" s="5" t="s">
        <v>13</v>
      </c>
      <c r="F2" s="4" t="s">
        <v>14</v>
      </c>
    </row>
    <row r="3" spans="2:16" x14ac:dyDescent="0.25">
      <c r="B3" s="3">
        <v>1</v>
      </c>
      <c r="C3" s="3">
        <v>1000</v>
      </c>
      <c r="D3" s="4">
        <v>200</v>
      </c>
      <c r="E3" s="5">
        <v>0.22</v>
      </c>
      <c r="F3" s="4">
        <f>D3*E3</f>
        <v>44</v>
      </c>
      <c r="I3" s="3" t="s">
        <v>8</v>
      </c>
      <c r="J3" s="3" t="s">
        <v>11</v>
      </c>
      <c r="K3" s="3" t="s">
        <v>12</v>
      </c>
    </row>
    <row r="4" spans="2:16" x14ac:dyDescent="0.25">
      <c r="B4" s="3">
        <v>2</v>
      </c>
      <c r="C4" s="3">
        <v>650</v>
      </c>
      <c r="D4" s="4">
        <v>123</v>
      </c>
      <c r="E4" s="5">
        <v>0.1</v>
      </c>
      <c r="F4" s="4">
        <f t="shared" ref="F4:F22" si="0">D4*E4</f>
        <v>12.3</v>
      </c>
      <c r="H4" s="3" t="s">
        <v>9</v>
      </c>
      <c r="I4" s="5">
        <v>0.7</v>
      </c>
      <c r="J4" s="5">
        <v>0.2</v>
      </c>
      <c r="K4" s="5">
        <v>0.1</v>
      </c>
    </row>
    <row r="5" spans="2:16" x14ac:dyDescent="0.25">
      <c r="B5" s="3">
        <v>3</v>
      </c>
      <c r="C5" s="3">
        <v>200</v>
      </c>
      <c r="D5" s="4">
        <v>450</v>
      </c>
      <c r="E5" s="5">
        <v>0.13</v>
      </c>
      <c r="F5" s="4">
        <f t="shared" si="0"/>
        <v>58.5</v>
      </c>
      <c r="H5" s="3" t="s">
        <v>10</v>
      </c>
      <c r="I5" s="5">
        <v>0.2</v>
      </c>
      <c r="J5" s="5">
        <v>0.2</v>
      </c>
      <c r="K5" s="7">
        <v>0.6</v>
      </c>
    </row>
    <row r="6" spans="2:16" x14ac:dyDescent="0.25">
      <c r="B6" s="3">
        <v>4</v>
      </c>
      <c r="C6" s="3">
        <v>450</v>
      </c>
      <c r="D6" s="4">
        <v>980</v>
      </c>
      <c r="E6" s="5">
        <v>0.09</v>
      </c>
      <c r="F6" s="4">
        <f t="shared" si="0"/>
        <v>88.2</v>
      </c>
    </row>
    <row r="7" spans="2:16" x14ac:dyDescent="0.25">
      <c r="B7" s="3">
        <v>5</v>
      </c>
      <c r="C7" s="3">
        <v>300</v>
      </c>
      <c r="D7" s="4">
        <v>123</v>
      </c>
      <c r="E7" s="5">
        <v>0.15</v>
      </c>
      <c r="F7" s="4">
        <f t="shared" si="0"/>
        <v>18.45</v>
      </c>
      <c r="H7" s="3" t="s">
        <v>19</v>
      </c>
      <c r="I7" s="3" t="s">
        <v>20</v>
      </c>
      <c r="J7" s="3" t="s">
        <v>21</v>
      </c>
    </row>
    <row r="8" spans="2:16" x14ac:dyDescent="0.25">
      <c r="B8" s="3">
        <v>6</v>
      </c>
      <c r="C8" s="3">
        <v>280</v>
      </c>
      <c r="D8" s="4">
        <v>560</v>
      </c>
      <c r="E8" s="5">
        <v>0.22</v>
      </c>
      <c r="F8" s="4">
        <f t="shared" si="0"/>
        <v>123.2</v>
      </c>
      <c r="H8" s="13" t="s">
        <v>8</v>
      </c>
      <c r="I8" s="14">
        <v>0.7</v>
      </c>
      <c r="J8" s="14">
        <v>0.2</v>
      </c>
      <c r="K8" s="11"/>
      <c r="L8" s="11"/>
      <c r="M8" s="11"/>
      <c r="N8" s="11"/>
      <c r="O8" s="11"/>
      <c r="P8" s="11"/>
    </row>
    <row r="9" spans="2:16" x14ac:dyDescent="0.25">
      <c r="B9" s="3">
        <v>7</v>
      </c>
      <c r="C9" s="3">
        <v>600</v>
      </c>
      <c r="D9" s="4">
        <v>4670</v>
      </c>
      <c r="E9" s="5">
        <v>0.22</v>
      </c>
      <c r="F9" s="4">
        <f t="shared" si="0"/>
        <v>1027.4000000000001</v>
      </c>
      <c r="H9" s="13" t="s">
        <v>11</v>
      </c>
      <c r="I9" s="14">
        <v>0.2</v>
      </c>
      <c r="J9" s="14">
        <v>0.2</v>
      </c>
      <c r="K9" s="11"/>
      <c r="L9" s="11"/>
      <c r="M9" s="11"/>
      <c r="N9" s="11"/>
      <c r="O9" s="11"/>
      <c r="P9" s="11"/>
    </row>
    <row r="10" spans="2:16" x14ac:dyDescent="0.25">
      <c r="B10" s="3">
        <v>8</v>
      </c>
      <c r="C10" s="3">
        <v>870</v>
      </c>
      <c r="D10" s="4">
        <v>970</v>
      </c>
      <c r="E10" s="5">
        <v>0.25</v>
      </c>
      <c r="F10" s="4">
        <f t="shared" si="0"/>
        <v>242.5</v>
      </c>
      <c r="H10" s="13" t="s">
        <v>12</v>
      </c>
      <c r="I10" s="14">
        <v>0.1</v>
      </c>
      <c r="J10" s="14">
        <v>0.7</v>
      </c>
      <c r="K10" s="11"/>
      <c r="L10" s="11"/>
      <c r="M10" s="11"/>
      <c r="N10" s="11"/>
      <c r="O10" s="11"/>
      <c r="P10" s="11"/>
    </row>
    <row r="11" spans="2:16" x14ac:dyDescent="0.25">
      <c r="B11" s="3">
        <v>9</v>
      </c>
      <c r="C11" s="3">
        <v>340</v>
      </c>
      <c r="D11" s="4">
        <v>4980</v>
      </c>
      <c r="E11" s="5">
        <v>0.24</v>
      </c>
      <c r="F11" s="4">
        <f t="shared" si="0"/>
        <v>1195.2</v>
      </c>
    </row>
    <row r="12" spans="2:16" x14ac:dyDescent="0.25">
      <c r="B12" s="3">
        <v>10</v>
      </c>
      <c r="C12" s="3">
        <v>550</v>
      </c>
      <c r="D12" s="4">
        <v>300</v>
      </c>
      <c r="E12" s="5">
        <v>0.1</v>
      </c>
      <c r="F12" s="4">
        <f t="shared" si="0"/>
        <v>30</v>
      </c>
    </row>
    <row r="13" spans="2:16" x14ac:dyDescent="0.25">
      <c r="B13" s="3">
        <v>11</v>
      </c>
      <c r="C13" s="3">
        <v>1320</v>
      </c>
      <c r="D13" s="4">
        <v>930</v>
      </c>
      <c r="E13" s="5">
        <v>0.3</v>
      </c>
      <c r="F13" s="4">
        <f t="shared" si="0"/>
        <v>279</v>
      </c>
    </row>
    <row r="14" spans="2:16" x14ac:dyDescent="0.25">
      <c r="B14" s="3">
        <v>12</v>
      </c>
      <c r="C14" s="3">
        <v>870</v>
      </c>
      <c r="D14" s="4">
        <v>123</v>
      </c>
      <c r="E14" s="5">
        <v>0.15</v>
      </c>
      <c r="F14" s="4">
        <f t="shared" si="0"/>
        <v>18.45</v>
      </c>
    </row>
    <row r="15" spans="2:16" x14ac:dyDescent="0.25">
      <c r="B15" s="3">
        <v>13</v>
      </c>
      <c r="C15" s="3">
        <v>500</v>
      </c>
      <c r="D15" s="4">
        <v>230</v>
      </c>
      <c r="E15" s="5">
        <v>0.1</v>
      </c>
      <c r="F15" s="4">
        <f t="shared" si="0"/>
        <v>23</v>
      </c>
    </row>
    <row r="16" spans="2:16" x14ac:dyDescent="0.25">
      <c r="B16" s="3">
        <v>14</v>
      </c>
      <c r="C16" s="3">
        <v>435</v>
      </c>
      <c r="D16" s="4">
        <v>500</v>
      </c>
      <c r="E16" s="5">
        <v>0.23</v>
      </c>
      <c r="F16" s="4">
        <f t="shared" si="0"/>
        <v>115</v>
      </c>
    </row>
    <row r="17" spans="2:6" x14ac:dyDescent="0.25">
      <c r="B17" s="3">
        <v>15</v>
      </c>
      <c r="C17" s="3">
        <v>560</v>
      </c>
      <c r="D17" s="4">
        <v>4730</v>
      </c>
      <c r="E17" s="5">
        <v>0.05</v>
      </c>
      <c r="F17" s="4">
        <f t="shared" si="0"/>
        <v>236.5</v>
      </c>
    </row>
    <row r="18" spans="2:6" x14ac:dyDescent="0.25">
      <c r="B18" s="3">
        <v>16</v>
      </c>
      <c r="C18" s="3">
        <v>700</v>
      </c>
      <c r="D18" s="4">
        <v>124</v>
      </c>
      <c r="E18" s="5">
        <v>0.2</v>
      </c>
      <c r="F18" s="4">
        <f t="shared" si="0"/>
        <v>24.8</v>
      </c>
    </row>
    <row r="19" spans="2:6" x14ac:dyDescent="0.25">
      <c r="B19" s="3">
        <v>17</v>
      </c>
      <c r="C19" s="3">
        <v>540</v>
      </c>
      <c r="D19" s="4">
        <v>100</v>
      </c>
      <c r="E19" s="5">
        <v>0.1</v>
      </c>
      <c r="F19" s="4">
        <f t="shared" si="0"/>
        <v>10</v>
      </c>
    </row>
    <row r="20" spans="2:6" x14ac:dyDescent="0.25">
      <c r="B20" s="3">
        <v>18</v>
      </c>
      <c r="C20" s="3">
        <v>800</v>
      </c>
      <c r="D20" s="4">
        <v>4100</v>
      </c>
      <c r="E20" s="5">
        <v>0.04</v>
      </c>
      <c r="F20" s="4">
        <f t="shared" si="0"/>
        <v>164</v>
      </c>
    </row>
    <row r="21" spans="2:6" x14ac:dyDescent="0.25">
      <c r="B21" s="3">
        <v>19</v>
      </c>
      <c r="C21" s="3">
        <v>430</v>
      </c>
      <c r="D21" s="4">
        <v>340</v>
      </c>
      <c r="E21" s="5">
        <v>0.06</v>
      </c>
      <c r="F21" s="4">
        <f t="shared" si="0"/>
        <v>20.399999999999999</v>
      </c>
    </row>
    <row r="22" spans="2:6" x14ac:dyDescent="0.25">
      <c r="B22" s="3">
        <v>20</v>
      </c>
      <c r="C22" s="3">
        <v>600</v>
      </c>
      <c r="D22" s="4">
        <v>800</v>
      </c>
      <c r="E22" s="5">
        <v>7.0000000000000007E-2</v>
      </c>
      <c r="F22" s="4">
        <f t="shared" si="0"/>
        <v>56.000000000000007</v>
      </c>
    </row>
  </sheetData>
  <sortState ref="B3:D22">
    <sortCondition ref="B3:B2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8"/>
  <sheetViews>
    <sheetView showGridLines="0" workbookViewId="0">
      <selection activeCell="B3" sqref="B3:B6"/>
    </sheetView>
  </sheetViews>
  <sheetFormatPr defaultRowHeight="15.75" x14ac:dyDescent="0.25"/>
  <cols>
    <col min="1" max="1" width="1.28515625" style="1" customWidth="1"/>
    <col min="2" max="2" width="12.5703125" style="1" customWidth="1"/>
    <col min="3" max="3" width="26.42578125" style="1" customWidth="1"/>
    <col min="4" max="4" width="14.5703125" style="1" bestFit="1" customWidth="1"/>
    <col min="5" max="5" width="18.140625" style="1" bestFit="1" customWidth="1"/>
    <col min="6" max="6" width="19.28515625" style="1" bestFit="1" customWidth="1"/>
    <col min="7" max="7" width="9.140625" style="1" customWidth="1"/>
    <col min="8" max="8" width="12.5703125" style="1" customWidth="1"/>
    <col min="9" max="57" width="9.140625" style="1"/>
  </cols>
  <sheetData>
    <row r="1" spans="2:10" ht="3" customHeight="1" x14ac:dyDescent="0.25"/>
    <row r="2" spans="2:10" x14ac:dyDescent="0.25">
      <c r="B2" s="6" t="s">
        <v>0</v>
      </c>
      <c r="C2" s="6" t="s">
        <v>1</v>
      </c>
      <c r="D2" s="6" t="s">
        <v>2</v>
      </c>
      <c r="E2" s="6" t="s">
        <v>3</v>
      </c>
      <c r="F2" s="6" t="s">
        <v>6</v>
      </c>
      <c r="G2" s="6" t="s">
        <v>4</v>
      </c>
      <c r="H2" s="6" t="s">
        <v>5</v>
      </c>
      <c r="I2" s="6" t="s">
        <v>7</v>
      </c>
    </row>
    <row r="3" spans="2:10" x14ac:dyDescent="0.25">
      <c r="B3" s="6">
        <v>18</v>
      </c>
      <c r="C3" s="3">
        <v>800</v>
      </c>
      <c r="D3" s="4">
        <v>4100</v>
      </c>
      <c r="E3" s="4">
        <v>3280000</v>
      </c>
      <c r="F3" s="4">
        <f>E3</f>
        <v>3280000</v>
      </c>
      <c r="G3" s="5">
        <f t="shared" ref="G3:G22" si="0">F3/$F$22</f>
        <v>0.2205537243320517</v>
      </c>
      <c r="H3" s="3">
        <v>1</v>
      </c>
      <c r="I3" s="5">
        <f t="shared" ref="I3:I22" si="1">H3/$H$22</f>
        <v>0.05</v>
      </c>
      <c r="J3" s="9" t="s">
        <v>8</v>
      </c>
    </row>
    <row r="4" spans="2:10" x14ac:dyDescent="0.25">
      <c r="B4" s="6">
        <v>7</v>
      </c>
      <c r="C4" s="3">
        <v>600</v>
      </c>
      <c r="D4" s="4">
        <v>4670</v>
      </c>
      <c r="E4" s="4">
        <v>2802000</v>
      </c>
      <c r="F4" s="4">
        <f t="shared" ref="F4:F22" si="2">F3+E4</f>
        <v>6082000</v>
      </c>
      <c r="G4" s="5">
        <f t="shared" si="0"/>
        <v>0.4089657778620544</v>
      </c>
      <c r="H4" s="3">
        <v>2</v>
      </c>
      <c r="I4" s="5">
        <f t="shared" si="1"/>
        <v>0.1</v>
      </c>
      <c r="J4" s="9" t="s">
        <v>8</v>
      </c>
    </row>
    <row r="5" spans="2:10" x14ac:dyDescent="0.25">
      <c r="B5" s="6">
        <v>15</v>
      </c>
      <c r="C5" s="3">
        <v>560</v>
      </c>
      <c r="D5" s="4">
        <v>4730</v>
      </c>
      <c r="E5" s="4">
        <v>2648800</v>
      </c>
      <c r="F5" s="4">
        <f t="shared" si="2"/>
        <v>8730800</v>
      </c>
      <c r="G5" s="5">
        <f t="shared" si="0"/>
        <v>0.58707635865801133</v>
      </c>
      <c r="H5" s="3">
        <v>3</v>
      </c>
      <c r="I5" s="5">
        <f t="shared" si="1"/>
        <v>0.15</v>
      </c>
      <c r="J5" s="9" t="s">
        <v>8</v>
      </c>
    </row>
    <row r="6" spans="2:10" x14ac:dyDescent="0.25">
      <c r="B6" s="6">
        <v>9</v>
      </c>
      <c r="C6" s="3">
        <v>340</v>
      </c>
      <c r="D6" s="4">
        <v>4980</v>
      </c>
      <c r="E6" s="4">
        <v>1693200</v>
      </c>
      <c r="F6" s="4">
        <f t="shared" si="2"/>
        <v>10424000</v>
      </c>
      <c r="G6" s="5">
        <f t="shared" si="0"/>
        <v>0.70093049464552037</v>
      </c>
      <c r="H6" s="3">
        <v>4</v>
      </c>
      <c r="I6" s="5">
        <f t="shared" si="1"/>
        <v>0.2</v>
      </c>
      <c r="J6" s="9" t="s">
        <v>8</v>
      </c>
    </row>
    <row r="7" spans="2:10" x14ac:dyDescent="0.25">
      <c r="B7" s="6">
        <v>11</v>
      </c>
      <c r="C7" s="3">
        <v>1320</v>
      </c>
      <c r="D7" s="4">
        <v>930</v>
      </c>
      <c r="E7" s="4">
        <v>1227600</v>
      </c>
      <c r="F7" s="4">
        <f t="shared" si="2"/>
        <v>11651600</v>
      </c>
      <c r="G7" s="5">
        <f t="shared" si="0"/>
        <v>0.78347676049613835</v>
      </c>
      <c r="H7" s="3">
        <v>5</v>
      </c>
      <c r="I7" s="5">
        <f t="shared" si="1"/>
        <v>0.25</v>
      </c>
      <c r="J7" s="8" t="s">
        <v>11</v>
      </c>
    </row>
    <row r="8" spans="2:10" x14ac:dyDescent="0.25">
      <c r="B8" s="6">
        <v>8</v>
      </c>
      <c r="C8" s="3">
        <v>870</v>
      </c>
      <c r="D8" s="4">
        <v>970</v>
      </c>
      <c r="E8" s="4">
        <v>843900</v>
      </c>
      <c r="F8" s="4">
        <f t="shared" si="2"/>
        <v>12495500</v>
      </c>
      <c r="G8" s="5">
        <f t="shared" si="0"/>
        <v>0.84022227511925363</v>
      </c>
      <c r="H8" s="3">
        <v>6</v>
      </c>
      <c r="I8" s="5">
        <f t="shared" si="1"/>
        <v>0.3</v>
      </c>
      <c r="J8" s="8" t="s">
        <v>11</v>
      </c>
    </row>
    <row r="9" spans="2:10" x14ac:dyDescent="0.25">
      <c r="B9" s="6">
        <v>20</v>
      </c>
      <c r="C9" s="3">
        <v>600</v>
      </c>
      <c r="D9" s="4">
        <v>800</v>
      </c>
      <c r="E9" s="4">
        <v>480000</v>
      </c>
      <c r="F9" s="4">
        <f t="shared" si="2"/>
        <v>12975500</v>
      </c>
      <c r="G9" s="5">
        <f t="shared" si="0"/>
        <v>0.87249842989955395</v>
      </c>
      <c r="H9" s="3">
        <v>7</v>
      </c>
      <c r="I9" s="5">
        <f t="shared" si="1"/>
        <v>0.35</v>
      </c>
      <c r="J9" s="8" t="s">
        <v>11</v>
      </c>
    </row>
    <row r="10" spans="2:10" x14ac:dyDescent="0.25">
      <c r="B10" s="6">
        <v>4</v>
      </c>
      <c r="C10" s="3">
        <v>450</v>
      </c>
      <c r="D10" s="4">
        <v>980</v>
      </c>
      <c r="E10" s="4">
        <v>441000</v>
      </c>
      <c r="F10" s="4">
        <f t="shared" si="2"/>
        <v>13416500</v>
      </c>
      <c r="G10" s="5">
        <f t="shared" si="0"/>
        <v>0.90215214710395475</v>
      </c>
      <c r="H10" s="3">
        <v>8</v>
      </c>
      <c r="I10" s="5">
        <f t="shared" si="1"/>
        <v>0.4</v>
      </c>
      <c r="J10" s="8" t="s">
        <v>11</v>
      </c>
    </row>
    <row r="11" spans="2:10" x14ac:dyDescent="0.25">
      <c r="B11" s="6">
        <v>14</v>
      </c>
      <c r="C11" s="3">
        <v>435</v>
      </c>
      <c r="D11" s="4">
        <v>500</v>
      </c>
      <c r="E11" s="4">
        <v>217500</v>
      </c>
      <c r="F11" s="4">
        <f t="shared" si="2"/>
        <v>13634000</v>
      </c>
      <c r="G11" s="5">
        <f t="shared" si="0"/>
        <v>0.91677727973877832</v>
      </c>
      <c r="H11" s="3">
        <v>9</v>
      </c>
      <c r="I11" s="5">
        <f t="shared" si="1"/>
        <v>0.45</v>
      </c>
      <c r="J11" s="10" t="s">
        <v>12</v>
      </c>
    </row>
    <row r="12" spans="2:10" x14ac:dyDescent="0.25">
      <c r="B12" s="6">
        <v>1</v>
      </c>
      <c r="C12" s="3">
        <v>1000</v>
      </c>
      <c r="D12" s="4">
        <v>200</v>
      </c>
      <c r="E12" s="4">
        <v>200000</v>
      </c>
      <c r="F12" s="4">
        <f t="shared" si="2"/>
        <v>13834000</v>
      </c>
      <c r="G12" s="5">
        <f t="shared" si="0"/>
        <v>0.9302256775639034</v>
      </c>
      <c r="H12" s="3">
        <v>10</v>
      </c>
      <c r="I12" s="5">
        <f t="shared" si="1"/>
        <v>0.5</v>
      </c>
      <c r="J12" s="10" t="s">
        <v>12</v>
      </c>
    </row>
    <row r="13" spans="2:10" x14ac:dyDescent="0.25">
      <c r="B13" s="6">
        <v>10</v>
      </c>
      <c r="C13" s="3">
        <v>550</v>
      </c>
      <c r="D13" s="4">
        <v>300</v>
      </c>
      <c r="E13" s="4">
        <v>165000</v>
      </c>
      <c r="F13" s="4">
        <f t="shared" si="2"/>
        <v>13999000</v>
      </c>
      <c r="G13" s="5">
        <f t="shared" si="0"/>
        <v>0.94132060576963161</v>
      </c>
      <c r="H13" s="3">
        <v>11</v>
      </c>
      <c r="I13" s="5">
        <f t="shared" si="1"/>
        <v>0.55000000000000004</v>
      </c>
      <c r="J13" s="10" t="s">
        <v>12</v>
      </c>
    </row>
    <row r="14" spans="2:10" x14ac:dyDescent="0.25">
      <c r="B14" s="6">
        <v>6</v>
      </c>
      <c r="C14" s="3">
        <v>280</v>
      </c>
      <c r="D14" s="4">
        <v>560</v>
      </c>
      <c r="E14" s="4">
        <v>156800</v>
      </c>
      <c r="F14" s="4">
        <f t="shared" si="2"/>
        <v>14155800</v>
      </c>
      <c r="G14" s="5">
        <f t="shared" si="0"/>
        <v>0.9518641496645297</v>
      </c>
      <c r="H14" s="3">
        <v>12</v>
      </c>
      <c r="I14" s="5">
        <f t="shared" si="1"/>
        <v>0.6</v>
      </c>
      <c r="J14" s="10" t="s">
        <v>12</v>
      </c>
    </row>
    <row r="15" spans="2:10" x14ac:dyDescent="0.25">
      <c r="B15" s="6">
        <v>19</v>
      </c>
      <c r="C15" s="3">
        <v>430</v>
      </c>
      <c r="D15" s="4">
        <v>340</v>
      </c>
      <c r="E15" s="4">
        <v>146200</v>
      </c>
      <c r="F15" s="4">
        <f t="shared" si="2"/>
        <v>14302000</v>
      </c>
      <c r="G15" s="5">
        <f t="shared" si="0"/>
        <v>0.96169492847469618</v>
      </c>
      <c r="H15" s="3">
        <v>13</v>
      </c>
      <c r="I15" s="5">
        <f t="shared" si="1"/>
        <v>0.65</v>
      </c>
      <c r="J15" s="10" t="s">
        <v>12</v>
      </c>
    </row>
    <row r="16" spans="2:10" x14ac:dyDescent="0.25">
      <c r="B16" s="6">
        <v>13</v>
      </c>
      <c r="C16" s="3">
        <v>500</v>
      </c>
      <c r="D16" s="4">
        <v>230</v>
      </c>
      <c r="E16" s="4">
        <v>115000</v>
      </c>
      <c r="F16" s="4">
        <f t="shared" si="2"/>
        <v>14417000</v>
      </c>
      <c r="G16" s="5">
        <f t="shared" si="0"/>
        <v>0.96942775722414309</v>
      </c>
      <c r="H16" s="3">
        <v>14</v>
      </c>
      <c r="I16" s="5">
        <f t="shared" si="1"/>
        <v>0.7</v>
      </c>
      <c r="J16" s="10" t="s">
        <v>12</v>
      </c>
    </row>
    <row r="17" spans="2:10" x14ac:dyDescent="0.25">
      <c r="B17" s="6">
        <v>12</v>
      </c>
      <c r="C17" s="3">
        <v>870</v>
      </c>
      <c r="D17" s="4">
        <v>123</v>
      </c>
      <c r="E17" s="4">
        <v>107010</v>
      </c>
      <c r="F17" s="4">
        <f t="shared" si="2"/>
        <v>14524010</v>
      </c>
      <c r="G17" s="5">
        <f t="shared" si="0"/>
        <v>0.97662332248047634</v>
      </c>
      <c r="H17" s="3">
        <v>15</v>
      </c>
      <c r="I17" s="5">
        <f t="shared" si="1"/>
        <v>0.75</v>
      </c>
      <c r="J17" s="10" t="s">
        <v>12</v>
      </c>
    </row>
    <row r="18" spans="2:10" x14ac:dyDescent="0.25">
      <c r="B18" s="6">
        <v>3</v>
      </c>
      <c r="C18" s="3">
        <v>200</v>
      </c>
      <c r="D18" s="4">
        <v>450</v>
      </c>
      <c r="E18" s="4">
        <v>90000</v>
      </c>
      <c r="F18" s="4">
        <f t="shared" si="2"/>
        <v>14614010</v>
      </c>
      <c r="G18" s="5">
        <f t="shared" si="0"/>
        <v>0.98267510150178261</v>
      </c>
      <c r="H18" s="3">
        <v>16</v>
      </c>
      <c r="I18" s="5">
        <f t="shared" si="1"/>
        <v>0.8</v>
      </c>
      <c r="J18" s="10" t="s">
        <v>12</v>
      </c>
    </row>
    <row r="19" spans="2:10" x14ac:dyDescent="0.25">
      <c r="B19" s="6">
        <v>16</v>
      </c>
      <c r="C19" s="3">
        <v>700</v>
      </c>
      <c r="D19" s="4">
        <v>124</v>
      </c>
      <c r="E19" s="4">
        <v>86800</v>
      </c>
      <c r="F19" s="4">
        <f t="shared" si="2"/>
        <v>14700810</v>
      </c>
      <c r="G19" s="5">
        <f t="shared" si="0"/>
        <v>0.98851170615788686</v>
      </c>
      <c r="H19" s="3">
        <v>17</v>
      </c>
      <c r="I19" s="5">
        <f t="shared" si="1"/>
        <v>0.85</v>
      </c>
      <c r="J19" s="10" t="s">
        <v>12</v>
      </c>
    </row>
    <row r="20" spans="2:10" x14ac:dyDescent="0.25">
      <c r="B20" s="6">
        <v>2</v>
      </c>
      <c r="C20" s="3">
        <v>650</v>
      </c>
      <c r="D20" s="4">
        <v>123</v>
      </c>
      <c r="E20" s="4">
        <v>79950</v>
      </c>
      <c r="F20" s="4">
        <f t="shared" si="2"/>
        <v>14780760</v>
      </c>
      <c r="G20" s="5">
        <f t="shared" si="0"/>
        <v>0.99388770318848063</v>
      </c>
      <c r="H20" s="3">
        <v>18</v>
      </c>
      <c r="I20" s="5">
        <f t="shared" si="1"/>
        <v>0.9</v>
      </c>
      <c r="J20" s="10" t="s">
        <v>12</v>
      </c>
    </row>
    <row r="21" spans="2:10" x14ac:dyDescent="0.25">
      <c r="B21" s="6">
        <v>17</v>
      </c>
      <c r="C21" s="3">
        <v>540</v>
      </c>
      <c r="D21" s="4">
        <v>100</v>
      </c>
      <c r="E21" s="4">
        <v>54000</v>
      </c>
      <c r="F21" s="4">
        <f t="shared" si="2"/>
        <v>14834760</v>
      </c>
      <c r="G21" s="5">
        <f t="shared" si="0"/>
        <v>0.99751877060126437</v>
      </c>
      <c r="H21" s="3">
        <v>19</v>
      </c>
      <c r="I21" s="5">
        <f t="shared" si="1"/>
        <v>0.95</v>
      </c>
      <c r="J21" s="10" t="s">
        <v>12</v>
      </c>
    </row>
    <row r="22" spans="2:10" x14ac:dyDescent="0.25">
      <c r="B22" s="6">
        <v>5</v>
      </c>
      <c r="C22" s="3">
        <v>300</v>
      </c>
      <c r="D22" s="4">
        <v>123</v>
      </c>
      <c r="E22" s="4">
        <v>36900</v>
      </c>
      <c r="F22" s="4">
        <f t="shared" si="2"/>
        <v>14871660</v>
      </c>
      <c r="G22" s="5">
        <f t="shared" si="0"/>
        <v>1</v>
      </c>
      <c r="H22" s="3">
        <v>20</v>
      </c>
      <c r="I22" s="5">
        <f t="shared" si="1"/>
        <v>1</v>
      </c>
      <c r="J22" s="10" t="s">
        <v>12</v>
      </c>
    </row>
    <row r="26" spans="2:10" x14ac:dyDescent="0.25">
      <c r="D26" s="3" t="s">
        <v>8</v>
      </c>
      <c r="E26" s="3" t="s">
        <v>11</v>
      </c>
      <c r="F26" s="3" t="s">
        <v>12</v>
      </c>
    </row>
    <row r="27" spans="2:10" x14ac:dyDescent="0.25">
      <c r="C27" s="3" t="s">
        <v>9</v>
      </c>
      <c r="D27" s="5">
        <v>0.7</v>
      </c>
      <c r="E27" s="5">
        <v>0.2</v>
      </c>
      <c r="F27" s="5">
        <v>0.1</v>
      </c>
    </row>
    <row r="28" spans="2:10" x14ac:dyDescent="0.25">
      <c r="C28" s="3" t="s">
        <v>10</v>
      </c>
      <c r="D28" s="5">
        <v>0.2</v>
      </c>
      <c r="E28" s="5">
        <v>0.2</v>
      </c>
      <c r="F28" s="7">
        <v>0.6</v>
      </c>
    </row>
  </sheetData>
  <sortState ref="B3:I22">
    <sortCondition descending="1" ref="E3:E22"/>
  </sortState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8"/>
  <sheetViews>
    <sheetView showGridLines="0" tabSelected="1" workbookViewId="0">
      <selection activeCell="L14" sqref="L14"/>
    </sheetView>
  </sheetViews>
  <sheetFormatPr defaultRowHeight="15.75" x14ac:dyDescent="0.25"/>
  <cols>
    <col min="1" max="1" width="1.28515625" style="1" customWidth="1"/>
    <col min="2" max="2" width="12.5703125" style="1" customWidth="1"/>
    <col min="3" max="3" width="26.42578125" style="1" customWidth="1"/>
    <col min="4" max="4" width="14.5703125" style="1" bestFit="1" customWidth="1"/>
    <col min="5" max="5" width="18.140625" style="1" bestFit="1" customWidth="1"/>
    <col min="6" max="6" width="19.28515625" style="1" bestFit="1" customWidth="1"/>
    <col min="7" max="7" width="9.140625" style="1" customWidth="1"/>
    <col min="8" max="8" width="12.5703125" style="1" customWidth="1"/>
    <col min="9" max="11" width="9.140625" style="1"/>
    <col min="12" max="12" width="18.7109375" style="1" bestFit="1" customWidth="1"/>
    <col min="13" max="57" width="9.140625" style="1"/>
  </cols>
  <sheetData>
    <row r="1" spans="2:12" ht="3" customHeight="1" x14ac:dyDescent="0.25"/>
    <row r="2" spans="2:12" x14ac:dyDescent="0.25">
      <c r="B2" s="6" t="s">
        <v>0</v>
      </c>
      <c r="C2" s="6" t="s">
        <v>1</v>
      </c>
      <c r="D2" s="6" t="s">
        <v>13</v>
      </c>
      <c r="E2" s="6" t="s">
        <v>15</v>
      </c>
      <c r="F2" s="6" t="s">
        <v>16</v>
      </c>
      <c r="G2" s="6" t="s">
        <v>17</v>
      </c>
      <c r="H2" s="6" t="s">
        <v>5</v>
      </c>
      <c r="I2" s="6" t="s">
        <v>7</v>
      </c>
    </row>
    <row r="3" spans="2:12" x14ac:dyDescent="0.25">
      <c r="B3" s="8">
        <v>7</v>
      </c>
      <c r="C3" s="3">
        <v>600</v>
      </c>
      <c r="D3" s="4">
        <v>1027.4000000000001</v>
      </c>
      <c r="E3" s="4">
        <v>616440</v>
      </c>
      <c r="F3" s="4">
        <f>E3</f>
        <v>616440</v>
      </c>
      <c r="G3" s="5">
        <f>F3/$F$22</f>
        <v>0.28429284782856834</v>
      </c>
      <c r="H3" s="3">
        <v>1</v>
      </c>
      <c r="I3" s="5">
        <f t="shared" ref="I3:I22" si="0">H3/$H$22</f>
        <v>0.05</v>
      </c>
      <c r="J3" s="9" t="s">
        <v>8</v>
      </c>
      <c r="L3" s="6">
        <v>18</v>
      </c>
    </row>
    <row r="4" spans="2:12" x14ac:dyDescent="0.25">
      <c r="B4" s="8">
        <v>9</v>
      </c>
      <c r="C4" s="3">
        <v>340</v>
      </c>
      <c r="D4" s="4">
        <v>1195.2</v>
      </c>
      <c r="E4" s="4">
        <v>406368</v>
      </c>
      <c r="F4" s="4">
        <f t="shared" ref="F4:F22" si="1">F3+E4</f>
        <v>1022808</v>
      </c>
      <c r="G4" s="5">
        <f t="shared" ref="G3:G22" si="2">F4/$F$22</f>
        <v>0.47170365177769502</v>
      </c>
      <c r="H4" s="3">
        <v>2</v>
      </c>
      <c r="I4" s="5">
        <f t="shared" si="0"/>
        <v>0.1</v>
      </c>
      <c r="J4" s="9" t="s">
        <v>8</v>
      </c>
      <c r="L4" s="6">
        <v>7</v>
      </c>
    </row>
    <row r="5" spans="2:12" x14ac:dyDescent="0.25">
      <c r="B5" s="6">
        <v>11</v>
      </c>
      <c r="C5" s="3">
        <v>1320</v>
      </c>
      <c r="D5" s="4">
        <v>279</v>
      </c>
      <c r="E5" s="4">
        <v>368280</v>
      </c>
      <c r="F5" s="4">
        <f t="shared" si="1"/>
        <v>1391088</v>
      </c>
      <c r="G5" s="5">
        <f t="shared" si="2"/>
        <v>0.64154884352110098</v>
      </c>
      <c r="H5" s="3">
        <v>3</v>
      </c>
      <c r="I5" s="5">
        <f t="shared" si="0"/>
        <v>0.15</v>
      </c>
      <c r="J5" s="9" t="s">
        <v>8</v>
      </c>
      <c r="L5" s="6">
        <v>15</v>
      </c>
    </row>
    <row r="6" spans="2:12" x14ac:dyDescent="0.25">
      <c r="B6" s="6">
        <v>8</v>
      </c>
      <c r="C6" s="3">
        <v>870</v>
      </c>
      <c r="D6" s="4">
        <v>242.5</v>
      </c>
      <c r="E6" s="4">
        <v>210975</v>
      </c>
      <c r="F6" s="4">
        <f t="shared" si="1"/>
        <v>1602063</v>
      </c>
      <c r="G6" s="5">
        <f t="shared" si="2"/>
        <v>0.73884733740636499</v>
      </c>
      <c r="H6" s="3">
        <v>4</v>
      </c>
      <c r="I6" s="5">
        <f t="shared" si="0"/>
        <v>0.2</v>
      </c>
      <c r="J6" s="9" t="s">
        <v>8</v>
      </c>
      <c r="L6" s="6">
        <v>9</v>
      </c>
    </row>
    <row r="7" spans="2:12" x14ac:dyDescent="0.25">
      <c r="B7" s="6">
        <v>15</v>
      </c>
      <c r="C7" s="3">
        <v>560</v>
      </c>
      <c r="D7" s="4">
        <v>236.5</v>
      </c>
      <c r="E7" s="4">
        <v>132440</v>
      </c>
      <c r="F7" s="4">
        <f t="shared" si="1"/>
        <v>1734503</v>
      </c>
      <c r="G7" s="5">
        <f t="shared" si="2"/>
        <v>0.79992667159365916</v>
      </c>
      <c r="H7" s="3">
        <v>5</v>
      </c>
      <c r="I7" s="5">
        <f t="shared" si="0"/>
        <v>0.25</v>
      </c>
      <c r="J7" s="8" t="s">
        <v>11</v>
      </c>
    </row>
    <row r="8" spans="2:12" x14ac:dyDescent="0.25">
      <c r="B8" s="6">
        <v>18</v>
      </c>
      <c r="C8" s="3">
        <v>800</v>
      </c>
      <c r="D8" s="4">
        <v>164</v>
      </c>
      <c r="E8" s="4">
        <v>131200</v>
      </c>
      <c r="F8" s="4">
        <f t="shared" si="1"/>
        <v>1865703</v>
      </c>
      <c r="G8" s="5">
        <f t="shared" si="2"/>
        <v>0.86043413644848388</v>
      </c>
      <c r="H8" s="3">
        <v>6</v>
      </c>
      <c r="I8" s="5">
        <f t="shared" si="0"/>
        <v>0.3</v>
      </c>
      <c r="J8" s="8" t="s">
        <v>11</v>
      </c>
    </row>
    <row r="9" spans="2:12" x14ac:dyDescent="0.25">
      <c r="B9" s="6">
        <v>14</v>
      </c>
      <c r="C9" s="3">
        <v>435</v>
      </c>
      <c r="D9" s="4">
        <v>115</v>
      </c>
      <c r="E9" s="4">
        <v>50025</v>
      </c>
      <c r="F9" s="4">
        <f t="shared" si="1"/>
        <v>1915728</v>
      </c>
      <c r="G9" s="5">
        <f t="shared" si="2"/>
        <v>0.88350491334911352</v>
      </c>
      <c r="H9" s="3">
        <v>7</v>
      </c>
      <c r="I9" s="5">
        <f t="shared" si="0"/>
        <v>0.35</v>
      </c>
      <c r="J9" s="8" t="s">
        <v>11</v>
      </c>
    </row>
    <row r="10" spans="2:12" x14ac:dyDescent="0.25">
      <c r="B10" s="6">
        <v>1</v>
      </c>
      <c r="C10" s="3">
        <v>1000</v>
      </c>
      <c r="D10" s="4">
        <v>44</v>
      </c>
      <c r="E10" s="4">
        <v>44000</v>
      </c>
      <c r="F10" s="4">
        <f t="shared" si="1"/>
        <v>1959728</v>
      </c>
      <c r="G10" s="5">
        <f t="shared" si="2"/>
        <v>0.90379705095286578</v>
      </c>
      <c r="H10" s="3">
        <v>8</v>
      </c>
      <c r="I10" s="5">
        <f t="shared" si="0"/>
        <v>0.4</v>
      </c>
      <c r="J10" s="8" t="s">
        <v>11</v>
      </c>
      <c r="K10" s="2"/>
    </row>
    <row r="11" spans="2:12" x14ac:dyDescent="0.25">
      <c r="B11" s="6">
        <v>4</v>
      </c>
      <c r="C11" s="3">
        <v>450</v>
      </c>
      <c r="D11" s="4">
        <v>88.2</v>
      </c>
      <c r="E11" s="4">
        <v>39690</v>
      </c>
      <c r="F11" s="4">
        <f t="shared" si="1"/>
        <v>1999418</v>
      </c>
      <c r="G11" s="5">
        <f t="shared" si="2"/>
        <v>0.9221014814413413</v>
      </c>
      <c r="H11" s="3">
        <v>9</v>
      </c>
      <c r="I11" s="5">
        <f t="shared" si="0"/>
        <v>0.45</v>
      </c>
      <c r="J11" s="10" t="s">
        <v>12</v>
      </c>
      <c r="L11" s="15">
        <v>14871660</v>
      </c>
    </row>
    <row r="12" spans="2:12" x14ac:dyDescent="0.25">
      <c r="B12" s="6">
        <v>6</v>
      </c>
      <c r="C12" s="3">
        <v>280</v>
      </c>
      <c r="D12" s="4">
        <v>123.2</v>
      </c>
      <c r="E12" s="4">
        <v>34496</v>
      </c>
      <c r="F12" s="4">
        <f t="shared" si="1"/>
        <v>2033914</v>
      </c>
      <c r="G12" s="5">
        <f t="shared" si="2"/>
        <v>0.93801051732268304</v>
      </c>
      <c r="H12" s="3">
        <v>10</v>
      </c>
      <c r="I12" s="5">
        <f t="shared" si="0"/>
        <v>0.5</v>
      </c>
      <c r="J12" s="10" t="s">
        <v>12</v>
      </c>
      <c r="L12" s="15">
        <v>2168327.5</v>
      </c>
    </row>
    <row r="13" spans="2:12" x14ac:dyDescent="0.25">
      <c r="B13" s="6">
        <v>20</v>
      </c>
      <c r="C13" s="3">
        <v>600</v>
      </c>
      <c r="D13" s="4">
        <v>56.000000000000007</v>
      </c>
      <c r="E13" s="4">
        <v>33600.000000000007</v>
      </c>
      <c r="F13" s="4">
        <f t="shared" si="1"/>
        <v>2067514</v>
      </c>
      <c r="G13" s="5">
        <f t="shared" si="2"/>
        <v>0.95350633149282105</v>
      </c>
      <c r="H13" s="3">
        <v>11</v>
      </c>
      <c r="I13" s="5">
        <f t="shared" si="0"/>
        <v>0.55000000000000004</v>
      </c>
      <c r="J13" s="10" t="s">
        <v>12</v>
      </c>
    </row>
    <row r="14" spans="2:12" x14ac:dyDescent="0.25">
      <c r="B14" s="6">
        <v>16</v>
      </c>
      <c r="C14" s="3">
        <v>700</v>
      </c>
      <c r="D14" s="4">
        <v>24.8</v>
      </c>
      <c r="E14" s="4">
        <v>17360</v>
      </c>
      <c r="F14" s="4">
        <f t="shared" si="1"/>
        <v>2084874</v>
      </c>
      <c r="G14" s="5">
        <f t="shared" si="2"/>
        <v>0.96151250214739237</v>
      </c>
      <c r="H14" s="3">
        <v>12</v>
      </c>
      <c r="I14" s="5">
        <f t="shared" si="0"/>
        <v>0.6</v>
      </c>
      <c r="J14" s="10" t="s">
        <v>12</v>
      </c>
      <c r="L14" s="16">
        <f>L12/L11</f>
        <v>0.14580265417579477</v>
      </c>
    </row>
    <row r="15" spans="2:12" x14ac:dyDescent="0.25">
      <c r="B15" s="6">
        <v>10</v>
      </c>
      <c r="C15" s="3">
        <v>550</v>
      </c>
      <c r="D15" s="4">
        <v>30</v>
      </c>
      <c r="E15" s="4">
        <v>16500</v>
      </c>
      <c r="F15" s="4">
        <f t="shared" si="1"/>
        <v>2101374</v>
      </c>
      <c r="G15" s="5">
        <f t="shared" si="2"/>
        <v>0.96912205374879945</v>
      </c>
      <c r="H15" s="3">
        <v>13</v>
      </c>
      <c r="I15" s="5">
        <f t="shared" si="0"/>
        <v>0.65</v>
      </c>
      <c r="J15" s="10" t="s">
        <v>12</v>
      </c>
      <c r="L15" s="15"/>
    </row>
    <row r="16" spans="2:12" x14ac:dyDescent="0.25">
      <c r="B16" s="6">
        <v>12</v>
      </c>
      <c r="C16" s="3">
        <v>870</v>
      </c>
      <c r="D16" s="4">
        <v>18.45</v>
      </c>
      <c r="E16" s="4">
        <v>16051.5</v>
      </c>
      <c r="F16" s="4">
        <f t="shared" si="1"/>
        <v>2117425.5</v>
      </c>
      <c r="G16" s="5">
        <f t="shared" si="2"/>
        <v>0.97652476390213194</v>
      </c>
      <c r="H16" s="3">
        <v>14</v>
      </c>
      <c r="I16" s="5">
        <f t="shared" si="0"/>
        <v>0.7</v>
      </c>
      <c r="J16" s="10" t="s">
        <v>12</v>
      </c>
    </row>
    <row r="17" spans="2:10" x14ac:dyDescent="0.25">
      <c r="B17" s="6">
        <v>3</v>
      </c>
      <c r="C17" s="3">
        <v>200</v>
      </c>
      <c r="D17" s="4">
        <v>58.5</v>
      </c>
      <c r="E17" s="4">
        <v>11700</v>
      </c>
      <c r="F17" s="4">
        <f t="shared" si="1"/>
        <v>2129125.5</v>
      </c>
      <c r="G17" s="5">
        <f t="shared" si="2"/>
        <v>0.98192062776494782</v>
      </c>
      <c r="H17" s="3">
        <v>15</v>
      </c>
      <c r="I17" s="5">
        <f t="shared" si="0"/>
        <v>0.75</v>
      </c>
      <c r="J17" s="10" t="s">
        <v>12</v>
      </c>
    </row>
    <row r="18" spans="2:10" x14ac:dyDescent="0.25">
      <c r="B18" s="6">
        <v>13</v>
      </c>
      <c r="C18" s="3">
        <v>500</v>
      </c>
      <c r="D18" s="4">
        <v>23</v>
      </c>
      <c r="E18" s="4">
        <v>11500</v>
      </c>
      <c r="F18" s="4">
        <f t="shared" si="1"/>
        <v>2140625.5</v>
      </c>
      <c r="G18" s="5">
        <f t="shared" si="2"/>
        <v>0.98722425463865582</v>
      </c>
      <c r="H18" s="3">
        <v>16</v>
      </c>
      <c r="I18" s="5">
        <f t="shared" si="0"/>
        <v>0.8</v>
      </c>
      <c r="J18" s="10" t="s">
        <v>12</v>
      </c>
    </row>
    <row r="19" spans="2:10" x14ac:dyDescent="0.25">
      <c r="B19" s="6">
        <v>19</v>
      </c>
      <c r="C19" s="3">
        <v>430</v>
      </c>
      <c r="D19" s="4">
        <v>20.399999999999999</v>
      </c>
      <c r="E19" s="4">
        <v>8772</v>
      </c>
      <c r="F19" s="4">
        <f t="shared" si="1"/>
        <v>2149397.5</v>
      </c>
      <c r="G19" s="5">
        <f t="shared" si="2"/>
        <v>0.99126976898093111</v>
      </c>
      <c r="H19" s="3">
        <v>17</v>
      </c>
      <c r="I19" s="5">
        <f t="shared" si="0"/>
        <v>0.85</v>
      </c>
      <c r="J19" s="10" t="s">
        <v>12</v>
      </c>
    </row>
    <row r="20" spans="2:10" x14ac:dyDescent="0.25">
      <c r="B20" s="6">
        <v>2</v>
      </c>
      <c r="C20" s="3">
        <v>650</v>
      </c>
      <c r="D20" s="4">
        <v>12.3</v>
      </c>
      <c r="E20" s="4">
        <v>7995.0000000000009</v>
      </c>
      <c r="F20" s="4">
        <f t="shared" si="1"/>
        <v>2157392.5</v>
      </c>
      <c r="G20" s="5">
        <f t="shared" si="2"/>
        <v>0.99495694262052203</v>
      </c>
      <c r="H20" s="3">
        <v>18</v>
      </c>
      <c r="I20" s="5">
        <f t="shared" si="0"/>
        <v>0.9</v>
      </c>
      <c r="J20" s="10" t="s">
        <v>12</v>
      </c>
    </row>
    <row r="21" spans="2:10" x14ac:dyDescent="0.25">
      <c r="B21" s="6">
        <v>5</v>
      </c>
      <c r="C21" s="3">
        <v>300</v>
      </c>
      <c r="D21" s="4">
        <v>18.45</v>
      </c>
      <c r="E21" s="4">
        <v>5535</v>
      </c>
      <c r="F21" s="4">
        <f t="shared" si="1"/>
        <v>2162927.5</v>
      </c>
      <c r="G21" s="5">
        <f t="shared" si="2"/>
        <v>0.99750960129408495</v>
      </c>
      <c r="H21" s="3">
        <v>19</v>
      </c>
      <c r="I21" s="5">
        <f t="shared" si="0"/>
        <v>0.95</v>
      </c>
      <c r="J21" s="10" t="s">
        <v>12</v>
      </c>
    </row>
    <row r="22" spans="2:10" x14ac:dyDescent="0.25">
      <c r="B22" s="6">
        <v>17</v>
      </c>
      <c r="C22" s="3">
        <v>540</v>
      </c>
      <c r="D22" s="4">
        <v>10</v>
      </c>
      <c r="E22" s="4">
        <v>5400</v>
      </c>
      <c r="F22" s="4">
        <f t="shared" si="1"/>
        <v>2168327.5</v>
      </c>
      <c r="G22" s="5">
        <f t="shared" si="2"/>
        <v>1</v>
      </c>
      <c r="H22" s="3">
        <v>20</v>
      </c>
      <c r="I22" s="5">
        <f t="shared" si="0"/>
        <v>1</v>
      </c>
      <c r="J22" s="10" t="s">
        <v>12</v>
      </c>
    </row>
    <row r="26" spans="2:10" x14ac:dyDescent="0.25">
      <c r="D26" s="3" t="s">
        <v>8</v>
      </c>
      <c r="E26" s="3" t="s">
        <v>11</v>
      </c>
      <c r="F26" s="3" t="s">
        <v>12</v>
      </c>
    </row>
    <row r="27" spans="2:10" x14ac:dyDescent="0.25">
      <c r="C27" s="3" t="s">
        <v>9</v>
      </c>
      <c r="D27" s="5">
        <v>0.7</v>
      </c>
      <c r="E27" s="5">
        <v>0.2</v>
      </c>
      <c r="F27" s="5">
        <v>0.1</v>
      </c>
    </row>
    <row r="28" spans="2:10" x14ac:dyDescent="0.25">
      <c r="C28" s="3" t="s">
        <v>10</v>
      </c>
      <c r="D28" s="5">
        <v>0.2</v>
      </c>
      <c r="E28" s="5">
        <v>0.2</v>
      </c>
      <c r="F28" s="7">
        <v>0.6</v>
      </c>
    </row>
  </sheetData>
  <sortState ref="B3:E22">
    <sortCondition descending="1" ref="E3:E22"/>
  </sortState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Pareto</vt:lpstr>
      <vt:lpstr>ABC Dados</vt:lpstr>
      <vt:lpstr>ABC PV X Q</vt:lpstr>
      <vt:lpstr>ABC M X 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Engenharia de Produção</dc:creator>
  <cp:lastModifiedBy>EESC</cp:lastModifiedBy>
  <cp:lastPrinted>2012-03-08T16:20:44Z</cp:lastPrinted>
  <dcterms:created xsi:type="dcterms:W3CDTF">2012-03-08T14:43:16Z</dcterms:created>
  <dcterms:modified xsi:type="dcterms:W3CDTF">2020-03-04T10:53:14Z</dcterms:modified>
</cp:coreProperties>
</file>