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eu Drive\FEARP\DISCILINAS MINISTRADAS\GRADUAÇÃO\DISCIPLINAS 2020\1º Semestre 2020\"/>
    </mc:Choice>
  </mc:AlternateContent>
  <xr:revisionPtr revIDLastSave="0" documentId="8_{7BEFC969-8F3B-4075-A59B-AE3054AD0025}" xr6:coauthVersionLast="45" xr6:coauthVersionMax="45" xr10:uidLastSave="{00000000-0000-0000-0000-000000000000}"/>
  <bookViews>
    <workbookView xWindow="-108" yWindow="-108" windowWidth="30936" windowHeight="12576" xr2:uid="{555A452F-C843-4254-8663-0AE0962B8623}"/>
  </bookViews>
  <sheets>
    <sheet name="Lista Controladori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54" i="1" l="1"/>
  <c r="AI54" i="1"/>
  <c r="A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D5" i="1"/>
  <c r="D54" i="1" s="1"/>
  <c r="C5" i="1"/>
  <c r="C54" i="1" s="1"/>
</calcChain>
</file>

<file path=xl/sharedStrings.xml><?xml version="1.0" encoding="utf-8"?>
<sst xmlns="http://schemas.openxmlformats.org/spreadsheetml/2006/main" count="142" uniqueCount="142">
  <si>
    <t>P1</t>
  </si>
  <si>
    <t>P2</t>
  </si>
  <si>
    <t>Código</t>
  </si>
  <si>
    <t>Nome</t>
  </si>
  <si>
    <t>Presença</t>
  </si>
  <si>
    <t>Faltas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</si>
  <si>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</si>
  <si>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</si>
  <si>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</si>
  <si>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</si>
  <si>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</si>
  <si>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</si>
  <si>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</si>
  <si>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</si>
  <si>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</si>
  <si>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</si>
  <si>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</si>
  <si>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</si>
  <si>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</si>
  <si>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</si>
  <si>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</si>
  <si>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</si>
  <si>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</si>
  <si>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</si>
  <si>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</si>
  <si>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</si>
  <si>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</si>
  <si>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</si>
  <si>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</si>
  <si>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</si>
  <si>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</si>
  <si>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</si>
  <si>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</si>
  <si>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</si>
  <si>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</si>
  <si>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</si>
  <si>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Nota P1</t>
  </si>
  <si>
    <t>Nota P2</t>
  </si>
  <si>
    <t>Média Nota Provas</t>
  </si>
  <si>
    <t>Nota Semestre</t>
  </si>
  <si>
    <t>REVAL</t>
  </si>
  <si>
    <t>FINAL</t>
  </si>
  <si>
    <t>11344874</t>
  </si>
  <si>
    <t>Alana Bugatti Guessi</t>
  </si>
  <si>
    <t>11296572</t>
  </si>
  <si>
    <t>Alexandre Minari Bozko</t>
  </si>
  <si>
    <t>10414783</t>
  </si>
  <si>
    <t>Arthur Favaro</t>
  </si>
  <si>
    <t>9380105</t>
  </si>
  <si>
    <t>Arthur Sertori Pantoni</t>
  </si>
  <si>
    <t>11211062</t>
  </si>
  <si>
    <t>Charles Felipe dos Santos Diniz</t>
  </si>
  <si>
    <t>11340122</t>
  </si>
  <si>
    <t>Daniel Henrique Devatz</t>
  </si>
  <si>
    <t>7976360</t>
  </si>
  <si>
    <t>Danilo Aparecido Fiorio</t>
  </si>
  <si>
    <t>10690883</t>
  </si>
  <si>
    <t>Diego Taveira de Miranda</t>
  </si>
  <si>
    <t>11370004</t>
  </si>
  <si>
    <t>Evelyn Matoshima</t>
  </si>
  <si>
    <t>7126413</t>
  </si>
  <si>
    <t>Éwerton Romero da Silva</t>
  </si>
  <si>
    <t>10883039</t>
  </si>
  <si>
    <t>Felipe Alves Silva</t>
  </si>
  <si>
    <t>11210926</t>
  </si>
  <si>
    <t>Felipe Tonon de Camargo</t>
  </si>
  <si>
    <t>8776376</t>
  </si>
  <si>
    <t>Fernanda Candido Severino</t>
  </si>
  <si>
    <t>10851155</t>
  </si>
  <si>
    <t>Gabriel de Brino Muraoka</t>
  </si>
  <si>
    <t>11296593</t>
  </si>
  <si>
    <t>Gabriel Marmirolli Rovere</t>
  </si>
  <si>
    <t>11381542</t>
  </si>
  <si>
    <t>Gabriela Vita Arditi</t>
  </si>
  <si>
    <t>Henrique Alves Teodoro</t>
  </si>
  <si>
    <t>11272123</t>
  </si>
  <si>
    <t>Ines Luana Santana Caldas</t>
  </si>
  <si>
    <t>9066132</t>
  </si>
  <si>
    <t>Isabela Simabukuro</t>
  </si>
  <si>
    <t>10287628</t>
  </si>
  <si>
    <t>Izabelle Marques Silva de Carvalho</t>
  </si>
  <si>
    <t>11344853</t>
  </si>
  <si>
    <t>Izan Soares de Souza</t>
  </si>
  <si>
    <t>João Paulo Marques Corrêa da Silva</t>
  </si>
  <si>
    <t>11211034</t>
  </si>
  <si>
    <t>João Pedro Mozace</t>
  </si>
  <si>
    <t>9781801</t>
  </si>
  <si>
    <t>José Augusto Lopes Costa</t>
  </si>
  <si>
    <t>11210951</t>
  </si>
  <si>
    <t>José Vinicius Bendasoli da Silva</t>
  </si>
  <si>
    <t>7150630</t>
  </si>
  <si>
    <t>Júlia Pinheiro de Figueiredo</t>
  </si>
  <si>
    <t>10831660</t>
  </si>
  <si>
    <t>Julio César da Silva</t>
  </si>
  <si>
    <t>11315415</t>
  </si>
  <si>
    <t>Kathleen Oliveira Pereira</t>
  </si>
  <si>
    <t>8926268</t>
  </si>
  <si>
    <t>Lourenço Villa Sarti</t>
  </si>
  <si>
    <t>9288467</t>
  </si>
  <si>
    <t>Luiz Henrique Yano Pedrozo</t>
  </si>
  <si>
    <t>8928764</t>
  </si>
  <si>
    <t>Manoela Barreto de Oliveira Reis</t>
  </si>
  <si>
    <t>10287225</t>
  </si>
  <si>
    <t>Marcos Vinicius Carvalho Oliveira</t>
  </si>
  <si>
    <t>11272036</t>
  </si>
  <si>
    <t>Matheus Gonçalves de Oliveira</t>
  </si>
  <si>
    <t>9281713</t>
  </si>
  <si>
    <t>Matheus Hernandes Clemente</t>
  </si>
  <si>
    <t>11272144</t>
  </si>
  <si>
    <t>Matheus Pinheiro Leopoldino</t>
  </si>
  <si>
    <t>10690632</t>
  </si>
  <si>
    <t>Natália Zerboni Malva Rodrigues</t>
  </si>
  <si>
    <t>11381535</t>
  </si>
  <si>
    <t>Nicia de Morais Duarte</t>
  </si>
  <si>
    <t>11272102</t>
  </si>
  <si>
    <t>Odin Oliveira Hipolito</t>
  </si>
  <si>
    <t>11319382</t>
  </si>
  <si>
    <t>Pedro Melo Lemos</t>
  </si>
  <si>
    <t>9781415</t>
  </si>
  <si>
    <t>Pedro Zampieri Baldassin</t>
  </si>
  <si>
    <t>11296551</t>
  </si>
  <si>
    <t>Sarah Ribeiro Santos</t>
  </si>
  <si>
    <t>10688942</t>
  </si>
  <si>
    <t>Suelen Ramos da Conceicao</t>
  </si>
  <si>
    <t>10347785</t>
  </si>
  <si>
    <t>Taina da Silva</t>
  </si>
  <si>
    <t>11211097</t>
  </si>
  <si>
    <t>Thiago Martins</t>
  </si>
  <si>
    <t>9781714</t>
  </si>
  <si>
    <t>Thiago Santana de Jesus</t>
  </si>
  <si>
    <t>11355470</t>
  </si>
  <si>
    <t>Vinícius Henrique Vaz de Campos</t>
  </si>
  <si>
    <t>9281626</t>
  </si>
  <si>
    <t>Vinícius Sacardo Merli</t>
  </si>
  <si>
    <t>9076572</t>
  </si>
  <si>
    <t>Vítor Brendolan Ferreira</t>
  </si>
  <si>
    <t>7968020</t>
  </si>
  <si>
    <t>Wilson Sorio Netto</t>
  </si>
  <si>
    <t>Média</t>
  </si>
  <si>
    <t>Sascha Mueller</t>
  </si>
  <si>
    <t xml:space="preserve"> </t>
  </si>
  <si>
    <t>Barik Arda Kaya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</si>
</sst>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1" applyFont="1"/>
    <xf numFmtId="9" fontId="2" fillId="0" borderId="0" xfId="2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16" fontId="3" fillId="0" borderId="0" xfId="1" applyNumberFormat="1" applyFont="1" applyAlignment="1">
      <alignment horizontal="center"/>
    </xf>
    <xf numFmtId="0" fontId="4" fillId="0" borderId="0" xfId="1" applyFont="1" applyAlignment="1">
      <alignment vertical="center"/>
    </xf>
    <xf numFmtId="9" fontId="5" fillId="0" borderId="0" xfId="2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6" fillId="0" borderId="0" xfId="0" applyFont="1"/>
    <xf numFmtId="9" fontId="6" fillId="0" borderId="0" xfId="2" applyFont="1" applyAlignment="1">
      <alignment horizontal="center"/>
    </xf>
    <xf numFmtId="0" fontId="6" fillId="0" borderId="0" xfId="2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1" applyNumberFormat="1" applyFont="1" applyAlignment="1">
      <alignment horizontal="center"/>
    </xf>
    <xf numFmtId="9" fontId="2" fillId="2" borderId="0" xfId="0" applyNumberFormat="1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2" fontId="2" fillId="0" borderId="0" xfId="0" applyNumberFormat="1" applyFont="1" applyAlignment="1">
      <alignment horizontal="center"/>
    </xf>
  </cellXfs>
  <cellStyles count="3">
    <cellStyle name="Normal" xfId="0" builtinId="0"/>
    <cellStyle name="Normal 2" xfId="1" xr:uid="{F92F80B5-1E48-4CA5-BE8B-752E2812F96A}"/>
    <cellStyle name="Porcentagem 2" xfId="2" xr:uid="{9345D352-3266-405D-8650-8295B7B7482F}"/>
  </cellStyles>
  <dxfs count="84"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rgb="FFFFC7CE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3" formatCode="0%"/>
      <fill>
        <patternFill patternType="solid">
          <fgColor indexed="64"/>
          <bgColor rgb="FFFFC7CE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3" formatCode="0%"/>
      <fill>
        <patternFill patternType="solid">
          <fgColor indexed="64"/>
          <bgColor rgb="FFFFC7CE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alignment vertical="center" textRotation="0" wrapText="0" indent="0" justifyLastLine="0" shrinkToFit="0" readingOrder="0"/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01237D1-3A1D-4DD0-AD09-30B7C613A4B4}" name="Tabela161" displayName="Tabela161" ref="A4:AN54" totalsRowCount="1" headerRowDxfId="82" dataDxfId="81" totalsRowDxfId="80">
  <autoFilter ref="A4:AN53" xr:uid="{00000000-0009-0000-0100-000002000000}"/>
  <tableColumns count="40">
    <tableColumn id="1" xr3:uid="{A4B197C2-B521-4002-85EC-8C1A6DE6849F}" name="Código" totalsRowFunction="custom" dataDxfId="78" totalsRowDxfId="79">
      <totalsRowFormula>SUBTOTAL(103,Tabela161[Nome])</totalsRowFormula>
    </tableColumn>
    <tableColumn id="2" xr3:uid="{769B3D1F-427E-4073-973C-AB99C8D73473}" name="Nome" totalsRowLabel="Média" dataDxfId="76" totalsRowDxfId="77"/>
    <tableColumn id="39" xr3:uid="{EA25ECB6-27DF-41EE-848F-A683374894B6}" name="Presença" totalsRowFunction="custom" dataDxfId="74" totalsRowDxfId="75" dataCellStyle="Porcentagem 2">
      <calculatedColumnFormula>SUM(E5:AH5)/COUNTA(E5:AH5)</calculatedColumnFormula>
      <totalsRowFormula>AVERAGE(Tabela161[Presença])</totalsRowFormula>
    </tableColumn>
    <tableColumn id="33" xr3:uid="{F8982AE4-CB3F-4376-8498-82125F9FD2BF}" name="Faltas" totalsRowFunction="custom" dataDxfId="72" totalsRowDxfId="73" dataCellStyle="Porcentagem 2">
      <calculatedColumnFormula>COUNTIF(Tabela161[[#This Row],[1]:[30]],0)</calculatedColumnFormula>
      <totalsRowFormula>AVERAGE(Tabela161[Faltas])</totalsRowFormula>
    </tableColumn>
    <tableColumn id="3" xr3:uid="{6D0396BC-104B-41F6-801A-6119EC2C32C4}" name="1" dataDxfId="70" totalsRowDxfId="71"/>
    <tableColumn id="4" xr3:uid="{3865A20F-F884-4ABE-8346-CCD27F9711D9}" name="2" dataDxfId="68" totalsRowDxfId="69"/>
    <tableColumn id="5" xr3:uid="{5DD22D16-534B-46D7-A9B9-695F0FDC0054}" name="3" dataDxfId="66" totalsRowDxfId="67"/>
    <tableColumn id="6" xr3:uid="{F4A5E2D3-A73B-4BB2-B0F0-E7D92CEF5214}" name="4" dataDxfId="64" totalsRowDxfId="65"/>
    <tableColumn id="7" xr3:uid="{75989C74-E90A-4DDB-A1E8-D1138BCD53F7}" name="5" dataDxfId="62" totalsRowDxfId="63"/>
    <tableColumn id="8" xr3:uid="{410D0B77-7124-4599-99AA-62281F3E5247}" name="6" dataDxfId="60" totalsRowDxfId="61"/>
    <tableColumn id="9" xr3:uid="{3215A640-B885-4C0D-9CDA-E0BFA9C6811F}" name="7" dataDxfId="58" totalsRowDxfId="59"/>
    <tableColumn id="10" xr3:uid="{D2E5DEAA-A9B3-45EC-92F2-AF46F515173C}" name="8" dataDxfId="56" totalsRowDxfId="57"/>
    <tableColumn id="11" xr3:uid="{AD991F05-70E6-46AC-8627-82EAAD3115F3}" name="9" dataDxfId="54" totalsRowDxfId="55"/>
    <tableColumn id="12" xr3:uid="{D1C20E51-FE5A-42E7-97B4-E4E10E1FE9D4}" name="10" dataDxfId="52" totalsRowDxfId="53"/>
    <tableColumn id="13" xr3:uid="{32896D80-4F4E-4B98-8237-1535D2D10191}" name="11" dataDxfId="50" totalsRowDxfId="51"/>
    <tableColumn id="14" xr3:uid="{85AA9573-530A-4F22-87BC-3D7DD340E029}" name="12" dataDxfId="48" totalsRowDxfId="49"/>
    <tableColumn id="15" xr3:uid="{45127525-7968-42EC-A376-29818C4B7B79}" name="13" dataDxfId="46" totalsRowDxfId="47"/>
    <tableColumn id="16" xr3:uid="{2D39F916-D78E-4826-A9D1-E31CD722929A}" name="14" dataDxfId="44" totalsRowDxfId="45"/>
    <tableColumn id="17" xr3:uid="{ED938270-88E6-4EC6-964C-395C27A3CA44}" name="15" dataDxfId="42" totalsRowDxfId="43"/>
    <tableColumn id="18" xr3:uid="{05955884-F879-48B0-90BF-A2B8A89937DC}" name="16" dataDxfId="40" totalsRowDxfId="41"/>
    <tableColumn id="19" xr3:uid="{8406073E-7C3B-4196-891A-59F311983DF2}" name="17" dataDxfId="38" totalsRowDxfId="39"/>
    <tableColumn id="20" xr3:uid="{349FF160-CF47-437E-8054-3FAEB681A670}" name="18" dataDxfId="36" totalsRowDxfId="37"/>
    <tableColumn id="21" xr3:uid="{AD80EF2E-20B2-4389-9CA2-32D4840398AA}" name="19" dataDxfId="34" totalsRowDxfId="35"/>
    <tableColumn id="22" xr3:uid="{27DE1A15-52B5-4DAB-9F8D-B59FA180B5E2}" name="20" dataDxfId="32" totalsRowDxfId="33"/>
    <tableColumn id="23" xr3:uid="{860973A4-F423-4D00-AD45-3EB727F9705F}" name="21" dataDxfId="30" totalsRowDxfId="31"/>
    <tableColumn id="24" xr3:uid="{E3B8FE81-BD77-4E14-B76A-6F21D3BCB111}" name="22" dataDxfId="28" totalsRowDxfId="29"/>
    <tableColumn id="25" xr3:uid="{E5B76F29-A3BC-443F-848C-8A9FFC7D2780}" name="23" dataDxfId="26" totalsRowDxfId="27"/>
    <tableColumn id="26" xr3:uid="{A1309BB8-7E8D-456B-BD1A-5093C0B0264F}" name="24" dataDxfId="24" totalsRowDxfId="25"/>
    <tableColumn id="27" xr3:uid="{75EA2CCD-0268-4B58-AE6F-85E5D5B2A715}" name="25" dataDxfId="22" totalsRowDxfId="23"/>
    <tableColumn id="28" xr3:uid="{A8F39C6D-E7D0-4A73-8D80-E1304E00E95A}" name="26" dataDxfId="20" totalsRowDxfId="21"/>
    <tableColumn id="29" xr3:uid="{87F1880A-D262-4311-A6DA-BC0F0A074534}" name="27" dataDxfId="18" totalsRowDxfId="19"/>
    <tableColumn id="30" xr3:uid="{D14AB781-CA1C-4C51-88D9-D77E242E9D23}" name="28" dataDxfId="16" totalsRowDxfId="17"/>
    <tableColumn id="31" xr3:uid="{20B46DB7-09C8-4133-8604-543596516B7F}" name="29" dataDxfId="14" totalsRowDxfId="15"/>
    <tableColumn id="32" xr3:uid="{63FEF595-3470-4D24-B737-135500933115}" name="30" dataDxfId="12" totalsRowDxfId="13"/>
    <tableColumn id="35" xr3:uid="{F2B8AC0B-AD8C-47DB-9F5C-1064586763EE}" name="Nota P1" totalsRowFunction="average" dataDxfId="10" totalsRowDxfId="11"/>
    <tableColumn id="37" xr3:uid="{B496F717-75DA-4606-85C7-820F67CEBB1B}" name="Nota P2" dataDxfId="8" totalsRowDxfId="9"/>
    <tableColumn id="41" xr3:uid="{DC273764-0494-487B-A849-7D77F731358B}" name="Média Nota Provas" dataDxfId="6" totalsRowDxfId="7" dataCellStyle="Normal 2"/>
    <tableColumn id="40" xr3:uid="{C8D53FF9-6FD8-431A-9398-DFE9208B8FE3}" name="Nota Semestre" totalsRowFunction="average" dataDxfId="4" totalsRowDxfId="5" dataCellStyle="Normal 2"/>
    <tableColumn id="42" xr3:uid="{145ACE02-E769-40A2-813E-1BE0CD986068}" name="REVAL" dataDxfId="2" totalsRowDxfId="3"/>
    <tableColumn id="43" xr3:uid="{430EDEB2-8C2C-41C0-8714-326DAB9AAD24}" name="FINAL" dataDxfId="0" totalsRow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177E4-4F8C-47F0-BF64-561BD606AF7E}">
  <dimension ref="A1:AU56"/>
  <sheetViews>
    <sheetView showGridLines="0" tabSelected="1" zoomScale="86" zoomScaleNormal="86" workbookViewId="0">
      <pane xSplit="4" ySplit="4" topLeftCell="E38" activePane="bottomRight" state="frozen"/>
      <selection pane="topRight" activeCell="E1" sqref="E1"/>
      <selection pane="bottomLeft" activeCell="A5" sqref="A5"/>
      <selection pane="bottomRight" activeCell="B57" sqref="B57"/>
    </sheetView>
  </sheetViews>
  <sheetFormatPr defaultColWidth="8.88671875" defaultRowHeight="15" x14ac:dyDescent="0.25"/>
  <cols>
    <col min="1" max="1" width="12.6640625" style="1" bestFit="1" customWidth="1"/>
    <col min="2" max="2" width="44.109375" style="1" bestFit="1" customWidth="1"/>
    <col min="3" max="3" width="16.109375" style="2" bestFit="1" customWidth="1"/>
    <col min="4" max="4" width="12.44140625" style="2" bestFit="1" customWidth="1"/>
    <col min="5" max="12" width="8.6640625" style="3" bestFit="1" customWidth="1"/>
    <col min="13" max="13" width="7.88671875" style="3" bestFit="1" customWidth="1"/>
    <col min="14" max="19" width="8.6640625" style="3" bestFit="1" customWidth="1"/>
    <col min="20" max="20" width="11.33203125" style="3" bestFit="1" customWidth="1"/>
    <col min="21" max="34" width="8.6640625" style="3" bestFit="1" customWidth="1"/>
    <col min="35" max="35" width="11.6640625" style="3" bestFit="1" customWidth="1"/>
    <col min="36" max="36" width="11.6640625" style="1" bestFit="1" customWidth="1"/>
    <col min="37" max="37" width="23.33203125" style="1" bestFit="1" customWidth="1"/>
    <col min="38" max="38" width="18.6640625" style="1" bestFit="1" customWidth="1"/>
    <col min="39" max="40" width="18.6640625" style="1" customWidth="1"/>
    <col min="41" max="246" width="8.88671875" style="1"/>
    <col min="247" max="247" width="11.88671875" style="1" bestFit="1" customWidth="1"/>
    <col min="248" max="248" width="44.109375" style="1" bestFit="1" customWidth="1"/>
    <col min="249" max="249" width="29.6640625" style="1" bestFit="1" customWidth="1"/>
    <col min="250" max="257" width="8.6640625" style="1" bestFit="1" customWidth="1"/>
    <col min="258" max="258" width="7.88671875" style="1" bestFit="1" customWidth="1"/>
    <col min="259" max="264" width="8.6640625" style="1" bestFit="1" customWidth="1"/>
    <col min="265" max="265" width="11.33203125" style="1" bestFit="1" customWidth="1"/>
    <col min="266" max="279" width="8.6640625" style="1" bestFit="1" customWidth="1"/>
    <col min="280" max="281" width="12.33203125" style="1" bestFit="1" customWidth="1"/>
    <col min="282" max="282" width="16" style="1" bestFit="1" customWidth="1"/>
    <col min="283" max="283" width="11.109375" style="1" bestFit="1" customWidth="1"/>
    <col min="284" max="284" width="16" style="1" bestFit="1" customWidth="1"/>
    <col min="285" max="502" width="8.88671875" style="1"/>
    <col min="503" max="503" width="11.88671875" style="1" bestFit="1" customWidth="1"/>
    <col min="504" max="504" width="44.109375" style="1" bestFit="1" customWidth="1"/>
    <col min="505" max="505" width="29.6640625" style="1" bestFit="1" customWidth="1"/>
    <col min="506" max="513" width="8.6640625" style="1" bestFit="1" customWidth="1"/>
    <col min="514" max="514" width="7.88671875" style="1" bestFit="1" customWidth="1"/>
    <col min="515" max="520" width="8.6640625" style="1" bestFit="1" customWidth="1"/>
    <col min="521" max="521" width="11.33203125" style="1" bestFit="1" customWidth="1"/>
    <col min="522" max="535" width="8.6640625" style="1" bestFit="1" customWidth="1"/>
    <col min="536" max="537" width="12.33203125" style="1" bestFit="1" customWidth="1"/>
    <col min="538" max="538" width="16" style="1" bestFit="1" customWidth="1"/>
    <col min="539" max="539" width="11.109375" style="1" bestFit="1" customWidth="1"/>
    <col min="540" max="540" width="16" style="1" bestFit="1" customWidth="1"/>
    <col min="541" max="758" width="8.88671875" style="1"/>
    <col min="759" max="759" width="11.88671875" style="1" bestFit="1" customWidth="1"/>
    <col min="760" max="760" width="44.109375" style="1" bestFit="1" customWidth="1"/>
    <col min="761" max="761" width="29.6640625" style="1" bestFit="1" customWidth="1"/>
    <col min="762" max="769" width="8.6640625" style="1" bestFit="1" customWidth="1"/>
    <col min="770" max="770" width="7.88671875" style="1" bestFit="1" customWidth="1"/>
    <col min="771" max="776" width="8.6640625" style="1" bestFit="1" customWidth="1"/>
    <col min="777" max="777" width="11.33203125" style="1" bestFit="1" customWidth="1"/>
    <col min="778" max="791" width="8.6640625" style="1" bestFit="1" customWidth="1"/>
    <col min="792" max="793" width="12.33203125" style="1" bestFit="1" customWidth="1"/>
    <col min="794" max="794" width="16" style="1" bestFit="1" customWidth="1"/>
    <col min="795" max="795" width="11.109375" style="1" bestFit="1" customWidth="1"/>
    <col min="796" max="796" width="16" style="1" bestFit="1" customWidth="1"/>
    <col min="797" max="1014" width="8.88671875" style="1"/>
    <col min="1015" max="1015" width="11.88671875" style="1" bestFit="1" customWidth="1"/>
    <col min="1016" max="1016" width="44.109375" style="1" bestFit="1" customWidth="1"/>
    <col min="1017" max="1017" width="29.6640625" style="1" bestFit="1" customWidth="1"/>
    <col min="1018" max="1025" width="8.6640625" style="1" bestFit="1" customWidth="1"/>
    <col min="1026" max="1026" width="7.88671875" style="1" bestFit="1" customWidth="1"/>
    <col min="1027" max="1032" width="8.6640625" style="1" bestFit="1" customWidth="1"/>
    <col min="1033" max="1033" width="11.33203125" style="1" bestFit="1" customWidth="1"/>
    <col min="1034" max="1047" width="8.6640625" style="1" bestFit="1" customWidth="1"/>
    <col min="1048" max="1049" width="12.33203125" style="1" bestFit="1" customWidth="1"/>
    <col min="1050" max="1050" width="16" style="1" bestFit="1" customWidth="1"/>
    <col min="1051" max="1051" width="11.109375" style="1" bestFit="1" customWidth="1"/>
    <col min="1052" max="1052" width="16" style="1" bestFit="1" customWidth="1"/>
    <col min="1053" max="1270" width="8.88671875" style="1"/>
    <col min="1271" max="1271" width="11.88671875" style="1" bestFit="1" customWidth="1"/>
    <col min="1272" max="1272" width="44.109375" style="1" bestFit="1" customWidth="1"/>
    <col min="1273" max="1273" width="29.6640625" style="1" bestFit="1" customWidth="1"/>
    <col min="1274" max="1281" width="8.6640625" style="1" bestFit="1" customWidth="1"/>
    <col min="1282" max="1282" width="7.88671875" style="1" bestFit="1" customWidth="1"/>
    <col min="1283" max="1288" width="8.6640625" style="1" bestFit="1" customWidth="1"/>
    <col min="1289" max="1289" width="11.33203125" style="1" bestFit="1" customWidth="1"/>
    <col min="1290" max="1303" width="8.6640625" style="1" bestFit="1" customWidth="1"/>
    <col min="1304" max="1305" width="12.33203125" style="1" bestFit="1" customWidth="1"/>
    <col min="1306" max="1306" width="16" style="1" bestFit="1" customWidth="1"/>
    <col min="1307" max="1307" width="11.109375" style="1" bestFit="1" customWidth="1"/>
    <col min="1308" max="1308" width="16" style="1" bestFit="1" customWidth="1"/>
    <col min="1309" max="1526" width="8.88671875" style="1"/>
    <col min="1527" max="1527" width="11.88671875" style="1" bestFit="1" customWidth="1"/>
    <col min="1528" max="1528" width="44.109375" style="1" bestFit="1" customWidth="1"/>
    <col min="1529" max="1529" width="29.6640625" style="1" bestFit="1" customWidth="1"/>
    <col min="1530" max="1537" width="8.6640625" style="1" bestFit="1" customWidth="1"/>
    <col min="1538" max="1538" width="7.88671875" style="1" bestFit="1" customWidth="1"/>
    <col min="1539" max="1544" width="8.6640625" style="1" bestFit="1" customWidth="1"/>
    <col min="1545" max="1545" width="11.33203125" style="1" bestFit="1" customWidth="1"/>
    <col min="1546" max="1559" width="8.6640625" style="1" bestFit="1" customWidth="1"/>
    <col min="1560" max="1561" width="12.33203125" style="1" bestFit="1" customWidth="1"/>
    <col min="1562" max="1562" width="16" style="1" bestFit="1" customWidth="1"/>
    <col min="1563" max="1563" width="11.109375" style="1" bestFit="1" customWidth="1"/>
    <col min="1564" max="1564" width="16" style="1" bestFit="1" customWidth="1"/>
    <col min="1565" max="1782" width="8.88671875" style="1"/>
    <col min="1783" max="1783" width="11.88671875" style="1" bestFit="1" customWidth="1"/>
    <col min="1784" max="1784" width="44.109375" style="1" bestFit="1" customWidth="1"/>
    <col min="1785" max="1785" width="29.6640625" style="1" bestFit="1" customWidth="1"/>
    <col min="1786" max="1793" width="8.6640625" style="1" bestFit="1" customWidth="1"/>
    <col min="1794" max="1794" width="7.88671875" style="1" bestFit="1" customWidth="1"/>
    <col min="1795" max="1800" width="8.6640625" style="1" bestFit="1" customWidth="1"/>
    <col min="1801" max="1801" width="11.33203125" style="1" bestFit="1" customWidth="1"/>
    <col min="1802" max="1815" width="8.6640625" style="1" bestFit="1" customWidth="1"/>
    <col min="1816" max="1817" width="12.33203125" style="1" bestFit="1" customWidth="1"/>
    <col min="1818" max="1818" width="16" style="1" bestFit="1" customWidth="1"/>
    <col min="1819" max="1819" width="11.109375" style="1" bestFit="1" customWidth="1"/>
    <col min="1820" max="1820" width="16" style="1" bestFit="1" customWidth="1"/>
    <col min="1821" max="2038" width="8.88671875" style="1"/>
    <col min="2039" max="2039" width="11.88671875" style="1" bestFit="1" customWidth="1"/>
    <col min="2040" max="2040" width="44.109375" style="1" bestFit="1" customWidth="1"/>
    <col min="2041" max="2041" width="29.6640625" style="1" bestFit="1" customWidth="1"/>
    <col min="2042" max="2049" width="8.6640625" style="1" bestFit="1" customWidth="1"/>
    <col min="2050" max="2050" width="7.88671875" style="1" bestFit="1" customWidth="1"/>
    <col min="2051" max="2056" width="8.6640625" style="1" bestFit="1" customWidth="1"/>
    <col min="2057" max="2057" width="11.33203125" style="1" bestFit="1" customWidth="1"/>
    <col min="2058" max="2071" width="8.6640625" style="1" bestFit="1" customWidth="1"/>
    <col min="2072" max="2073" width="12.33203125" style="1" bestFit="1" customWidth="1"/>
    <col min="2074" max="2074" width="16" style="1" bestFit="1" customWidth="1"/>
    <col min="2075" max="2075" width="11.109375" style="1" bestFit="1" customWidth="1"/>
    <col min="2076" max="2076" width="16" style="1" bestFit="1" customWidth="1"/>
    <col min="2077" max="2294" width="8.88671875" style="1"/>
    <col min="2295" max="2295" width="11.88671875" style="1" bestFit="1" customWidth="1"/>
    <col min="2296" max="2296" width="44.109375" style="1" bestFit="1" customWidth="1"/>
    <col min="2297" max="2297" width="29.6640625" style="1" bestFit="1" customWidth="1"/>
    <col min="2298" max="2305" width="8.6640625" style="1" bestFit="1" customWidth="1"/>
    <col min="2306" max="2306" width="7.88671875" style="1" bestFit="1" customWidth="1"/>
    <col min="2307" max="2312" width="8.6640625" style="1" bestFit="1" customWidth="1"/>
    <col min="2313" max="2313" width="11.33203125" style="1" bestFit="1" customWidth="1"/>
    <col min="2314" max="2327" width="8.6640625" style="1" bestFit="1" customWidth="1"/>
    <col min="2328" max="2329" width="12.33203125" style="1" bestFit="1" customWidth="1"/>
    <col min="2330" max="2330" width="16" style="1" bestFit="1" customWidth="1"/>
    <col min="2331" max="2331" width="11.109375" style="1" bestFit="1" customWidth="1"/>
    <col min="2332" max="2332" width="16" style="1" bestFit="1" customWidth="1"/>
    <col min="2333" max="2550" width="8.88671875" style="1"/>
    <col min="2551" max="2551" width="11.88671875" style="1" bestFit="1" customWidth="1"/>
    <col min="2552" max="2552" width="44.109375" style="1" bestFit="1" customWidth="1"/>
    <col min="2553" max="2553" width="29.6640625" style="1" bestFit="1" customWidth="1"/>
    <col min="2554" max="2561" width="8.6640625" style="1" bestFit="1" customWidth="1"/>
    <col min="2562" max="2562" width="7.88671875" style="1" bestFit="1" customWidth="1"/>
    <col min="2563" max="2568" width="8.6640625" style="1" bestFit="1" customWidth="1"/>
    <col min="2569" max="2569" width="11.33203125" style="1" bestFit="1" customWidth="1"/>
    <col min="2570" max="2583" width="8.6640625" style="1" bestFit="1" customWidth="1"/>
    <col min="2584" max="2585" width="12.33203125" style="1" bestFit="1" customWidth="1"/>
    <col min="2586" max="2586" width="16" style="1" bestFit="1" customWidth="1"/>
    <col min="2587" max="2587" width="11.109375" style="1" bestFit="1" customWidth="1"/>
    <col min="2588" max="2588" width="16" style="1" bestFit="1" customWidth="1"/>
    <col min="2589" max="2806" width="8.88671875" style="1"/>
    <col min="2807" max="2807" width="11.88671875" style="1" bestFit="1" customWidth="1"/>
    <col min="2808" max="2808" width="44.109375" style="1" bestFit="1" customWidth="1"/>
    <col min="2809" max="2809" width="29.6640625" style="1" bestFit="1" customWidth="1"/>
    <col min="2810" max="2817" width="8.6640625" style="1" bestFit="1" customWidth="1"/>
    <col min="2818" max="2818" width="7.88671875" style="1" bestFit="1" customWidth="1"/>
    <col min="2819" max="2824" width="8.6640625" style="1" bestFit="1" customWidth="1"/>
    <col min="2825" max="2825" width="11.33203125" style="1" bestFit="1" customWidth="1"/>
    <col min="2826" max="2839" width="8.6640625" style="1" bestFit="1" customWidth="1"/>
    <col min="2840" max="2841" width="12.33203125" style="1" bestFit="1" customWidth="1"/>
    <col min="2842" max="2842" width="16" style="1" bestFit="1" customWidth="1"/>
    <col min="2843" max="2843" width="11.109375" style="1" bestFit="1" customWidth="1"/>
    <col min="2844" max="2844" width="16" style="1" bestFit="1" customWidth="1"/>
    <col min="2845" max="3062" width="8.88671875" style="1"/>
    <col min="3063" max="3063" width="11.88671875" style="1" bestFit="1" customWidth="1"/>
    <col min="3064" max="3064" width="44.109375" style="1" bestFit="1" customWidth="1"/>
    <col min="3065" max="3065" width="29.6640625" style="1" bestFit="1" customWidth="1"/>
    <col min="3066" max="3073" width="8.6640625" style="1" bestFit="1" customWidth="1"/>
    <col min="3074" max="3074" width="7.88671875" style="1" bestFit="1" customWidth="1"/>
    <col min="3075" max="3080" width="8.6640625" style="1" bestFit="1" customWidth="1"/>
    <col min="3081" max="3081" width="11.33203125" style="1" bestFit="1" customWidth="1"/>
    <col min="3082" max="3095" width="8.6640625" style="1" bestFit="1" customWidth="1"/>
    <col min="3096" max="3097" width="12.33203125" style="1" bestFit="1" customWidth="1"/>
    <col min="3098" max="3098" width="16" style="1" bestFit="1" customWidth="1"/>
    <col min="3099" max="3099" width="11.109375" style="1" bestFit="1" customWidth="1"/>
    <col min="3100" max="3100" width="16" style="1" bestFit="1" customWidth="1"/>
    <col min="3101" max="3318" width="8.88671875" style="1"/>
    <col min="3319" max="3319" width="11.88671875" style="1" bestFit="1" customWidth="1"/>
    <col min="3320" max="3320" width="44.109375" style="1" bestFit="1" customWidth="1"/>
    <col min="3321" max="3321" width="29.6640625" style="1" bestFit="1" customWidth="1"/>
    <col min="3322" max="3329" width="8.6640625" style="1" bestFit="1" customWidth="1"/>
    <col min="3330" max="3330" width="7.88671875" style="1" bestFit="1" customWidth="1"/>
    <col min="3331" max="3336" width="8.6640625" style="1" bestFit="1" customWidth="1"/>
    <col min="3337" max="3337" width="11.33203125" style="1" bestFit="1" customWidth="1"/>
    <col min="3338" max="3351" width="8.6640625" style="1" bestFit="1" customWidth="1"/>
    <col min="3352" max="3353" width="12.33203125" style="1" bestFit="1" customWidth="1"/>
    <col min="3354" max="3354" width="16" style="1" bestFit="1" customWidth="1"/>
    <col min="3355" max="3355" width="11.109375" style="1" bestFit="1" customWidth="1"/>
    <col min="3356" max="3356" width="16" style="1" bestFit="1" customWidth="1"/>
    <col min="3357" max="3574" width="8.88671875" style="1"/>
    <col min="3575" max="3575" width="11.88671875" style="1" bestFit="1" customWidth="1"/>
    <col min="3576" max="3576" width="44.109375" style="1" bestFit="1" customWidth="1"/>
    <col min="3577" max="3577" width="29.6640625" style="1" bestFit="1" customWidth="1"/>
    <col min="3578" max="3585" width="8.6640625" style="1" bestFit="1" customWidth="1"/>
    <col min="3586" max="3586" width="7.88671875" style="1" bestFit="1" customWidth="1"/>
    <col min="3587" max="3592" width="8.6640625" style="1" bestFit="1" customWidth="1"/>
    <col min="3593" max="3593" width="11.33203125" style="1" bestFit="1" customWidth="1"/>
    <col min="3594" max="3607" width="8.6640625" style="1" bestFit="1" customWidth="1"/>
    <col min="3608" max="3609" width="12.33203125" style="1" bestFit="1" customWidth="1"/>
    <col min="3610" max="3610" width="16" style="1" bestFit="1" customWidth="1"/>
    <col min="3611" max="3611" width="11.109375" style="1" bestFit="1" customWidth="1"/>
    <col min="3612" max="3612" width="16" style="1" bestFit="1" customWidth="1"/>
    <col min="3613" max="3830" width="8.88671875" style="1"/>
    <col min="3831" max="3831" width="11.88671875" style="1" bestFit="1" customWidth="1"/>
    <col min="3832" max="3832" width="44.109375" style="1" bestFit="1" customWidth="1"/>
    <col min="3833" max="3833" width="29.6640625" style="1" bestFit="1" customWidth="1"/>
    <col min="3834" max="3841" width="8.6640625" style="1" bestFit="1" customWidth="1"/>
    <col min="3842" max="3842" width="7.88671875" style="1" bestFit="1" customWidth="1"/>
    <col min="3843" max="3848" width="8.6640625" style="1" bestFit="1" customWidth="1"/>
    <col min="3849" max="3849" width="11.33203125" style="1" bestFit="1" customWidth="1"/>
    <col min="3850" max="3863" width="8.6640625" style="1" bestFit="1" customWidth="1"/>
    <col min="3864" max="3865" width="12.33203125" style="1" bestFit="1" customWidth="1"/>
    <col min="3866" max="3866" width="16" style="1" bestFit="1" customWidth="1"/>
    <col min="3867" max="3867" width="11.109375" style="1" bestFit="1" customWidth="1"/>
    <col min="3868" max="3868" width="16" style="1" bestFit="1" customWidth="1"/>
    <col min="3869" max="4086" width="8.88671875" style="1"/>
    <col min="4087" max="4087" width="11.88671875" style="1" bestFit="1" customWidth="1"/>
    <col min="4088" max="4088" width="44.109375" style="1" bestFit="1" customWidth="1"/>
    <col min="4089" max="4089" width="29.6640625" style="1" bestFit="1" customWidth="1"/>
    <col min="4090" max="4097" width="8.6640625" style="1" bestFit="1" customWidth="1"/>
    <col min="4098" max="4098" width="7.88671875" style="1" bestFit="1" customWidth="1"/>
    <col min="4099" max="4104" width="8.6640625" style="1" bestFit="1" customWidth="1"/>
    <col min="4105" max="4105" width="11.33203125" style="1" bestFit="1" customWidth="1"/>
    <col min="4106" max="4119" width="8.6640625" style="1" bestFit="1" customWidth="1"/>
    <col min="4120" max="4121" width="12.33203125" style="1" bestFit="1" customWidth="1"/>
    <col min="4122" max="4122" width="16" style="1" bestFit="1" customWidth="1"/>
    <col min="4123" max="4123" width="11.109375" style="1" bestFit="1" customWidth="1"/>
    <col min="4124" max="4124" width="16" style="1" bestFit="1" customWidth="1"/>
    <col min="4125" max="4342" width="8.88671875" style="1"/>
    <col min="4343" max="4343" width="11.88671875" style="1" bestFit="1" customWidth="1"/>
    <col min="4344" max="4344" width="44.109375" style="1" bestFit="1" customWidth="1"/>
    <col min="4345" max="4345" width="29.6640625" style="1" bestFit="1" customWidth="1"/>
    <col min="4346" max="4353" width="8.6640625" style="1" bestFit="1" customWidth="1"/>
    <col min="4354" max="4354" width="7.88671875" style="1" bestFit="1" customWidth="1"/>
    <col min="4355" max="4360" width="8.6640625" style="1" bestFit="1" customWidth="1"/>
    <col min="4361" max="4361" width="11.33203125" style="1" bestFit="1" customWidth="1"/>
    <col min="4362" max="4375" width="8.6640625" style="1" bestFit="1" customWidth="1"/>
    <col min="4376" max="4377" width="12.33203125" style="1" bestFit="1" customWidth="1"/>
    <col min="4378" max="4378" width="16" style="1" bestFit="1" customWidth="1"/>
    <col min="4379" max="4379" width="11.109375" style="1" bestFit="1" customWidth="1"/>
    <col min="4380" max="4380" width="16" style="1" bestFit="1" customWidth="1"/>
    <col min="4381" max="4598" width="8.88671875" style="1"/>
    <col min="4599" max="4599" width="11.88671875" style="1" bestFit="1" customWidth="1"/>
    <col min="4600" max="4600" width="44.109375" style="1" bestFit="1" customWidth="1"/>
    <col min="4601" max="4601" width="29.6640625" style="1" bestFit="1" customWidth="1"/>
    <col min="4602" max="4609" width="8.6640625" style="1" bestFit="1" customWidth="1"/>
    <col min="4610" max="4610" width="7.88671875" style="1" bestFit="1" customWidth="1"/>
    <col min="4611" max="4616" width="8.6640625" style="1" bestFit="1" customWidth="1"/>
    <col min="4617" max="4617" width="11.33203125" style="1" bestFit="1" customWidth="1"/>
    <col min="4618" max="4631" width="8.6640625" style="1" bestFit="1" customWidth="1"/>
    <col min="4632" max="4633" width="12.33203125" style="1" bestFit="1" customWidth="1"/>
    <col min="4634" max="4634" width="16" style="1" bestFit="1" customWidth="1"/>
    <col min="4635" max="4635" width="11.109375" style="1" bestFit="1" customWidth="1"/>
    <col min="4636" max="4636" width="16" style="1" bestFit="1" customWidth="1"/>
    <col min="4637" max="4854" width="8.88671875" style="1"/>
    <col min="4855" max="4855" width="11.88671875" style="1" bestFit="1" customWidth="1"/>
    <col min="4856" max="4856" width="44.109375" style="1" bestFit="1" customWidth="1"/>
    <col min="4857" max="4857" width="29.6640625" style="1" bestFit="1" customWidth="1"/>
    <col min="4858" max="4865" width="8.6640625" style="1" bestFit="1" customWidth="1"/>
    <col min="4866" max="4866" width="7.88671875" style="1" bestFit="1" customWidth="1"/>
    <col min="4867" max="4872" width="8.6640625" style="1" bestFit="1" customWidth="1"/>
    <col min="4873" max="4873" width="11.33203125" style="1" bestFit="1" customWidth="1"/>
    <col min="4874" max="4887" width="8.6640625" style="1" bestFit="1" customWidth="1"/>
    <col min="4888" max="4889" width="12.33203125" style="1" bestFit="1" customWidth="1"/>
    <col min="4890" max="4890" width="16" style="1" bestFit="1" customWidth="1"/>
    <col min="4891" max="4891" width="11.109375" style="1" bestFit="1" customWidth="1"/>
    <col min="4892" max="4892" width="16" style="1" bestFit="1" customWidth="1"/>
    <col min="4893" max="5110" width="8.88671875" style="1"/>
    <col min="5111" max="5111" width="11.88671875" style="1" bestFit="1" customWidth="1"/>
    <col min="5112" max="5112" width="44.109375" style="1" bestFit="1" customWidth="1"/>
    <col min="5113" max="5113" width="29.6640625" style="1" bestFit="1" customWidth="1"/>
    <col min="5114" max="5121" width="8.6640625" style="1" bestFit="1" customWidth="1"/>
    <col min="5122" max="5122" width="7.88671875" style="1" bestFit="1" customWidth="1"/>
    <col min="5123" max="5128" width="8.6640625" style="1" bestFit="1" customWidth="1"/>
    <col min="5129" max="5129" width="11.33203125" style="1" bestFit="1" customWidth="1"/>
    <col min="5130" max="5143" width="8.6640625" style="1" bestFit="1" customWidth="1"/>
    <col min="5144" max="5145" width="12.33203125" style="1" bestFit="1" customWidth="1"/>
    <col min="5146" max="5146" width="16" style="1" bestFit="1" customWidth="1"/>
    <col min="5147" max="5147" width="11.109375" style="1" bestFit="1" customWidth="1"/>
    <col min="5148" max="5148" width="16" style="1" bestFit="1" customWidth="1"/>
    <col min="5149" max="5366" width="8.88671875" style="1"/>
    <col min="5367" max="5367" width="11.88671875" style="1" bestFit="1" customWidth="1"/>
    <col min="5368" max="5368" width="44.109375" style="1" bestFit="1" customWidth="1"/>
    <col min="5369" max="5369" width="29.6640625" style="1" bestFit="1" customWidth="1"/>
    <col min="5370" max="5377" width="8.6640625" style="1" bestFit="1" customWidth="1"/>
    <col min="5378" max="5378" width="7.88671875" style="1" bestFit="1" customWidth="1"/>
    <col min="5379" max="5384" width="8.6640625" style="1" bestFit="1" customWidth="1"/>
    <col min="5385" max="5385" width="11.33203125" style="1" bestFit="1" customWidth="1"/>
    <col min="5386" max="5399" width="8.6640625" style="1" bestFit="1" customWidth="1"/>
    <col min="5400" max="5401" width="12.33203125" style="1" bestFit="1" customWidth="1"/>
    <col min="5402" max="5402" width="16" style="1" bestFit="1" customWidth="1"/>
    <col min="5403" max="5403" width="11.109375" style="1" bestFit="1" customWidth="1"/>
    <col min="5404" max="5404" width="16" style="1" bestFit="1" customWidth="1"/>
    <col min="5405" max="5622" width="8.88671875" style="1"/>
    <col min="5623" max="5623" width="11.88671875" style="1" bestFit="1" customWidth="1"/>
    <col min="5624" max="5624" width="44.109375" style="1" bestFit="1" customWidth="1"/>
    <col min="5625" max="5625" width="29.6640625" style="1" bestFit="1" customWidth="1"/>
    <col min="5626" max="5633" width="8.6640625" style="1" bestFit="1" customWidth="1"/>
    <col min="5634" max="5634" width="7.88671875" style="1" bestFit="1" customWidth="1"/>
    <col min="5635" max="5640" width="8.6640625" style="1" bestFit="1" customWidth="1"/>
    <col min="5641" max="5641" width="11.33203125" style="1" bestFit="1" customWidth="1"/>
    <col min="5642" max="5655" width="8.6640625" style="1" bestFit="1" customWidth="1"/>
    <col min="5656" max="5657" width="12.33203125" style="1" bestFit="1" customWidth="1"/>
    <col min="5658" max="5658" width="16" style="1" bestFit="1" customWidth="1"/>
    <col min="5659" max="5659" width="11.109375" style="1" bestFit="1" customWidth="1"/>
    <col min="5660" max="5660" width="16" style="1" bestFit="1" customWidth="1"/>
    <col min="5661" max="5878" width="8.88671875" style="1"/>
    <col min="5879" max="5879" width="11.88671875" style="1" bestFit="1" customWidth="1"/>
    <col min="5880" max="5880" width="44.109375" style="1" bestFit="1" customWidth="1"/>
    <col min="5881" max="5881" width="29.6640625" style="1" bestFit="1" customWidth="1"/>
    <col min="5882" max="5889" width="8.6640625" style="1" bestFit="1" customWidth="1"/>
    <col min="5890" max="5890" width="7.88671875" style="1" bestFit="1" customWidth="1"/>
    <col min="5891" max="5896" width="8.6640625" style="1" bestFit="1" customWidth="1"/>
    <col min="5897" max="5897" width="11.33203125" style="1" bestFit="1" customWidth="1"/>
    <col min="5898" max="5911" width="8.6640625" style="1" bestFit="1" customWidth="1"/>
    <col min="5912" max="5913" width="12.33203125" style="1" bestFit="1" customWidth="1"/>
    <col min="5914" max="5914" width="16" style="1" bestFit="1" customWidth="1"/>
    <col min="5915" max="5915" width="11.109375" style="1" bestFit="1" customWidth="1"/>
    <col min="5916" max="5916" width="16" style="1" bestFit="1" customWidth="1"/>
    <col min="5917" max="6134" width="8.88671875" style="1"/>
    <col min="6135" max="6135" width="11.88671875" style="1" bestFit="1" customWidth="1"/>
    <col min="6136" max="6136" width="44.109375" style="1" bestFit="1" customWidth="1"/>
    <col min="6137" max="6137" width="29.6640625" style="1" bestFit="1" customWidth="1"/>
    <col min="6138" max="6145" width="8.6640625" style="1" bestFit="1" customWidth="1"/>
    <col min="6146" max="6146" width="7.88671875" style="1" bestFit="1" customWidth="1"/>
    <col min="6147" max="6152" width="8.6640625" style="1" bestFit="1" customWidth="1"/>
    <col min="6153" max="6153" width="11.33203125" style="1" bestFit="1" customWidth="1"/>
    <col min="6154" max="6167" width="8.6640625" style="1" bestFit="1" customWidth="1"/>
    <col min="6168" max="6169" width="12.33203125" style="1" bestFit="1" customWidth="1"/>
    <col min="6170" max="6170" width="16" style="1" bestFit="1" customWidth="1"/>
    <col min="6171" max="6171" width="11.109375" style="1" bestFit="1" customWidth="1"/>
    <col min="6172" max="6172" width="16" style="1" bestFit="1" customWidth="1"/>
    <col min="6173" max="6390" width="8.88671875" style="1"/>
    <col min="6391" max="6391" width="11.88671875" style="1" bestFit="1" customWidth="1"/>
    <col min="6392" max="6392" width="44.109375" style="1" bestFit="1" customWidth="1"/>
    <col min="6393" max="6393" width="29.6640625" style="1" bestFit="1" customWidth="1"/>
    <col min="6394" max="6401" width="8.6640625" style="1" bestFit="1" customWidth="1"/>
    <col min="6402" max="6402" width="7.88671875" style="1" bestFit="1" customWidth="1"/>
    <col min="6403" max="6408" width="8.6640625" style="1" bestFit="1" customWidth="1"/>
    <col min="6409" max="6409" width="11.33203125" style="1" bestFit="1" customWidth="1"/>
    <col min="6410" max="6423" width="8.6640625" style="1" bestFit="1" customWidth="1"/>
    <col min="6424" max="6425" width="12.33203125" style="1" bestFit="1" customWidth="1"/>
    <col min="6426" max="6426" width="16" style="1" bestFit="1" customWidth="1"/>
    <col min="6427" max="6427" width="11.109375" style="1" bestFit="1" customWidth="1"/>
    <col min="6428" max="6428" width="16" style="1" bestFit="1" customWidth="1"/>
    <col min="6429" max="6646" width="8.88671875" style="1"/>
    <col min="6647" max="6647" width="11.88671875" style="1" bestFit="1" customWidth="1"/>
    <col min="6648" max="6648" width="44.109375" style="1" bestFit="1" customWidth="1"/>
    <col min="6649" max="6649" width="29.6640625" style="1" bestFit="1" customWidth="1"/>
    <col min="6650" max="6657" width="8.6640625" style="1" bestFit="1" customWidth="1"/>
    <col min="6658" max="6658" width="7.88671875" style="1" bestFit="1" customWidth="1"/>
    <col min="6659" max="6664" width="8.6640625" style="1" bestFit="1" customWidth="1"/>
    <col min="6665" max="6665" width="11.33203125" style="1" bestFit="1" customWidth="1"/>
    <col min="6666" max="6679" width="8.6640625" style="1" bestFit="1" customWidth="1"/>
    <col min="6680" max="6681" width="12.33203125" style="1" bestFit="1" customWidth="1"/>
    <col min="6682" max="6682" width="16" style="1" bestFit="1" customWidth="1"/>
    <col min="6683" max="6683" width="11.109375" style="1" bestFit="1" customWidth="1"/>
    <col min="6684" max="6684" width="16" style="1" bestFit="1" customWidth="1"/>
    <col min="6685" max="6902" width="8.88671875" style="1"/>
    <col min="6903" max="6903" width="11.88671875" style="1" bestFit="1" customWidth="1"/>
    <col min="6904" max="6904" width="44.109375" style="1" bestFit="1" customWidth="1"/>
    <col min="6905" max="6905" width="29.6640625" style="1" bestFit="1" customWidth="1"/>
    <col min="6906" max="6913" width="8.6640625" style="1" bestFit="1" customWidth="1"/>
    <col min="6914" max="6914" width="7.88671875" style="1" bestFit="1" customWidth="1"/>
    <col min="6915" max="6920" width="8.6640625" style="1" bestFit="1" customWidth="1"/>
    <col min="6921" max="6921" width="11.33203125" style="1" bestFit="1" customWidth="1"/>
    <col min="6922" max="6935" width="8.6640625" style="1" bestFit="1" customWidth="1"/>
    <col min="6936" max="6937" width="12.33203125" style="1" bestFit="1" customWidth="1"/>
    <col min="6938" max="6938" width="16" style="1" bestFit="1" customWidth="1"/>
    <col min="6939" max="6939" width="11.109375" style="1" bestFit="1" customWidth="1"/>
    <col min="6940" max="6940" width="16" style="1" bestFit="1" customWidth="1"/>
    <col min="6941" max="7158" width="8.88671875" style="1"/>
    <col min="7159" max="7159" width="11.88671875" style="1" bestFit="1" customWidth="1"/>
    <col min="7160" max="7160" width="44.109375" style="1" bestFit="1" customWidth="1"/>
    <col min="7161" max="7161" width="29.6640625" style="1" bestFit="1" customWidth="1"/>
    <col min="7162" max="7169" width="8.6640625" style="1" bestFit="1" customWidth="1"/>
    <col min="7170" max="7170" width="7.88671875" style="1" bestFit="1" customWidth="1"/>
    <col min="7171" max="7176" width="8.6640625" style="1" bestFit="1" customWidth="1"/>
    <col min="7177" max="7177" width="11.33203125" style="1" bestFit="1" customWidth="1"/>
    <col min="7178" max="7191" width="8.6640625" style="1" bestFit="1" customWidth="1"/>
    <col min="7192" max="7193" width="12.33203125" style="1" bestFit="1" customWidth="1"/>
    <col min="7194" max="7194" width="16" style="1" bestFit="1" customWidth="1"/>
    <col min="7195" max="7195" width="11.109375" style="1" bestFit="1" customWidth="1"/>
    <col min="7196" max="7196" width="16" style="1" bestFit="1" customWidth="1"/>
    <col min="7197" max="7414" width="8.88671875" style="1"/>
    <col min="7415" max="7415" width="11.88671875" style="1" bestFit="1" customWidth="1"/>
    <col min="7416" max="7416" width="44.109375" style="1" bestFit="1" customWidth="1"/>
    <col min="7417" max="7417" width="29.6640625" style="1" bestFit="1" customWidth="1"/>
    <col min="7418" max="7425" width="8.6640625" style="1" bestFit="1" customWidth="1"/>
    <col min="7426" max="7426" width="7.88671875" style="1" bestFit="1" customWidth="1"/>
    <col min="7427" max="7432" width="8.6640625" style="1" bestFit="1" customWidth="1"/>
    <col min="7433" max="7433" width="11.33203125" style="1" bestFit="1" customWidth="1"/>
    <col min="7434" max="7447" width="8.6640625" style="1" bestFit="1" customWidth="1"/>
    <col min="7448" max="7449" width="12.33203125" style="1" bestFit="1" customWidth="1"/>
    <col min="7450" max="7450" width="16" style="1" bestFit="1" customWidth="1"/>
    <col min="7451" max="7451" width="11.109375" style="1" bestFit="1" customWidth="1"/>
    <col min="7452" max="7452" width="16" style="1" bestFit="1" customWidth="1"/>
    <col min="7453" max="7670" width="8.88671875" style="1"/>
    <col min="7671" max="7671" width="11.88671875" style="1" bestFit="1" customWidth="1"/>
    <col min="7672" max="7672" width="44.109375" style="1" bestFit="1" customWidth="1"/>
    <col min="7673" max="7673" width="29.6640625" style="1" bestFit="1" customWidth="1"/>
    <col min="7674" max="7681" width="8.6640625" style="1" bestFit="1" customWidth="1"/>
    <col min="7682" max="7682" width="7.88671875" style="1" bestFit="1" customWidth="1"/>
    <col min="7683" max="7688" width="8.6640625" style="1" bestFit="1" customWidth="1"/>
    <col min="7689" max="7689" width="11.33203125" style="1" bestFit="1" customWidth="1"/>
    <col min="7690" max="7703" width="8.6640625" style="1" bestFit="1" customWidth="1"/>
    <col min="7704" max="7705" width="12.33203125" style="1" bestFit="1" customWidth="1"/>
    <col min="7706" max="7706" width="16" style="1" bestFit="1" customWidth="1"/>
    <col min="7707" max="7707" width="11.109375" style="1" bestFit="1" customWidth="1"/>
    <col min="7708" max="7708" width="16" style="1" bestFit="1" customWidth="1"/>
    <col min="7709" max="7926" width="8.88671875" style="1"/>
    <col min="7927" max="7927" width="11.88671875" style="1" bestFit="1" customWidth="1"/>
    <col min="7928" max="7928" width="44.109375" style="1" bestFit="1" customWidth="1"/>
    <col min="7929" max="7929" width="29.6640625" style="1" bestFit="1" customWidth="1"/>
    <col min="7930" max="7937" width="8.6640625" style="1" bestFit="1" customWidth="1"/>
    <col min="7938" max="7938" width="7.88671875" style="1" bestFit="1" customWidth="1"/>
    <col min="7939" max="7944" width="8.6640625" style="1" bestFit="1" customWidth="1"/>
    <col min="7945" max="7945" width="11.33203125" style="1" bestFit="1" customWidth="1"/>
    <col min="7946" max="7959" width="8.6640625" style="1" bestFit="1" customWidth="1"/>
    <col min="7960" max="7961" width="12.33203125" style="1" bestFit="1" customWidth="1"/>
    <col min="7962" max="7962" width="16" style="1" bestFit="1" customWidth="1"/>
    <col min="7963" max="7963" width="11.109375" style="1" bestFit="1" customWidth="1"/>
    <col min="7964" max="7964" width="16" style="1" bestFit="1" customWidth="1"/>
    <col min="7965" max="8182" width="8.88671875" style="1"/>
    <col min="8183" max="8183" width="11.88671875" style="1" bestFit="1" customWidth="1"/>
    <col min="8184" max="8184" width="44.109375" style="1" bestFit="1" customWidth="1"/>
    <col min="8185" max="8185" width="29.6640625" style="1" bestFit="1" customWidth="1"/>
    <col min="8186" max="8193" width="8.6640625" style="1" bestFit="1" customWidth="1"/>
    <col min="8194" max="8194" width="7.88671875" style="1" bestFit="1" customWidth="1"/>
    <col min="8195" max="8200" width="8.6640625" style="1" bestFit="1" customWidth="1"/>
    <col min="8201" max="8201" width="11.33203125" style="1" bestFit="1" customWidth="1"/>
    <col min="8202" max="8215" width="8.6640625" style="1" bestFit="1" customWidth="1"/>
    <col min="8216" max="8217" width="12.33203125" style="1" bestFit="1" customWidth="1"/>
    <col min="8218" max="8218" width="16" style="1" bestFit="1" customWidth="1"/>
    <col min="8219" max="8219" width="11.109375" style="1" bestFit="1" customWidth="1"/>
    <col min="8220" max="8220" width="16" style="1" bestFit="1" customWidth="1"/>
    <col min="8221" max="8438" width="8.88671875" style="1"/>
    <col min="8439" max="8439" width="11.88671875" style="1" bestFit="1" customWidth="1"/>
    <col min="8440" max="8440" width="44.109375" style="1" bestFit="1" customWidth="1"/>
    <col min="8441" max="8441" width="29.6640625" style="1" bestFit="1" customWidth="1"/>
    <col min="8442" max="8449" width="8.6640625" style="1" bestFit="1" customWidth="1"/>
    <col min="8450" max="8450" width="7.88671875" style="1" bestFit="1" customWidth="1"/>
    <col min="8451" max="8456" width="8.6640625" style="1" bestFit="1" customWidth="1"/>
    <col min="8457" max="8457" width="11.33203125" style="1" bestFit="1" customWidth="1"/>
    <col min="8458" max="8471" width="8.6640625" style="1" bestFit="1" customWidth="1"/>
    <col min="8472" max="8473" width="12.33203125" style="1" bestFit="1" customWidth="1"/>
    <col min="8474" max="8474" width="16" style="1" bestFit="1" customWidth="1"/>
    <col min="8475" max="8475" width="11.109375" style="1" bestFit="1" customWidth="1"/>
    <col min="8476" max="8476" width="16" style="1" bestFit="1" customWidth="1"/>
    <col min="8477" max="8694" width="8.88671875" style="1"/>
    <col min="8695" max="8695" width="11.88671875" style="1" bestFit="1" customWidth="1"/>
    <col min="8696" max="8696" width="44.109375" style="1" bestFit="1" customWidth="1"/>
    <col min="8697" max="8697" width="29.6640625" style="1" bestFit="1" customWidth="1"/>
    <col min="8698" max="8705" width="8.6640625" style="1" bestFit="1" customWidth="1"/>
    <col min="8706" max="8706" width="7.88671875" style="1" bestFit="1" customWidth="1"/>
    <col min="8707" max="8712" width="8.6640625" style="1" bestFit="1" customWidth="1"/>
    <col min="8713" max="8713" width="11.33203125" style="1" bestFit="1" customWidth="1"/>
    <col min="8714" max="8727" width="8.6640625" style="1" bestFit="1" customWidth="1"/>
    <col min="8728" max="8729" width="12.33203125" style="1" bestFit="1" customWidth="1"/>
    <col min="8730" max="8730" width="16" style="1" bestFit="1" customWidth="1"/>
    <col min="8731" max="8731" width="11.109375" style="1" bestFit="1" customWidth="1"/>
    <col min="8732" max="8732" width="16" style="1" bestFit="1" customWidth="1"/>
    <col min="8733" max="8950" width="8.88671875" style="1"/>
    <col min="8951" max="8951" width="11.88671875" style="1" bestFit="1" customWidth="1"/>
    <col min="8952" max="8952" width="44.109375" style="1" bestFit="1" customWidth="1"/>
    <col min="8953" max="8953" width="29.6640625" style="1" bestFit="1" customWidth="1"/>
    <col min="8954" max="8961" width="8.6640625" style="1" bestFit="1" customWidth="1"/>
    <col min="8962" max="8962" width="7.88671875" style="1" bestFit="1" customWidth="1"/>
    <col min="8963" max="8968" width="8.6640625" style="1" bestFit="1" customWidth="1"/>
    <col min="8969" max="8969" width="11.33203125" style="1" bestFit="1" customWidth="1"/>
    <col min="8970" max="8983" width="8.6640625" style="1" bestFit="1" customWidth="1"/>
    <col min="8984" max="8985" width="12.33203125" style="1" bestFit="1" customWidth="1"/>
    <col min="8986" max="8986" width="16" style="1" bestFit="1" customWidth="1"/>
    <col min="8987" max="8987" width="11.109375" style="1" bestFit="1" customWidth="1"/>
    <col min="8988" max="8988" width="16" style="1" bestFit="1" customWidth="1"/>
    <col min="8989" max="9206" width="8.88671875" style="1"/>
    <col min="9207" max="9207" width="11.88671875" style="1" bestFit="1" customWidth="1"/>
    <col min="9208" max="9208" width="44.109375" style="1" bestFit="1" customWidth="1"/>
    <col min="9209" max="9209" width="29.6640625" style="1" bestFit="1" customWidth="1"/>
    <col min="9210" max="9217" width="8.6640625" style="1" bestFit="1" customWidth="1"/>
    <col min="9218" max="9218" width="7.88671875" style="1" bestFit="1" customWidth="1"/>
    <col min="9219" max="9224" width="8.6640625" style="1" bestFit="1" customWidth="1"/>
    <col min="9225" max="9225" width="11.33203125" style="1" bestFit="1" customWidth="1"/>
    <col min="9226" max="9239" width="8.6640625" style="1" bestFit="1" customWidth="1"/>
    <col min="9240" max="9241" width="12.33203125" style="1" bestFit="1" customWidth="1"/>
    <col min="9242" max="9242" width="16" style="1" bestFit="1" customWidth="1"/>
    <col min="9243" max="9243" width="11.109375" style="1" bestFit="1" customWidth="1"/>
    <col min="9244" max="9244" width="16" style="1" bestFit="1" customWidth="1"/>
    <col min="9245" max="9462" width="8.88671875" style="1"/>
    <col min="9463" max="9463" width="11.88671875" style="1" bestFit="1" customWidth="1"/>
    <col min="9464" max="9464" width="44.109375" style="1" bestFit="1" customWidth="1"/>
    <col min="9465" max="9465" width="29.6640625" style="1" bestFit="1" customWidth="1"/>
    <col min="9466" max="9473" width="8.6640625" style="1" bestFit="1" customWidth="1"/>
    <col min="9474" max="9474" width="7.88671875" style="1" bestFit="1" customWidth="1"/>
    <col min="9475" max="9480" width="8.6640625" style="1" bestFit="1" customWidth="1"/>
    <col min="9481" max="9481" width="11.33203125" style="1" bestFit="1" customWidth="1"/>
    <col min="9482" max="9495" width="8.6640625" style="1" bestFit="1" customWidth="1"/>
    <col min="9496" max="9497" width="12.33203125" style="1" bestFit="1" customWidth="1"/>
    <col min="9498" max="9498" width="16" style="1" bestFit="1" customWidth="1"/>
    <col min="9499" max="9499" width="11.109375" style="1" bestFit="1" customWidth="1"/>
    <col min="9500" max="9500" width="16" style="1" bestFit="1" customWidth="1"/>
    <col min="9501" max="9718" width="8.88671875" style="1"/>
    <col min="9719" max="9719" width="11.88671875" style="1" bestFit="1" customWidth="1"/>
    <col min="9720" max="9720" width="44.109375" style="1" bestFit="1" customWidth="1"/>
    <col min="9721" max="9721" width="29.6640625" style="1" bestFit="1" customWidth="1"/>
    <col min="9722" max="9729" width="8.6640625" style="1" bestFit="1" customWidth="1"/>
    <col min="9730" max="9730" width="7.88671875" style="1" bestFit="1" customWidth="1"/>
    <col min="9731" max="9736" width="8.6640625" style="1" bestFit="1" customWidth="1"/>
    <col min="9737" max="9737" width="11.33203125" style="1" bestFit="1" customWidth="1"/>
    <col min="9738" max="9751" width="8.6640625" style="1" bestFit="1" customWidth="1"/>
    <col min="9752" max="9753" width="12.33203125" style="1" bestFit="1" customWidth="1"/>
    <col min="9754" max="9754" width="16" style="1" bestFit="1" customWidth="1"/>
    <col min="9755" max="9755" width="11.109375" style="1" bestFit="1" customWidth="1"/>
    <col min="9756" max="9756" width="16" style="1" bestFit="1" customWidth="1"/>
    <col min="9757" max="9974" width="8.88671875" style="1"/>
    <col min="9975" max="9975" width="11.88671875" style="1" bestFit="1" customWidth="1"/>
    <col min="9976" max="9976" width="44.109375" style="1" bestFit="1" customWidth="1"/>
    <col min="9977" max="9977" width="29.6640625" style="1" bestFit="1" customWidth="1"/>
    <col min="9978" max="9985" width="8.6640625" style="1" bestFit="1" customWidth="1"/>
    <col min="9986" max="9986" width="7.88671875" style="1" bestFit="1" customWidth="1"/>
    <col min="9987" max="9992" width="8.6640625" style="1" bestFit="1" customWidth="1"/>
    <col min="9993" max="9993" width="11.33203125" style="1" bestFit="1" customWidth="1"/>
    <col min="9994" max="10007" width="8.6640625" style="1" bestFit="1" customWidth="1"/>
    <col min="10008" max="10009" width="12.33203125" style="1" bestFit="1" customWidth="1"/>
    <col min="10010" max="10010" width="16" style="1" bestFit="1" customWidth="1"/>
    <col min="10011" max="10011" width="11.109375" style="1" bestFit="1" customWidth="1"/>
    <col min="10012" max="10012" width="16" style="1" bestFit="1" customWidth="1"/>
    <col min="10013" max="10230" width="8.88671875" style="1"/>
    <col min="10231" max="10231" width="11.88671875" style="1" bestFit="1" customWidth="1"/>
    <col min="10232" max="10232" width="44.109375" style="1" bestFit="1" customWidth="1"/>
    <col min="10233" max="10233" width="29.6640625" style="1" bestFit="1" customWidth="1"/>
    <col min="10234" max="10241" width="8.6640625" style="1" bestFit="1" customWidth="1"/>
    <col min="10242" max="10242" width="7.88671875" style="1" bestFit="1" customWidth="1"/>
    <col min="10243" max="10248" width="8.6640625" style="1" bestFit="1" customWidth="1"/>
    <col min="10249" max="10249" width="11.33203125" style="1" bestFit="1" customWidth="1"/>
    <col min="10250" max="10263" width="8.6640625" style="1" bestFit="1" customWidth="1"/>
    <col min="10264" max="10265" width="12.33203125" style="1" bestFit="1" customWidth="1"/>
    <col min="10266" max="10266" width="16" style="1" bestFit="1" customWidth="1"/>
    <col min="10267" max="10267" width="11.109375" style="1" bestFit="1" customWidth="1"/>
    <col min="10268" max="10268" width="16" style="1" bestFit="1" customWidth="1"/>
    <col min="10269" max="10486" width="8.88671875" style="1"/>
    <col min="10487" max="10487" width="11.88671875" style="1" bestFit="1" customWidth="1"/>
    <col min="10488" max="10488" width="44.109375" style="1" bestFit="1" customWidth="1"/>
    <col min="10489" max="10489" width="29.6640625" style="1" bestFit="1" customWidth="1"/>
    <col min="10490" max="10497" width="8.6640625" style="1" bestFit="1" customWidth="1"/>
    <col min="10498" max="10498" width="7.88671875" style="1" bestFit="1" customWidth="1"/>
    <col min="10499" max="10504" width="8.6640625" style="1" bestFit="1" customWidth="1"/>
    <col min="10505" max="10505" width="11.33203125" style="1" bestFit="1" customWidth="1"/>
    <col min="10506" max="10519" width="8.6640625" style="1" bestFit="1" customWidth="1"/>
    <col min="10520" max="10521" width="12.33203125" style="1" bestFit="1" customWidth="1"/>
    <col min="10522" max="10522" width="16" style="1" bestFit="1" customWidth="1"/>
    <col min="10523" max="10523" width="11.109375" style="1" bestFit="1" customWidth="1"/>
    <col min="10524" max="10524" width="16" style="1" bestFit="1" customWidth="1"/>
    <col min="10525" max="10742" width="8.88671875" style="1"/>
    <col min="10743" max="10743" width="11.88671875" style="1" bestFit="1" customWidth="1"/>
    <col min="10744" max="10744" width="44.109375" style="1" bestFit="1" customWidth="1"/>
    <col min="10745" max="10745" width="29.6640625" style="1" bestFit="1" customWidth="1"/>
    <col min="10746" max="10753" width="8.6640625" style="1" bestFit="1" customWidth="1"/>
    <col min="10754" max="10754" width="7.88671875" style="1" bestFit="1" customWidth="1"/>
    <col min="10755" max="10760" width="8.6640625" style="1" bestFit="1" customWidth="1"/>
    <col min="10761" max="10761" width="11.33203125" style="1" bestFit="1" customWidth="1"/>
    <col min="10762" max="10775" width="8.6640625" style="1" bestFit="1" customWidth="1"/>
    <col min="10776" max="10777" width="12.33203125" style="1" bestFit="1" customWidth="1"/>
    <col min="10778" max="10778" width="16" style="1" bestFit="1" customWidth="1"/>
    <col min="10779" max="10779" width="11.109375" style="1" bestFit="1" customWidth="1"/>
    <col min="10780" max="10780" width="16" style="1" bestFit="1" customWidth="1"/>
    <col min="10781" max="10998" width="8.88671875" style="1"/>
    <col min="10999" max="10999" width="11.88671875" style="1" bestFit="1" customWidth="1"/>
    <col min="11000" max="11000" width="44.109375" style="1" bestFit="1" customWidth="1"/>
    <col min="11001" max="11001" width="29.6640625" style="1" bestFit="1" customWidth="1"/>
    <col min="11002" max="11009" width="8.6640625" style="1" bestFit="1" customWidth="1"/>
    <col min="11010" max="11010" width="7.88671875" style="1" bestFit="1" customWidth="1"/>
    <col min="11011" max="11016" width="8.6640625" style="1" bestFit="1" customWidth="1"/>
    <col min="11017" max="11017" width="11.33203125" style="1" bestFit="1" customWidth="1"/>
    <col min="11018" max="11031" width="8.6640625" style="1" bestFit="1" customWidth="1"/>
    <col min="11032" max="11033" width="12.33203125" style="1" bestFit="1" customWidth="1"/>
    <col min="11034" max="11034" width="16" style="1" bestFit="1" customWidth="1"/>
    <col min="11035" max="11035" width="11.109375" style="1" bestFit="1" customWidth="1"/>
    <col min="11036" max="11036" width="16" style="1" bestFit="1" customWidth="1"/>
    <col min="11037" max="11254" width="8.88671875" style="1"/>
    <col min="11255" max="11255" width="11.88671875" style="1" bestFit="1" customWidth="1"/>
    <col min="11256" max="11256" width="44.109375" style="1" bestFit="1" customWidth="1"/>
    <col min="11257" max="11257" width="29.6640625" style="1" bestFit="1" customWidth="1"/>
    <col min="11258" max="11265" width="8.6640625" style="1" bestFit="1" customWidth="1"/>
    <col min="11266" max="11266" width="7.88671875" style="1" bestFit="1" customWidth="1"/>
    <col min="11267" max="11272" width="8.6640625" style="1" bestFit="1" customWidth="1"/>
    <col min="11273" max="11273" width="11.33203125" style="1" bestFit="1" customWidth="1"/>
    <col min="11274" max="11287" width="8.6640625" style="1" bestFit="1" customWidth="1"/>
    <col min="11288" max="11289" width="12.33203125" style="1" bestFit="1" customWidth="1"/>
    <col min="11290" max="11290" width="16" style="1" bestFit="1" customWidth="1"/>
    <col min="11291" max="11291" width="11.109375" style="1" bestFit="1" customWidth="1"/>
    <col min="11292" max="11292" width="16" style="1" bestFit="1" customWidth="1"/>
    <col min="11293" max="11510" width="8.88671875" style="1"/>
    <col min="11511" max="11511" width="11.88671875" style="1" bestFit="1" customWidth="1"/>
    <col min="11512" max="11512" width="44.109375" style="1" bestFit="1" customWidth="1"/>
    <col min="11513" max="11513" width="29.6640625" style="1" bestFit="1" customWidth="1"/>
    <col min="11514" max="11521" width="8.6640625" style="1" bestFit="1" customWidth="1"/>
    <col min="11522" max="11522" width="7.88671875" style="1" bestFit="1" customWidth="1"/>
    <col min="11523" max="11528" width="8.6640625" style="1" bestFit="1" customWidth="1"/>
    <col min="11529" max="11529" width="11.33203125" style="1" bestFit="1" customWidth="1"/>
    <col min="11530" max="11543" width="8.6640625" style="1" bestFit="1" customWidth="1"/>
    <col min="11544" max="11545" width="12.33203125" style="1" bestFit="1" customWidth="1"/>
    <col min="11546" max="11546" width="16" style="1" bestFit="1" customWidth="1"/>
    <col min="11547" max="11547" width="11.109375" style="1" bestFit="1" customWidth="1"/>
    <col min="11548" max="11548" width="16" style="1" bestFit="1" customWidth="1"/>
    <col min="11549" max="11766" width="8.88671875" style="1"/>
    <col min="11767" max="11767" width="11.88671875" style="1" bestFit="1" customWidth="1"/>
    <col min="11768" max="11768" width="44.109375" style="1" bestFit="1" customWidth="1"/>
    <col min="11769" max="11769" width="29.6640625" style="1" bestFit="1" customWidth="1"/>
    <col min="11770" max="11777" width="8.6640625" style="1" bestFit="1" customWidth="1"/>
    <col min="11778" max="11778" width="7.88671875" style="1" bestFit="1" customWidth="1"/>
    <col min="11779" max="11784" width="8.6640625" style="1" bestFit="1" customWidth="1"/>
    <col min="11785" max="11785" width="11.33203125" style="1" bestFit="1" customWidth="1"/>
    <col min="11786" max="11799" width="8.6640625" style="1" bestFit="1" customWidth="1"/>
    <col min="11800" max="11801" width="12.33203125" style="1" bestFit="1" customWidth="1"/>
    <col min="11802" max="11802" width="16" style="1" bestFit="1" customWidth="1"/>
    <col min="11803" max="11803" width="11.109375" style="1" bestFit="1" customWidth="1"/>
    <col min="11804" max="11804" width="16" style="1" bestFit="1" customWidth="1"/>
    <col min="11805" max="12022" width="8.88671875" style="1"/>
    <col min="12023" max="12023" width="11.88671875" style="1" bestFit="1" customWidth="1"/>
    <col min="12024" max="12024" width="44.109375" style="1" bestFit="1" customWidth="1"/>
    <col min="12025" max="12025" width="29.6640625" style="1" bestFit="1" customWidth="1"/>
    <col min="12026" max="12033" width="8.6640625" style="1" bestFit="1" customWidth="1"/>
    <col min="12034" max="12034" width="7.88671875" style="1" bestFit="1" customWidth="1"/>
    <col min="12035" max="12040" width="8.6640625" style="1" bestFit="1" customWidth="1"/>
    <col min="12041" max="12041" width="11.33203125" style="1" bestFit="1" customWidth="1"/>
    <col min="12042" max="12055" width="8.6640625" style="1" bestFit="1" customWidth="1"/>
    <col min="12056" max="12057" width="12.33203125" style="1" bestFit="1" customWidth="1"/>
    <col min="12058" max="12058" width="16" style="1" bestFit="1" customWidth="1"/>
    <col min="12059" max="12059" width="11.109375" style="1" bestFit="1" customWidth="1"/>
    <col min="12060" max="12060" width="16" style="1" bestFit="1" customWidth="1"/>
    <col min="12061" max="12278" width="8.88671875" style="1"/>
    <col min="12279" max="12279" width="11.88671875" style="1" bestFit="1" customWidth="1"/>
    <col min="12280" max="12280" width="44.109375" style="1" bestFit="1" customWidth="1"/>
    <col min="12281" max="12281" width="29.6640625" style="1" bestFit="1" customWidth="1"/>
    <col min="12282" max="12289" width="8.6640625" style="1" bestFit="1" customWidth="1"/>
    <col min="12290" max="12290" width="7.88671875" style="1" bestFit="1" customWidth="1"/>
    <col min="12291" max="12296" width="8.6640625" style="1" bestFit="1" customWidth="1"/>
    <col min="12297" max="12297" width="11.33203125" style="1" bestFit="1" customWidth="1"/>
    <col min="12298" max="12311" width="8.6640625" style="1" bestFit="1" customWidth="1"/>
    <col min="12312" max="12313" width="12.33203125" style="1" bestFit="1" customWidth="1"/>
    <col min="12314" max="12314" width="16" style="1" bestFit="1" customWidth="1"/>
    <col min="12315" max="12315" width="11.109375" style="1" bestFit="1" customWidth="1"/>
    <col min="12316" max="12316" width="16" style="1" bestFit="1" customWidth="1"/>
    <col min="12317" max="12534" width="8.88671875" style="1"/>
    <col min="12535" max="12535" width="11.88671875" style="1" bestFit="1" customWidth="1"/>
    <col min="12536" max="12536" width="44.109375" style="1" bestFit="1" customWidth="1"/>
    <col min="12537" max="12537" width="29.6640625" style="1" bestFit="1" customWidth="1"/>
    <col min="12538" max="12545" width="8.6640625" style="1" bestFit="1" customWidth="1"/>
    <col min="12546" max="12546" width="7.88671875" style="1" bestFit="1" customWidth="1"/>
    <col min="12547" max="12552" width="8.6640625" style="1" bestFit="1" customWidth="1"/>
    <col min="12553" max="12553" width="11.33203125" style="1" bestFit="1" customWidth="1"/>
    <col min="12554" max="12567" width="8.6640625" style="1" bestFit="1" customWidth="1"/>
    <col min="12568" max="12569" width="12.33203125" style="1" bestFit="1" customWidth="1"/>
    <col min="12570" max="12570" width="16" style="1" bestFit="1" customWidth="1"/>
    <col min="12571" max="12571" width="11.109375" style="1" bestFit="1" customWidth="1"/>
    <col min="12572" max="12572" width="16" style="1" bestFit="1" customWidth="1"/>
    <col min="12573" max="12790" width="8.88671875" style="1"/>
    <col min="12791" max="12791" width="11.88671875" style="1" bestFit="1" customWidth="1"/>
    <col min="12792" max="12792" width="44.109375" style="1" bestFit="1" customWidth="1"/>
    <col min="12793" max="12793" width="29.6640625" style="1" bestFit="1" customWidth="1"/>
    <col min="12794" max="12801" width="8.6640625" style="1" bestFit="1" customWidth="1"/>
    <col min="12802" max="12802" width="7.88671875" style="1" bestFit="1" customWidth="1"/>
    <col min="12803" max="12808" width="8.6640625" style="1" bestFit="1" customWidth="1"/>
    <col min="12809" max="12809" width="11.33203125" style="1" bestFit="1" customWidth="1"/>
    <col min="12810" max="12823" width="8.6640625" style="1" bestFit="1" customWidth="1"/>
    <col min="12824" max="12825" width="12.33203125" style="1" bestFit="1" customWidth="1"/>
    <col min="12826" max="12826" width="16" style="1" bestFit="1" customWidth="1"/>
    <col min="12827" max="12827" width="11.109375" style="1" bestFit="1" customWidth="1"/>
    <col min="12828" max="12828" width="16" style="1" bestFit="1" customWidth="1"/>
    <col min="12829" max="13046" width="8.88671875" style="1"/>
    <col min="13047" max="13047" width="11.88671875" style="1" bestFit="1" customWidth="1"/>
    <col min="13048" max="13048" width="44.109375" style="1" bestFit="1" customWidth="1"/>
    <col min="13049" max="13049" width="29.6640625" style="1" bestFit="1" customWidth="1"/>
    <col min="13050" max="13057" width="8.6640625" style="1" bestFit="1" customWidth="1"/>
    <col min="13058" max="13058" width="7.88671875" style="1" bestFit="1" customWidth="1"/>
    <col min="13059" max="13064" width="8.6640625" style="1" bestFit="1" customWidth="1"/>
    <col min="13065" max="13065" width="11.33203125" style="1" bestFit="1" customWidth="1"/>
    <col min="13066" max="13079" width="8.6640625" style="1" bestFit="1" customWidth="1"/>
    <col min="13080" max="13081" width="12.33203125" style="1" bestFit="1" customWidth="1"/>
    <col min="13082" max="13082" width="16" style="1" bestFit="1" customWidth="1"/>
    <col min="13083" max="13083" width="11.109375" style="1" bestFit="1" customWidth="1"/>
    <col min="13084" max="13084" width="16" style="1" bestFit="1" customWidth="1"/>
    <col min="13085" max="13302" width="8.88671875" style="1"/>
    <col min="13303" max="13303" width="11.88671875" style="1" bestFit="1" customWidth="1"/>
    <col min="13304" max="13304" width="44.109375" style="1" bestFit="1" customWidth="1"/>
    <col min="13305" max="13305" width="29.6640625" style="1" bestFit="1" customWidth="1"/>
    <col min="13306" max="13313" width="8.6640625" style="1" bestFit="1" customWidth="1"/>
    <col min="13314" max="13314" width="7.88671875" style="1" bestFit="1" customWidth="1"/>
    <col min="13315" max="13320" width="8.6640625" style="1" bestFit="1" customWidth="1"/>
    <col min="13321" max="13321" width="11.33203125" style="1" bestFit="1" customWidth="1"/>
    <col min="13322" max="13335" width="8.6640625" style="1" bestFit="1" customWidth="1"/>
    <col min="13336" max="13337" width="12.33203125" style="1" bestFit="1" customWidth="1"/>
    <col min="13338" max="13338" width="16" style="1" bestFit="1" customWidth="1"/>
    <col min="13339" max="13339" width="11.109375" style="1" bestFit="1" customWidth="1"/>
    <col min="13340" max="13340" width="16" style="1" bestFit="1" customWidth="1"/>
    <col min="13341" max="13558" width="8.88671875" style="1"/>
    <col min="13559" max="13559" width="11.88671875" style="1" bestFit="1" customWidth="1"/>
    <col min="13560" max="13560" width="44.109375" style="1" bestFit="1" customWidth="1"/>
    <col min="13561" max="13561" width="29.6640625" style="1" bestFit="1" customWidth="1"/>
    <col min="13562" max="13569" width="8.6640625" style="1" bestFit="1" customWidth="1"/>
    <col min="13570" max="13570" width="7.88671875" style="1" bestFit="1" customWidth="1"/>
    <col min="13571" max="13576" width="8.6640625" style="1" bestFit="1" customWidth="1"/>
    <col min="13577" max="13577" width="11.33203125" style="1" bestFit="1" customWidth="1"/>
    <col min="13578" max="13591" width="8.6640625" style="1" bestFit="1" customWidth="1"/>
    <col min="13592" max="13593" width="12.33203125" style="1" bestFit="1" customWidth="1"/>
    <col min="13594" max="13594" width="16" style="1" bestFit="1" customWidth="1"/>
    <col min="13595" max="13595" width="11.109375" style="1" bestFit="1" customWidth="1"/>
    <col min="13596" max="13596" width="16" style="1" bestFit="1" customWidth="1"/>
    <col min="13597" max="13814" width="8.88671875" style="1"/>
    <col min="13815" max="13815" width="11.88671875" style="1" bestFit="1" customWidth="1"/>
    <col min="13816" max="13816" width="44.109375" style="1" bestFit="1" customWidth="1"/>
    <col min="13817" max="13817" width="29.6640625" style="1" bestFit="1" customWidth="1"/>
    <col min="13818" max="13825" width="8.6640625" style="1" bestFit="1" customWidth="1"/>
    <col min="13826" max="13826" width="7.88671875" style="1" bestFit="1" customWidth="1"/>
    <col min="13827" max="13832" width="8.6640625" style="1" bestFit="1" customWidth="1"/>
    <col min="13833" max="13833" width="11.33203125" style="1" bestFit="1" customWidth="1"/>
    <col min="13834" max="13847" width="8.6640625" style="1" bestFit="1" customWidth="1"/>
    <col min="13848" max="13849" width="12.33203125" style="1" bestFit="1" customWidth="1"/>
    <col min="13850" max="13850" width="16" style="1" bestFit="1" customWidth="1"/>
    <col min="13851" max="13851" width="11.109375" style="1" bestFit="1" customWidth="1"/>
    <col min="13852" max="13852" width="16" style="1" bestFit="1" customWidth="1"/>
    <col min="13853" max="14070" width="8.88671875" style="1"/>
    <col min="14071" max="14071" width="11.88671875" style="1" bestFit="1" customWidth="1"/>
    <col min="14072" max="14072" width="44.109375" style="1" bestFit="1" customWidth="1"/>
    <col min="14073" max="14073" width="29.6640625" style="1" bestFit="1" customWidth="1"/>
    <col min="14074" max="14081" width="8.6640625" style="1" bestFit="1" customWidth="1"/>
    <col min="14082" max="14082" width="7.88671875" style="1" bestFit="1" customWidth="1"/>
    <col min="14083" max="14088" width="8.6640625" style="1" bestFit="1" customWidth="1"/>
    <col min="14089" max="14089" width="11.33203125" style="1" bestFit="1" customWidth="1"/>
    <col min="14090" max="14103" width="8.6640625" style="1" bestFit="1" customWidth="1"/>
    <col min="14104" max="14105" width="12.33203125" style="1" bestFit="1" customWidth="1"/>
    <col min="14106" max="14106" width="16" style="1" bestFit="1" customWidth="1"/>
    <col min="14107" max="14107" width="11.109375" style="1" bestFit="1" customWidth="1"/>
    <col min="14108" max="14108" width="16" style="1" bestFit="1" customWidth="1"/>
    <col min="14109" max="14326" width="8.88671875" style="1"/>
    <col min="14327" max="14327" width="11.88671875" style="1" bestFit="1" customWidth="1"/>
    <col min="14328" max="14328" width="44.109375" style="1" bestFit="1" customWidth="1"/>
    <col min="14329" max="14329" width="29.6640625" style="1" bestFit="1" customWidth="1"/>
    <col min="14330" max="14337" width="8.6640625" style="1" bestFit="1" customWidth="1"/>
    <col min="14338" max="14338" width="7.88671875" style="1" bestFit="1" customWidth="1"/>
    <col min="14339" max="14344" width="8.6640625" style="1" bestFit="1" customWidth="1"/>
    <col min="14345" max="14345" width="11.33203125" style="1" bestFit="1" customWidth="1"/>
    <col min="14346" max="14359" width="8.6640625" style="1" bestFit="1" customWidth="1"/>
    <col min="14360" max="14361" width="12.33203125" style="1" bestFit="1" customWidth="1"/>
    <col min="14362" max="14362" width="16" style="1" bestFit="1" customWidth="1"/>
    <col min="14363" max="14363" width="11.109375" style="1" bestFit="1" customWidth="1"/>
    <col min="14364" max="14364" width="16" style="1" bestFit="1" customWidth="1"/>
    <col min="14365" max="14582" width="8.88671875" style="1"/>
    <col min="14583" max="14583" width="11.88671875" style="1" bestFit="1" customWidth="1"/>
    <col min="14584" max="14584" width="44.109375" style="1" bestFit="1" customWidth="1"/>
    <col min="14585" max="14585" width="29.6640625" style="1" bestFit="1" customWidth="1"/>
    <col min="14586" max="14593" width="8.6640625" style="1" bestFit="1" customWidth="1"/>
    <col min="14594" max="14594" width="7.88671875" style="1" bestFit="1" customWidth="1"/>
    <col min="14595" max="14600" width="8.6640625" style="1" bestFit="1" customWidth="1"/>
    <col min="14601" max="14601" width="11.33203125" style="1" bestFit="1" customWidth="1"/>
    <col min="14602" max="14615" width="8.6640625" style="1" bestFit="1" customWidth="1"/>
    <col min="14616" max="14617" width="12.33203125" style="1" bestFit="1" customWidth="1"/>
    <col min="14618" max="14618" width="16" style="1" bestFit="1" customWidth="1"/>
    <col min="14619" max="14619" width="11.109375" style="1" bestFit="1" customWidth="1"/>
    <col min="14620" max="14620" width="16" style="1" bestFit="1" customWidth="1"/>
    <col min="14621" max="14838" width="8.88671875" style="1"/>
    <col min="14839" max="14839" width="11.88671875" style="1" bestFit="1" customWidth="1"/>
    <col min="14840" max="14840" width="44.109375" style="1" bestFit="1" customWidth="1"/>
    <col min="14841" max="14841" width="29.6640625" style="1" bestFit="1" customWidth="1"/>
    <col min="14842" max="14849" width="8.6640625" style="1" bestFit="1" customWidth="1"/>
    <col min="14850" max="14850" width="7.88671875" style="1" bestFit="1" customWidth="1"/>
    <col min="14851" max="14856" width="8.6640625" style="1" bestFit="1" customWidth="1"/>
    <col min="14857" max="14857" width="11.33203125" style="1" bestFit="1" customWidth="1"/>
    <col min="14858" max="14871" width="8.6640625" style="1" bestFit="1" customWidth="1"/>
    <col min="14872" max="14873" width="12.33203125" style="1" bestFit="1" customWidth="1"/>
    <col min="14874" max="14874" width="16" style="1" bestFit="1" customWidth="1"/>
    <col min="14875" max="14875" width="11.109375" style="1" bestFit="1" customWidth="1"/>
    <col min="14876" max="14876" width="16" style="1" bestFit="1" customWidth="1"/>
    <col min="14877" max="15094" width="8.88671875" style="1"/>
    <col min="15095" max="15095" width="11.88671875" style="1" bestFit="1" customWidth="1"/>
    <col min="15096" max="15096" width="44.109375" style="1" bestFit="1" customWidth="1"/>
    <col min="15097" max="15097" width="29.6640625" style="1" bestFit="1" customWidth="1"/>
    <col min="15098" max="15105" width="8.6640625" style="1" bestFit="1" customWidth="1"/>
    <col min="15106" max="15106" width="7.88671875" style="1" bestFit="1" customWidth="1"/>
    <col min="15107" max="15112" width="8.6640625" style="1" bestFit="1" customWidth="1"/>
    <col min="15113" max="15113" width="11.33203125" style="1" bestFit="1" customWidth="1"/>
    <col min="15114" max="15127" width="8.6640625" style="1" bestFit="1" customWidth="1"/>
    <col min="15128" max="15129" width="12.33203125" style="1" bestFit="1" customWidth="1"/>
    <col min="15130" max="15130" width="16" style="1" bestFit="1" customWidth="1"/>
    <col min="15131" max="15131" width="11.109375" style="1" bestFit="1" customWidth="1"/>
    <col min="15132" max="15132" width="16" style="1" bestFit="1" customWidth="1"/>
    <col min="15133" max="15350" width="8.88671875" style="1"/>
    <col min="15351" max="15351" width="11.88671875" style="1" bestFit="1" customWidth="1"/>
    <col min="15352" max="15352" width="44.109375" style="1" bestFit="1" customWidth="1"/>
    <col min="15353" max="15353" width="29.6640625" style="1" bestFit="1" customWidth="1"/>
    <col min="15354" max="15361" width="8.6640625" style="1" bestFit="1" customWidth="1"/>
    <col min="15362" max="15362" width="7.88671875" style="1" bestFit="1" customWidth="1"/>
    <col min="15363" max="15368" width="8.6640625" style="1" bestFit="1" customWidth="1"/>
    <col min="15369" max="15369" width="11.33203125" style="1" bestFit="1" customWidth="1"/>
    <col min="15370" max="15383" width="8.6640625" style="1" bestFit="1" customWidth="1"/>
    <col min="15384" max="15385" width="12.33203125" style="1" bestFit="1" customWidth="1"/>
    <col min="15386" max="15386" width="16" style="1" bestFit="1" customWidth="1"/>
    <col min="15387" max="15387" width="11.109375" style="1" bestFit="1" customWidth="1"/>
    <col min="15388" max="15388" width="16" style="1" bestFit="1" customWidth="1"/>
    <col min="15389" max="15606" width="8.88671875" style="1"/>
    <col min="15607" max="15607" width="11.88671875" style="1" bestFit="1" customWidth="1"/>
    <col min="15608" max="15608" width="44.109375" style="1" bestFit="1" customWidth="1"/>
    <col min="15609" max="15609" width="29.6640625" style="1" bestFit="1" customWidth="1"/>
    <col min="15610" max="15617" width="8.6640625" style="1" bestFit="1" customWidth="1"/>
    <col min="15618" max="15618" width="7.88671875" style="1" bestFit="1" customWidth="1"/>
    <col min="15619" max="15624" width="8.6640625" style="1" bestFit="1" customWidth="1"/>
    <col min="15625" max="15625" width="11.33203125" style="1" bestFit="1" customWidth="1"/>
    <col min="15626" max="15639" width="8.6640625" style="1" bestFit="1" customWidth="1"/>
    <col min="15640" max="15641" width="12.33203125" style="1" bestFit="1" customWidth="1"/>
    <col min="15642" max="15642" width="16" style="1" bestFit="1" customWidth="1"/>
    <col min="15643" max="15643" width="11.109375" style="1" bestFit="1" customWidth="1"/>
    <col min="15644" max="15644" width="16" style="1" bestFit="1" customWidth="1"/>
    <col min="15645" max="15862" width="8.88671875" style="1"/>
    <col min="15863" max="15863" width="11.88671875" style="1" bestFit="1" customWidth="1"/>
    <col min="15864" max="15864" width="44.109375" style="1" bestFit="1" customWidth="1"/>
    <col min="15865" max="15865" width="29.6640625" style="1" bestFit="1" customWidth="1"/>
    <col min="15866" max="15873" width="8.6640625" style="1" bestFit="1" customWidth="1"/>
    <col min="15874" max="15874" width="7.88671875" style="1" bestFit="1" customWidth="1"/>
    <col min="15875" max="15880" width="8.6640625" style="1" bestFit="1" customWidth="1"/>
    <col min="15881" max="15881" width="11.33203125" style="1" bestFit="1" customWidth="1"/>
    <col min="15882" max="15895" width="8.6640625" style="1" bestFit="1" customWidth="1"/>
    <col min="15896" max="15897" width="12.33203125" style="1" bestFit="1" customWidth="1"/>
    <col min="15898" max="15898" width="16" style="1" bestFit="1" customWidth="1"/>
    <col min="15899" max="15899" width="11.109375" style="1" bestFit="1" customWidth="1"/>
    <col min="15900" max="15900" width="16" style="1" bestFit="1" customWidth="1"/>
    <col min="15901" max="16118" width="8.88671875" style="1"/>
    <col min="16119" max="16119" width="11.88671875" style="1" bestFit="1" customWidth="1"/>
    <col min="16120" max="16120" width="44.109375" style="1" bestFit="1" customWidth="1"/>
    <col min="16121" max="16121" width="29.6640625" style="1" bestFit="1" customWidth="1"/>
    <col min="16122" max="16129" width="8.6640625" style="1" bestFit="1" customWidth="1"/>
    <col min="16130" max="16130" width="7.88671875" style="1" bestFit="1" customWidth="1"/>
    <col min="16131" max="16136" width="8.6640625" style="1" bestFit="1" customWidth="1"/>
    <col min="16137" max="16137" width="11.33203125" style="1" bestFit="1" customWidth="1"/>
    <col min="16138" max="16151" width="8.6640625" style="1" bestFit="1" customWidth="1"/>
    <col min="16152" max="16153" width="12.33203125" style="1" bestFit="1" customWidth="1"/>
    <col min="16154" max="16154" width="16" style="1" bestFit="1" customWidth="1"/>
    <col min="16155" max="16155" width="11.109375" style="1" bestFit="1" customWidth="1"/>
    <col min="16156" max="16156" width="16" style="1" bestFit="1" customWidth="1"/>
    <col min="16157" max="16384" width="8.88671875" style="1"/>
  </cols>
  <sheetData>
    <row r="1" spans="1:47" ht="15.6" x14ac:dyDescent="0.3">
      <c r="T1" s="4"/>
      <c r="U1" s="4"/>
      <c r="AG1" s="4"/>
      <c r="AH1" s="4"/>
      <c r="AI1" s="4"/>
    </row>
    <row r="2" spans="1:47" ht="15.6" x14ac:dyDescent="0.3">
      <c r="J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47" ht="15.6" x14ac:dyDescent="0.3"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 t="s">
        <v>0</v>
      </c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 t="s">
        <v>1</v>
      </c>
      <c r="AI3" s="5"/>
    </row>
    <row r="4" spans="1:47" s="9" customFormat="1" ht="36.6" customHeight="1" x14ac:dyDescent="0.3">
      <c r="A4" s="6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8" t="s">
        <v>15</v>
      </c>
      <c r="O4" s="8" t="s">
        <v>16</v>
      </c>
      <c r="P4" s="8" t="s">
        <v>17</v>
      </c>
      <c r="Q4" s="8" t="s">
        <v>18</v>
      </c>
      <c r="R4" s="8" t="s">
        <v>19</v>
      </c>
      <c r="S4" s="8" t="s">
        <v>20</v>
      </c>
      <c r="T4" s="8" t="s">
        <v>21</v>
      </c>
      <c r="U4" s="8" t="s">
        <v>22</v>
      </c>
      <c r="V4" s="8" t="s">
        <v>23</v>
      </c>
      <c r="W4" s="8" t="s">
        <v>24</v>
      </c>
      <c r="X4" s="8" t="s">
        <v>25</v>
      </c>
      <c r="Y4" s="8" t="s">
        <v>26</v>
      </c>
      <c r="Z4" s="8" t="s">
        <v>27</v>
      </c>
      <c r="AA4" s="8" t="s">
        <v>28</v>
      </c>
      <c r="AB4" s="8" t="s">
        <v>29</v>
      </c>
      <c r="AC4" s="8" t="s">
        <v>30</v>
      </c>
      <c r="AD4" s="8" t="s">
        <v>31</v>
      </c>
      <c r="AE4" s="8" t="s">
        <v>32</v>
      </c>
      <c r="AF4" s="8" t="s">
        <v>33</v>
      </c>
      <c r="AG4" s="8" t="s">
        <v>34</v>
      </c>
      <c r="AH4" s="8" t="s">
        <v>35</v>
      </c>
      <c r="AI4" s="9" t="s">
        <v>36</v>
      </c>
      <c r="AJ4" s="9" t="s">
        <v>37</v>
      </c>
      <c r="AK4" s="9" t="s">
        <v>38</v>
      </c>
      <c r="AL4" s="9" t="s">
        <v>39</v>
      </c>
      <c r="AM4" s="9" t="s">
        <v>40</v>
      </c>
      <c r="AN4" s="9" t="s">
        <v>41</v>
      </c>
      <c r="AO4" s="10"/>
      <c r="AP4" s="10"/>
      <c r="AQ4" s="10"/>
      <c r="AR4" s="10"/>
      <c r="AS4" s="10"/>
      <c r="AT4" s="10"/>
      <c r="AU4" s="10"/>
    </row>
    <row r="5" spans="1:47" ht="16.2" x14ac:dyDescent="0.3">
      <c r="A5" s="11" t="s">
        <v>42</v>
      </c>
      <c r="B5" s="11" t="s">
        <v>43</v>
      </c>
      <c r="C5" s="12">
        <f>SUM(E5:AH5)/COUNTA(E5:AH5)</f>
        <v>0.75</v>
      </c>
      <c r="D5" s="13">
        <f>COUNTIF(Tabela161[[#This Row],[1]:[30]],0)</f>
        <v>1</v>
      </c>
      <c r="E5" s="14">
        <v>1</v>
      </c>
      <c r="F5" s="14">
        <v>1</v>
      </c>
      <c r="G5" s="15">
        <v>0</v>
      </c>
      <c r="H5" s="15">
        <v>1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G5" s="15"/>
      <c r="AH5" s="15"/>
      <c r="AI5" s="16"/>
      <c r="AJ5" s="16"/>
      <c r="AK5" s="16"/>
      <c r="AL5" s="16"/>
      <c r="AM5" s="16"/>
      <c r="AN5" s="16"/>
    </row>
    <row r="6" spans="1:47" ht="16.2" x14ac:dyDescent="0.3">
      <c r="A6" s="11" t="s">
        <v>44</v>
      </c>
      <c r="B6" s="11" t="s">
        <v>45</v>
      </c>
      <c r="C6" s="12">
        <f t="shared" ref="C6:C53" si="0">SUM(E6:AH6)/COUNTA(E6:AH6)</f>
        <v>0.75</v>
      </c>
      <c r="D6" s="13">
        <f>COUNTIF(Tabela161[[#This Row],[1]:[30]],0)</f>
        <v>1</v>
      </c>
      <c r="E6" s="14">
        <v>1</v>
      </c>
      <c r="F6" s="14">
        <v>1</v>
      </c>
      <c r="G6" s="15">
        <v>0</v>
      </c>
      <c r="H6" s="15">
        <v>1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G6" s="15"/>
      <c r="AH6" s="15"/>
      <c r="AI6" s="16"/>
      <c r="AJ6" s="16"/>
      <c r="AK6" s="16"/>
      <c r="AL6" s="16"/>
      <c r="AM6" s="16"/>
      <c r="AN6" s="16"/>
    </row>
    <row r="7" spans="1:47" ht="16.2" x14ac:dyDescent="0.3">
      <c r="A7" s="11" t="s">
        <v>46</v>
      </c>
      <c r="B7" s="11" t="s">
        <v>47</v>
      </c>
      <c r="C7" s="12">
        <f t="shared" si="0"/>
        <v>0.75</v>
      </c>
      <c r="D7" s="13">
        <f>COUNTIF(Tabela161[[#This Row],[1]:[30]],0)</f>
        <v>1</v>
      </c>
      <c r="E7" s="14">
        <v>1</v>
      </c>
      <c r="F7" s="14">
        <v>0</v>
      </c>
      <c r="G7" s="15">
        <v>1</v>
      </c>
      <c r="H7" s="15">
        <v>1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G7" s="15"/>
      <c r="AH7" s="15"/>
      <c r="AI7" s="16"/>
      <c r="AJ7" s="16"/>
      <c r="AK7" s="16"/>
      <c r="AL7" s="16"/>
      <c r="AM7" s="16"/>
      <c r="AN7" s="16"/>
    </row>
    <row r="8" spans="1:47" ht="16.2" x14ac:dyDescent="0.3">
      <c r="A8" s="11" t="s">
        <v>48</v>
      </c>
      <c r="B8" s="11" t="s">
        <v>49</v>
      </c>
      <c r="C8" s="12">
        <f t="shared" si="0"/>
        <v>0.25</v>
      </c>
      <c r="D8" s="13">
        <f>COUNTIF(Tabela161[[#This Row],[1]:[30]],0)</f>
        <v>3</v>
      </c>
      <c r="E8" s="14">
        <v>0</v>
      </c>
      <c r="F8" s="14">
        <v>0</v>
      </c>
      <c r="G8" s="15">
        <v>0</v>
      </c>
      <c r="H8" s="15">
        <v>1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G8" s="15"/>
      <c r="AH8" s="15"/>
      <c r="AI8" s="16"/>
      <c r="AJ8" s="16"/>
      <c r="AK8" s="16"/>
      <c r="AL8" s="16"/>
      <c r="AM8" s="16"/>
      <c r="AN8" s="16"/>
    </row>
    <row r="9" spans="1:47" ht="16.2" x14ac:dyDescent="0.3">
      <c r="A9" s="11" t="s">
        <v>50</v>
      </c>
      <c r="B9" s="11" t="s">
        <v>51</v>
      </c>
      <c r="C9" s="12">
        <f t="shared" si="0"/>
        <v>0.75</v>
      </c>
      <c r="D9" s="13">
        <f>COUNTIF(Tabela161[[#This Row],[1]:[30]],0)</f>
        <v>1</v>
      </c>
      <c r="E9" s="14">
        <v>1</v>
      </c>
      <c r="F9" s="14">
        <v>0</v>
      </c>
      <c r="G9" s="15">
        <v>1</v>
      </c>
      <c r="H9" s="15">
        <v>1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G9" s="15"/>
      <c r="AH9" s="15"/>
      <c r="AI9" s="16"/>
      <c r="AJ9" s="16"/>
      <c r="AK9" s="16"/>
      <c r="AL9" s="16"/>
      <c r="AM9" s="16"/>
      <c r="AN9" s="16"/>
    </row>
    <row r="10" spans="1:47" ht="16.2" x14ac:dyDescent="0.3">
      <c r="A10" s="11" t="s">
        <v>52</v>
      </c>
      <c r="B10" s="11" t="s">
        <v>53</v>
      </c>
      <c r="C10" s="12">
        <f t="shared" si="0"/>
        <v>0.75</v>
      </c>
      <c r="D10" s="13">
        <f>COUNTIF(Tabela161[[#This Row],[1]:[30]],0)</f>
        <v>1</v>
      </c>
      <c r="E10" s="14">
        <v>1</v>
      </c>
      <c r="F10" s="14">
        <v>1</v>
      </c>
      <c r="G10" s="15">
        <v>0</v>
      </c>
      <c r="H10" s="15">
        <v>1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G10" s="15"/>
      <c r="AH10" s="15"/>
      <c r="AI10" s="16"/>
      <c r="AJ10" s="16"/>
      <c r="AK10" s="16"/>
      <c r="AL10" s="16"/>
      <c r="AM10" s="16"/>
      <c r="AN10" s="16"/>
    </row>
    <row r="11" spans="1:47" ht="16.2" x14ac:dyDescent="0.3">
      <c r="A11" s="11" t="s">
        <v>54</v>
      </c>
      <c r="B11" s="11" t="s">
        <v>55</v>
      </c>
      <c r="C11" s="12">
        <f t="shared" si="0"/>
        <v>0.75</v>
      </c>
      <c r="D11" s="13">
        <f>COUNTIF(Tabela161[[#This Row],[1]:[30]],0)</f>
        <v>1</v>
      </c>
      <c r="E11" s="14">
        <v>1</v>
      </c>
      <c r="F11" s="14">
        <v>1</v>
      </c>
      <c r="G11" s="15">
        <v>0</v>
      </c>
      <c r="H11" s="15">
        <v>1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G11" s="15"/>
      <c r="AH11" s="15"/>
      <c r="AI11" s="16"/>
      <c r="AJ11" s="16"/>
      <c r="AK11" s="16"/>
      <c r="AL11" s="16"/>
      <c r="AM11" s="16"/>
      <c r="AN11" s="16"/>
    </row>
    <row r="12" spans="1:47" ht="16.2" x14ac:dyDescent="0.3">
      <c r="A12" s="11" t="s">
        <v>56</v>
      </c>
      <c r="B12" s="11" t="s">
        <v>57</v>
      </c>
      <c r="C12" s="12">
        <f t="shared" si="0"/>
        <v>1</v>
      </c>
      <c r="D12" s="13">
        <f>COUNTIF(Tabela161[[#This Row],[1]:[30]],0)</f>
        <v>0</v>
      </c>
      <c r="E12" s="14">
        <v>1</v>
      </c>
      <c r="F12" s="14">
        <v>1</v>
      </c>
      <c r="G12" s="15">
        <v>1</v>
      </c>
      <c r="H12" s="15">
        <v>1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G12" s="15"/>
      <c r="AH12" s="15"/>
      <c r="AI12" s="16"/>
      <c r="AJ12" s="16"/>
      <c r="AK12" s="16"/>
      <c r="AL12" s="16"/>
      <c r="AM12" s="16"/>
      <c r="AN12" s="16"/>
    </row>
    <row r="13" spans="1:47" ht="16.2" x14ac:dyDescent="0.3">
      <c r="A13" s="11" t="s">
        <v>58</v>
      </c>
      <c r="B13" s="11" t="s">
        <v>59</v>
      </c>
      <c r="C13" s="12">
        <f t="shared" si="0"/>
        <v>0.25</v>
      </c>
      <c r="D13" s="13">
        <f>COUNTIF(Tabela161[[#This Row],[1]:[30]],0)</f>
        <v>3</v>
      </c>
      <c r="E13" s="14">
        <v>0</v>
      </c>
      <c r="F13" s="14">
        <v>0</v>
      </c>
      <c r="G13" s="15">
        <v>0</v>
      </c>
      <c r="H13" s="15">
        <v>1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G13" s="15"/>
      <c r="AH13" s="15"/>
      <c r="AI13" s="16"/>
      <c r="AJ13" s="16"/>
      <c r="AK13" s="16"/>
      <c r="AL13" s="16"/>
      <c r="AM13" s="16"/>
      <c r="AN13" s="16"/>
    </row>
    <row r="14" spans="1:47" ht="16.2" x14ac:dyDescent="0.3">
      <c r="A14" s="11" t="s">
        <v>60</v>
      </c>
      <c r="B14" s="11" t="s">
        <v>61</v>
      </c>
      <c r="C14" s="12">
        <f t="shared" si="0"/>
        <v>0.25</v>
      </c>
      <c r="D14" s="13">
        <f>COUNTIF(Tabela161[[#This Row],[1]:[30]],0)</f>
        <v>3</v>
      </c>
      <c r="E14" s="14">
        <v>0</v>
      </c>
      <c r="F14" s="14">
        <v>0</v>
      </c>
      <c r="G14" s="15">
        <v>0</v>
      </c>
      <c r="H14" s="15">
        <v>1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G14" s="15"/>
      <c r="AH14" s="15"/>
      <c r="AI14" s="16"/>
      <c r="AJ14" s="16"/>
      <c r="AK14" s="16"/>
      <c r="AL14" s="16"/>
      <c r="AM14" s="16"/>
      <c r="AN14" s="16"/>
    </row>
    <row r="15" spans="1:47" ht="16.2" x14ac:dyDescent="0.3">
      <c r="A15" s="11" t="s">
        <v>62</v>
      </c>
      <c r="B15" s="11" t="s">
        <v>63</v>
      </c>
      <c r="C15" s="12">
        <f t="shared" si="0"/>
        <v>0.25</v>
      </c>
      <c r="D15" s="13">
        <f>COUNTIF(Tabela161[[#This Row],[1]:[30]],0)</f>
        <v>3</v>
      </c>
      <c r="E15" s="14">
        <v>0</v>
      </c>
      <c r="F15" s="14">
        <v>0</v>
      </c>
      <c r="G15" s="15">
        <v>0</v>
      </c>
      <c r="H15" s="15">
        <v>1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G15" s="15"/>
      <c r="AH15" s="15"/>
      <c r="AI15" s="16"/>
      <c r="AJ15" s="16"/>
      <c r="AK15" s="16"/>
      <c r="AL15" s="16"/>
      <c r="AM15" s="16"/>
      <c r="AN15" s="16"/>
    </row>
    <row r="16" spans="1:47" ht="16.2" x14ac:dyDescent="0.3">
      <c r="A16" s="11" t="s">
        <v>64</v>
      </c>
      <c r="B16" s="11" t="s">
        <v>65</v>
      </c>
      <c r="C16" s="12">
        <f>SUM(E16:AH16)/COUNTA(E16:AH16)</f>
        <v>0.75</v>
      </c>
      <c r="D16" s="13">
        <f>COUNTIF(Tabela161[[#This Row],[1]:[30]],0)</f>
        <v>1</v>
      </c>
      <c r="E16" s="14">
        <v>1</v>
      </c>
      <c r="F16" s="14">
        <v>0</v>
      </c>
      <c r="G16" s="15">
        <v>1</v>
      </c>
      <c r="H16" s="15">
        <v>1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G16" s="15"/>
      <c r="AH16" s="15"/>
      <c r="AI16" s="16"/>
      <c r="AJ16" s="16"/>
      <c r="AK16" s="16"/>
      <c r="AL16" s="16"/>
      <c r="AM16" s="16"/>
      <c r="AN16" s="16"/>
    </row>
    <row r="17" spans="1:40" ht="16.2" x14ac:dyDescent="0.3">
      <c r="A17" s="11" t="s">
        <v>66</v>
      </c>
      <c r="B17" s="11" t="s">
        <v>67</v>
      </c>
      <c r="C17" s="12">
        <f t="shared" si="0"/>
        <v>0.75</v>
      </c>
      <c r="D17" s="13">
        <f>COUNTIF(Tabela161[[#This Row],[1]:[30]],0)</f>
        <v>1</v>
      </c>
      <c r="E17" s="14">
        <v>1</v>
      </c>
      <c r="F17" s="14">
        <v>1</v>
      </c>
      <c r="G17" s="15">
        <v>0</v>
      </c>
      <c r="H17" s="15">
        <v>1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G17" s="15"/>
      <c r="AH17" s="15"/>
      <c r="AI17" s="16"/>
      <c r="AJ17" s="16"/>
      <c r="AK17" s="16"/>
      <c r="AL17" s="16"/>
      <c r="AM17" s="16"/>
      <c r="AN17" s="16"/>
    </row>
    <row r="18" spans="1:40" ht="16.2" x14ac:dyDescent="0.3">
      <c r="A18" s="11" t="s">
        <v>68</v>
      </c>
      <c r="B18" s="11" t="s">
        <v>69</v>
      </c>
      <c r="C18" s="12">
        <f t="shared" si="0"/>
        <v>0.75</v>
      </c>
      <c r="D18" s="13">
        <f>COUNTIF(Tabela161[[#This Row],[1]:[30]],0)</f>
        <v>1</v>
      </c>
      <c r="E18" s="14">
        <v>1</v>
      </c>
      <c r="F18" s="14">
        <v>0</v>
      </c>
      <c r="G18" s="15">
        <v>1</v>
      </c>
      <c r="H18" s="15">
        <v>1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G18" s="15"/>
      <c r="AH18" s="15"/>
      <c r="AI18" s="16"/>
      <c r="AJ18" s="16"/>
      <c r="AK18" s="16"/>
      <c r="AL18" s="16"/>
      <c r="AM18" s="16"/>
      <c r="AN18" s="16"/>
    </row>
    <row r="19" spans="1:40" ht="16.2" x14ac:dyDescent="0.3">
      <c r="A19" s="11" t="s">
        <v>70</v>
      </c>
      <c r="B19" s="11" t="s">
        <v>71</v>
      </c>
      <c r="C19" s="12">
        <f t="shared" si="0"/>
        <v>0.5</v>
      </c>
      <c r="D19" s="13">
        <f>COUNTIF(Tabela161[[#This Row],[1]:[30]],0)</f>
        <v>2</v>
      </c>
      <c r="E19" s="14">
        <v>1</v>
      </c>
      <c r="F19" s="14">
        <v>0</v>
      </c>
      <c r="G19" s="15">
        <v>0</v>
      </c>
      <c r="H19" s="15">
        <v>1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G19" s="15"/>
      <c r="AH19" s="15"/>
      <c r="AI19" s="16"/>
      <c r="AJ19" s="16"/>
      <c r="AK19" s="16"/>
      <c r="AL19" s="16"/>
      <c r="AM19" s="16"/>
      <c r="AN19" s="16"/>
    </row>
    <row r="20" spans="1:40" ht="16.2" x14ac:dyDescent="0.3">
      <c r="A20" s="11" t="s">
        <v>72</v>
      </c>
      <c r="B20" s="11" t="s">
        <v>73</v>
      </c>
      <c r="C20" s="12">
        <f t="shared" si="0"/>
        <v>0.5</v>
      </c>
      <c r="D20" s="13">
        <f>COUNTIF(Tabela161[[#This Row],[1]:[30]],0)</f>
        <v>2</v>
      </c>
      <c r="E20" s="14">
        <v>1</v>
      </c>
      <c r="F20" s="14">
        <v>0</v>
      </c>
      <c r="G20" s="15">
        <v>0</v>
      </c>
      <c r="H20" s="15">
        <v>1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G20" s="15"/>
      <c r="AH20" s="15"/>
      <c r="AI20" s="16"/>
      <c r="AJ20" s="16"/>
      <c r="AK20" s="16"/>
      <c r="AL20" s="16"/>
      <c r="AM20" s="16"/>
      <c r="AN20" s="16"/>
    </row>
    <row r="21" spans="1:40" ht="16.2" x14ac:dyDescent="0.3">
      <c r="A21" s="11">
        <v>10287695</v>
      </c>
      <c r="B21" s="11" t="s">
        <v>74</v>
      </c>
      <c r="C21" s="12">
        <f>SUM(E21:AH21)/COUNTA(E21:AH21)</f>
        <v>0.75</v>
      </c>
      <c r="D21" s="13">
        <f>COUNTIF(Tabela161[[#This Row],[1]:[30]],0)</f>
        <v>1</v>
      </c>
      <c r="E21" s="14">
        <v>1</v>
      </c>
      <c r="F21" s="14">
        <v>1</v>
      </c>
      <c r="G21" s="15">
        <v>0</v>
      </c>
      <c r="H21" s="15">
        <v>1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G21" s="15"/>
      <c r="AH21" s="15"/>
      <c r="AI21" s="16"/>
      <c r="AJ21" s="16"/>
      <c r="AK21" s="16"/>
      <c r="AL21" s="16"/>
      <c r="AM21" s="16"/>
      <c r="AN21" s="16"/>
    </row>
    <row r="22" spans="1:40" ht="16.2" x14ac:dyDescent="0.3">
      <c r="A22" s="11" t="s">
        <v>75</v>
      </c>
      <c r="B22" s="11" t="s">
        <v>76</v>
      </c>
      <c r="C22" s="12">
        <f t="shared" si="0"/>
        <v>1</v>
      </c>
      <c r="D22" s="13">
        <f>COUNTIF(Tabela161[[#This Row],[1]:[30]],0)</f>
        <v>0</v>
      </c>
      <c r="E22" s="14">
        <v>1</v>
      </c>
      <c r="F22" s="14">
        <v>1</v>
      </c>
      <c r="G22" s="15">
        <v>1</v>
      </c>
      <c r="H22" s="15">
        <v>1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G22" s="15"/>
      <c r="AH22" s="15"/>
      <c r="AI22" s="16"/>
      <c r="AJ22" s="16"/>
      <c r="AK22" s="16"/>
      <c r="AL22" s="16"/>
      <c r="AM22" s="16"/>
      <c r="AN22" s="16"/>
    </row>
    <row r="23" spans="1:40" ht="16.2" x14ac:dyDescent="0.3">
      <c r="A23" s="11" t="s">
        <v>77</v>
      </c>
      <c r="B23" s="11" t="s">
        <v>78</v>
      </c>
      <c r="C23" s="12">
        <f t="shared" si="0"/>
        <v>0.75</v>
      </c>
      <c r="D23" s="13">
        <f>COUNTIF(Tabela161[[#This Row],[1]:[30]],0)</f>
        <v>1</v>
      </c>
      <c r="E23" s="14">
        <v>1</v>
      </c>
      <c r="F23" s="14">
        <v>1</v>
      </c>
      <c r="G23" s="15">
        <v>1</v>
      </c>
      <c r="H23" s="15">
        <v>0</v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G23" s="15"/>
      <c r="AH23" s="15"/>
      <c r="AI23" s="16"/>
      <c r="AJ23" s="16"/>
      <c r="AK23" s="16"/>
      <c r="AL23" s="16"/>
      <c r="AM23" s="16"/>
      <c r="AN23" s="16"/>
    </row>
    <row r="24" spans="1:40" ht="16.2" x14ac:dyDescent="0.3">
      <c r="A24" s="11" t="s">
        <v>79</v>
      </c>
      <c r="B24" s="11" t="s">
        <v>80</v>
      </c>
      <c r="C24" s="12">
        <f t="shared" si="0"/>
        <v>0.5</v>
      </c>
      <c r="D24" s="13">
        <f>COUNTIF(Tabela161[[#This Row],[1]:[30]],0)</f>
        <v>2</v>
      </c>
      <c r="E24" s="14">
        <v>1</v>
      </c>
      <c r="F24" s="14">
        <v>1</v>
      </c>
      <c r="G24" s="15">
        <v>0</v>
      </c>
      <c r="H24" s="15">
        <v>0</v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G24" s="15"/>
      <c r="AH24" s="15"/>
      <c r="AI24" s="16"/>
      <c r="AJ24" s="16"/>
      <c r="AK24" s="16"/>
      <c r="AL24" s="16"/>
      <c r="AM24" s="16"/>
      <c r="AN24" s="16"/>
    </row>
    <row r="25" spans="1:40" ht="16.2" x14ac:dyDescent="0.3">
      <c r="A25" s="11" t="s">
        <v>81</v>
      </c>
      <c r="B25" s="11" t="s">
        <v>82</v>
      </c>
      <c r="C25" s="12">
        <f t="shared" si="0"/>
        <v>0.75</v>
      </c>
      <c r="D25" s="13">
        <f>COUNTIF(Tabela161[[#This Row],[1]:[30]],0)</f>
        <v>1</v>
      </c>
      <c r="E25" s="14">
        <v>1</v>
      </c>
      <c r="F25" s="14">
        <v>1</v>
      </c>
      <c r="G25" s="15">
        <v>0</v>
      </c>
      <c r="H25" s="15">
        <v>1</v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G25" s="15"/>
      <c r="AH25" s="15"/>
      <c r="AI25" s="16"/>
      <c r="AJ25" s="16"/>
      <c r="AK25" s="16"/>
      <c r="AL25" s="16"/>
      <c r="AM25" s="16"/>
      <c r="AN25" s="16"/>
    </row>
    <row r="26" spans="1:40" ht="16.2" x14ac:dyDescent="0.3">
      <c r="A26" s="11">
        <v>8520954</v>
      </c>
      <c r="B26" s="11" t="s">
        <v>83</v>
      </c>
      <c r="C26" s="12">
        <f>SUM(E26:AH26)/COUNTA(E26:AH26)</f>
        <v>0.25</v>
      </c>
      <c r="D26" s="13">
        <f>COUNTIF(Tabela161[[#This Row],[1]:[30]],0)</f>
        <v>3</v>
      </c>
      <c r="E26" s="14">
        <v>0</v>
      </c>
      <c r="F26" s="14">
        <v>0</v>
      </c>
      <c r="G26" s="15">
        <v>0</v>
      </c>
      <c r="H26" s="15">
        <v>1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G26" s="15"/>
      <c r="AH26" s="15"/>
      <c r="AI26" s="16"/>
      <c r="AJ26" s="16"/>
      <c r="AK26" s="16"/>
      <c r="AL26" s="16"/>
      <c r="AM26" s="16"/>
      <c r="AN26" s="16"/>
    </row>
    <row r="27" spans="1:40" ht="16.2" x14ac:dyDescent="0.3">
      <c r="A27" s="11" t="s">
        <v>84</v>
      </c>
      <c r="B27" s="11" t="s">
        <v>85</v>
      </c>
      <c r="C27" s="12">
        <f t="shared" si="0"/>
        <v>0.5</v>
      </c>
      <c r="D27" s="13">
        <f>COUNTIF(Tabela161[[#This Row],[1]:[30]],0)</f>
        <v>2</v>
      </c>
      <c r="E27" s="14">
        <v>1</v>
      </c>
      <c r="F27" s="14">
        <v>0</v>
      </c>
      <c r="G27" s="15">
        <v>0</v>
      </c>
      <c r="H27" s="15">
        <v>1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G27" s="15"/>
      <c r="AH27" s="15"/>
      <c r="AI27" s="16"/>
      <c r="AJ27" s="16"/>
      <c r="AK27" s="16"/>
      <c r="AL27" s="16"/>
      <c r="AM27" s="16"/>
      <c r="AN27" s="16"/>
    </row>
    <row r="28" spans="1:40" ht="16.2" x14ac:dyDescent="0.3">
      <c r="A28" s="11" t="s">
        <v>86</v>
      </c>
      <c r="B28" s="11" t="s">
        <v>87</v>
      </c>
      <c r="C28" s="12">
        <f t="shared" si="0"/>
        <v>0.75</v>
      </c>
      <c r="D28" s="13">
        <f>COUNTIF(Tabela161[[#This Row],[1]:[30]],0)</f>
        <v>1</v>
      </c>
      <c r="E28" s="14">
        <v>1</v>
      </c>
      <c r="F28" s="14">
        <v>0</v>
      </c>
      <c r="G28" s="15">
        <v>1</v>
      </c>
      <c r="H28" s="15">
        <v>1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G28" s="15"/>
      <c r="AH28" s="15"/>
      <c r="AI28" s="16"/>
      <c r="AJ28" s="16"/>
      <c r="AK28" s="16"/>
      <c r="AL28" s="16"/>
      <c r="AM28" s="16"/>
      <c r="AN28" s="16"/>
    </row>
    <row r="29" spans="1:40" ht="16.2" x14ac:dyDescent="0.3">
      <c r="A29" s="11" t="s">
        <v>88</v>
      </c>
      <c r="B29" s="11" t="s">
        <v>89</v>
      </c>
      <c r="C29" s="12">
        <f t="shared" si="0"/>
        <v>1</v>
      </c>
      <c r="D29" s="13">
        <f>COUNTIF(Tabela161[[#This Row],[1]:[30]],0)</f>
        <v>0</v>
      </c>
      <c r="E29" s="14">
        <v>1</v>
      </c>
      <c r="F29" s="14">
        <v>1</v>
      </c>
      <c r="G29" s="15">
        <v>1</v>
      </c>
      <c r="H29" s="15">
        <v>1</v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G29" s="15"/>
      <c r="AH29" s="15"/>
      <c r="AI29" s="16"/>
      <c r="AJ29" s="16"/>
      <c r="AK29" s="16"/>
      <c r="AL29" s="16"/>
      <c r="AM29" s="16"/>
      <c r="AN29" s="16"/>
    </row>
    <row r="30" spans="1:40" ht="16.2" x14ac:dyDescent="0.3">
      <c r="A30" s="11" t="s">
        <v>90</v>
      </c>
      <c r="B30" s="11" t="s">
        <v>91</v>
      </c>
      <c r="C30" s="12">
        <f t="shared" si="0"/>
        <v>0.75</v>
      </c>
      <c r="D30" s="13">
        <f>COUNTIF(Tabela161[[#This Row],[1]:[30]],0)</f>
        <v>1</v>
      </c>
      <c r="E30" s="14">
        <v>1</v>
      </c>
      <c r="F30" s="14">
        <v>0</v>
      </c>
      <c r="G30" s="15">
        <v>1</v>
      </c>
      <c r="H30" s="15">
        <v>1</v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G30" s="15"/>
      <c r="AH30" s="15"/>
      <c r="AI30" s="16"/>
      <c r="AJ30" s="16"/>
      <c r="AK30" s="16"/>
      <c r="AL30" s="16"/>
      <c r="AM30" s="16"/>
      <c r="AN30" s="16"/>
    </row>
    <row r="31" spans="1:40" ht="16.2" x14ac:dyDescent="0.3">
      <c r="A31" s="11" t="s">
        <v>92</v>
      </c>
      <c r="B31" s="11" t="s">
        <v>93</v>
      </c>
      <c r="C31" s="12">
        <f t="shared" si="0"/>
        <v>1</v>
      </c>
      <c r="D31" s="13">
        <f>COUNTIF(Tabela161[[#This Row],[1]:[30]],0)</f>
        <v>0</v>
      </c>
      <c r="E31" s="14">
        <v>1</v>
      </c>
      <c r="F31" s="14">
        <v>1</v>
      </c>
      <c r="G31" s="15">
        <v>1</v>
      </c>
      <c r="H31" s="15">
        <v>1</v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G31" s="15"/>
      <c r="AH31" s="15"/>
      <c r="AI31" s="16"/>
      <c r="AJ31" s="16"/>
      <c r="AK31" s="16"/>
      <c r="AL31" s="16"/>
      <c r="AM31" s="16"/>
      <c r="AN31" s="16"/>
    </row>
    <row r="32" spans="1:40" ht="16.2" x14ac:dyDescent="0.3">
      <c r="A32" s="11" t="s">
        <v>94</v>
      </c>
      <c r="B32" s="11" t="s">
        <v>95</v>
      </c>
      <c r="C32" s="12">
        <f t="shared" si="0"/>
        <v>0.75</v>
      </c>
      <c r="D32" s="13">
        <f>COUNTIF(Tabela161[[#This Row],[1]:[30]],0)</f>
        <v>1</v>
      </c>
      <c r="E32" s="14">
        <v>1</v>
      </c>
      <c r="F32" s="14">
        <v>1</v>
      </c>
      <c r="G32" s="15">
        <v>0</v>
      </c>
      <c r="H32" s="15">
        <v>1</v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G32" s="15"/>
      <c r="AH32" s="15"/>
      <c r="AI32" s="16"/>
      <c r="AJ32" s="16"/>
      <c r="AK32" s="16"/>
      <c r="AL32" s="16"/>
      <c r="AM32" s="16"/>
      <c r="AN32" s="16"/>
    </row>
    <row r="33" spans="1:40" ht="16.2" x14ac:dyDescent="0.3">
      <c r="A33" s="11" t="s">
        <v>96</v>
      </c>
      <c r="B33" s="11" t="s">
        <v>97</v>
      </c>
      <c r="C33" s="12">
        <f t="shared" si="0"/>
        <v>0</v>
      </c>
      <c r="D33" s="13">
        <f>COUNTIF(Tabela161[[#This Row],[1]:[30]],0)</f>
        <v>4</v>
      </c>
      <c r="E33" s="14">
        <v>0</v>
      </c>
      <c r="F33" s="14">
        <v>0</v>
      </c>
      <c r="G33" s="15">
        <v>0</v>
      </c>
      <c r="H33" s="15">
        <v>0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G33" s="15"/>
      <c r="AH33" s="15"/>
      <c r="AI33" s="16"/>
      <c r="AJ33" s="16"/>
      <c r="AK33" s="16"/>
      <c r="AL33" s="16"/>
      <c r="AM33" s="16"/>
      <c r="AN33" s="16"/>
    </row>
    <row r="34" spans="1:40" ht="16.2" x14ac:dyDescent="0.3">
      <c r="A34" s="11" t="s">
        <v>98</v>
      </c>
      <c r="B34" s="11" t="s">
        <v>99</v>
      </c>
      <c r="C34" s="12">
        <f t="shared" si="0"/>
        <v>0.5</v>
      </c>
      <c r="D34" s="13">
        <f>COUNTIF(Tabela161[[#This Row],[1]:[30]],0)</f>
        <v>2</v>
      </c>
      <c r="E34" s="14">
        <v>0</v>
      </c>
      <c r="F34" s="14">
        <v>1</v>
      </c>
      <c r="G34" s="15">
        <v>0</v>
      </c>
      <c r="H34" s="15">
        <v>1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G34" s="15"/>
      <c r="AH34" s="15"/>
      <c r="AI34" s="16"/>
      <c r="AJ34" s="16"/>
      <c r="AK34" s="16"/>
      <c r="AL34" s="16"/>
      <c r="AM34" s="16"/>
      <c r="AN34" s="16"/>
    </row>
    <row r="35" spans="1:40" ht="16.2" x14ac:dyDescent="0.3">
      <c r="A35" s="11" t="s">
        <v>100</v>
      </c>
      <c r="B35" s="11" t="s">
        <v>101</v>
      </c>
      <c r="C35" s="12">
        <f t="shared" si="0"/>
        <v>0.25</v>
      </c>
      <c r="D35" s="13">
        <f>COUNTIF(Tabela161[[#This Row],[1]:[30]],0)</f>
        <v>3</v>
      </c>
      <c r="E35" s="14">
        <v>0</v>
      </c>
      <c r="F35" s="14">
        <v>0</v>
      </c>
      <c r="G35" s="15">
        <v>1</v>
      </c>
      <c r="H35" s="15">
        <v>0</v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G35" s="15"/>
      <c r="AH35" s="15"/>
      <c r="AI35" s="16"/>
      <c r="AJ35" s="16"/>
      <c r="AK35" s="16"/>
      <c r="AL35" s="16"/>
      <c r="AM35" s="16"/>
      <c r="AN35" s="16"/>
    </row>
    <row r="36" spans="1:40" ht="16.2" x14ac:dyDescent="0.3">
      <c r="A36" s="11" t="s">
        <v>102</v>
      </c>
      <c r="B36" s="11" t="s">
        <v>103</v>
      </c>
      <c r="C36" s="12">
        <f t="shared" si="0"/>
        <v>0.5</v>
      </c>
      <c r="D36" s="13">
        <f>COUNTIF(Tabela161[[#This Row],[1]:[30]],0)</f>
        <v>2</v>
      </c>
      <c r="E36" s="14">
        <v>0</v>
      </c>
      <c r="F36" s="14">
        <v>0</v>
      </c>
      <c r="G36" s="15">
        <v>1</v>
      </c>
      <c r="H36" s="15">
        <v>1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G36" s="15"/>
      <c r="AH36" s="15"/>
      <c r="AI36" s="16"/>
      <c r="AJ36" s="16"/>
      <c r="AK36" s="16"/>
      <c r="AL36" s="16"/>
      <c r="AM36" s="16"/>
      <c r="AN36" s="16"/>
    </row>
    <row r="37" spans="1:40" ht="16.2" x14ac:dyDescent="0.3">
      <c r="A37" s="11" t="s">
        <v>104</v>
      </c>
      <c r="B37" s="11" t="s">
        <v>105</v>
      </c>
      <c r="C37" s="12">
        <f t="shared" si="0"/>
        <v>0.75</v>
      </c>
      <c r="D37" s="13">
        <f>COUNTIF(Tabela161[[#This Row],[1]:[30]],0)</f>
        <v>1</v>
      </c>
      <c r="E37" s="14">
        <v>1</v>
      </c>
      <c r="F37" s="14">
        <v>1</v>
      </c>
      <c r="G37" s="15">
        <v>0</v>
      </c>
      <c r="H37" s="15">
        <v>1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G37" s="15"/>
      <c r="AH37" s="15"/>
      <c r="AI37" s="16"/>
      <c r="AJ37" s="16"/>
      <c r="AK37" s="16"/>
      <c r="AL37" s="16"/>
      <c r="AM37" s="16"/>
      <c r="AN37" s="16"/>
    </row>
    <row r="38" spans="1:40" ht="16.2" x14ac:dyDescent="0.3">
      <c r="A38" s="11" t="s">
        <v>106</v>
      </c>
      <c r="B38" s="11" t="s">
        <v>107</v>
      </c>
      <c r="C38" s="12">
        <f t="shared" si="0"/>
        <v>0</v>
      </c>
      <c r="D38" s="13">
        <f>COUNTIF(Tabela161[[#This Row],[1]:[30]],0)</f>
        <v>4</v>
      </c>
      <c r="E38" s="14">
        <v>0</v>
      </c>
      <c r="F38" s="14">
        <v>0</v>
      </c>
      <c r="G38" s="15">
        <v>0</v>
      </c>
      <c r="H38" s="15">
        <v>0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G38" s="15"/>
      <c r="AH38" s="15"/>
      <c r="AI38" s="16"/>
      <c r="AJ38" s="16"/>
      <c r="AK38" s="16"/>
      <c r="AL38" s="16"/>
      <c r="AM38" s="16"/>
      <c r="AN38" s="16"/>
    </row>
    <row r="39" spans="1:40" ht="16.2" x14ac:dyDescent="0.3">
      <c r="A39" s="11" t="s">
        <v>108</v>
      </c>
      <c r="B39" s="11" t="s">
        <v>109</v>
      </c>
      <c r="C39" s="12">
        <f t="shared" si="0"/>
        <v>0.75</v>
      </c>
      <c r="D39" s="13">
        <f>COUNTIF(Tabela161[[#This Row],[1]:[30]],0)</f>
        <v>1</v>
      </c>
      <c r="E39" s="14">
        <v>1</v>
      </c>
      <c r="F39" s="14">
        <v>1</v>
      </c>
      <c r="G39" s="15">
        <v>0</v>
      </c>
      <c r="H39" s="15">
        <v>1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G39" s="15"/>
      <c r="AH39" s="15"/>
      <c r="AI39" s="16"/>
      <c r="AJ39" s="16"/>
      <c r="AK39" s="16"/>
      <c r="AL39" s="16"/>
      <c r="AM39" s="16"/>
      <c r="AN39" s="16"/>
    </row>
    <row r="40" spans="1:40" ht="16.2" x14ac:dyDescent="0.3">
      <c r="A40" s="11" t="s">
        <v>110</v>
      </c>
      <c r="B40" s="11" t="s">
        <v>111</v>
      </c>
      <c r="C40" s="12">
        <f t="shared" si="0"/>
        <v>0.25</v>
      </c>
      <c r="D40" s="13">
        <f>COUNTIF(Tabela161[[#This Row],[1]:[30]],0)</f>
        <v>3</v>
      </c>
      <c r="E40" s="14">
        <v>0</v>
      </c>
      <c r="F40" s="14">
        <v>0</v>
      </c>
      <c r="G40" s="15">
        <v>0</v>
      </c>
      <c r="H40" s="15">
        <v>1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G40" s="15"/>
      <c r="AH40" s="15"/>
      <c r="AI40" s="16"/>
      <c r="AJ40" s="16"/>
      <c r="AK40" s="16"/>
      <c r="AL40" s="16"/>
      <c r="AM40" s="16"/>
      <c r="AN40" s="16"/>
    </row>
    <row r="41" spans="1:40" ht="16.2" x14ac:dyDescent="0.3">
      <c r="A41" s="11" t="s">
        <v>112</v>
      </c>
      <c r="B41" s="11" t="s">
        <v>113</v>
      </c>
      <c r="C41" s="12">
        <f t="shared" si="0"/>
        <v>0.5</v>
      </c>
      <c r="D41" s="13">
        <f>COUNTIF(Tabela161[[#This Row],[1]:[30]],0)</f>
        <v>2</v>
      </c>
      <c r="E41" s="14">
        <v>1</v>
      </c>
      <c r="F41" s="14">
        <v>0</v>
      </c>
      <c r="G41" s="15">
        <v>0</v>
      </c>
      <c r="H41" s="15">
        <v>1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G41" s="15"/>
      <c r="AH41" s="15"/>
      <c r="AI41" s="16"/>
      <c r="AJ41" s="16"/>
      <c r="AK41" s="16"/>
      <c r="AL41" s="16"/>
      <c r="AM41" s="16"/>
      <c r="AN41" s="16"/>
    </row>
    <row r="42" spans="1:40" ht="16.2" x14ac:dyDescent="0.3">
      <c r="A42" s="11" t="s">
        <v>114</v>
      </c>
      <c r="B42" s="11" t="s">
        <v>115</v>
      </c>
      <c r="C42" s="12">
        <f t="shared" si="0"/>
        <v>0.75</v>
      </c>
      <c r="D42" s="13">
        <f>COUNTIF(Tabela161[[#This Row],[1]:[30]],0)</f>
        <v>1</v>
      </c>
      <c r="E42" s="14">
        <v>1</v>
      </c>
      <c r="F42" s="14">
        <v>0</v>
      </c>
      <c r="G42" s="15">
        <v>1</v>
      </c>
      <c r="H42" s="15">
        <v>1</v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G42" s="15"/>
      <c r="AH42" s="15"/>
      <c r="AI42" s="16"/>
      <c r="AJ42" s="16"/>
      <c r="AK42" s="16"/>
      <c r="AL42" s="16"/>
      <c r="AM42" s="16"/>
      <c r="AN42" s="16"/>
    </row>
    <row r="43" spans="1:40" ht="16.2" x14ac:dyDescent="0.3">
      <c r="A43" s="11" t="s">
        <v>116</v>
      </c>
      <c r="B43" s="11" t="s">
        <v>117</v>
      </c>
      <c r="C43" s="12">
        <f t="shared" si="0"/>
        <v>0.5</v>
      </c>
      <c r="D43" s="13">
        <f>COUNTIF(Tabela161[[#This Row],[1]:[30]],0)</f>
        <v>2</v>
      </c>
      <c r="E43" s="14">
        <v>1</v>
      </c>
      <c r="F43" s="14">
        <v>0</v>
      </c>
      <c r="G43" s="15">
        <v>0</v>
      </c>
      <c r="H43" s="15">
        <v>1</v>
      </c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G43" s="15"/>
      <c r="AH43" s="15"/>
      <c r="AI43" s="16"/>
      <c r="AJ43" s="16"/>
      <c r="AK43" s="16"/>
      <c r="AL43" s="16"/>
      <c r="AM43" s="16"/>
      <c r="AN43" s="16"/>
    </row>
    <row r="44" spans="1:40" ht="16.2" x14ac:dyDescent="0.3">
      <c r="A44" s="11" t="s">
        <v>118</v>
      </c>
      <c r="B44" s="11" t="s">
        <v>119</v>
      </c>
      <c r="C44" s="12">
        <f t="shared" si="0"/>
        <v>0.75</v>
      </c>
      <c r="D44" s="13">
        <f>COUNTIF(Tabela161[[#This Row],[1]:[30]],0)</f>
        <v>1</v>
      </c>
      <c r="E44" s="14">
        <v>1</v>
      </c>
      <c r="F44" s="14">
        <v>0</v>
      </c>
      <c r="G44" s="15">
        <v>1</v>
      </c>
      <c r="H44" s="15">
        <v>1</v>
      </c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G44" s="15"/>
      <c r="AH44" s="15"/>
      <c r="AI44" s="16"/>
      <c r="AJ44" s="16"/>
      <c r="AK44" s="16"/>
      <c r="AL44" s="16"/>
      <c r="AM44" s="16"/>
      <c r="AN44" s="16"/>
    </row>
    <row r="45" spans="1:40" ht="16.2" x14ac:dyDescent="0.3">
      <c r="A45" s="11" t="s">
        <v>120</v>
      </c>
      <c r="B45" s="11" t="s">
        <v>121</v>
      </c>
      <c r="C45" s="12">
        <f t="shared" si="0"/>
        <v>0.75</v>
      </c>
      <c r="D45" s="13">
        <f>COUNTIF(Tabela161[[#This Row],[1]:[30]],0)</f>
        <v>1</v>
      </c>
      <c r="E45" s="14">
        <v>1</v>
      </c>
      <c r="F45" s="14">
        <v>1</v>
      </c>
      <c r="G45" s="15">
        <v>0</v>
      </c>
      <c r="H45" s="15">
        <v>1</v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G45" s="15"/>
      <c r="AH45" s="15"/>
      <c r="AI45" s="16"/>
      <c r="AJ45" s="16"/>
      <c r="AK45" s="16"/>
      <c r="AL45" s="16"/>
      <c r="AM45" s="16"/>
      <c r="AN45" s="16"/>
    </row>
    <row r="46" spans="1:40" ht="16.2" x14ac:dyDescent="0.3">
      <c r="A46" s="11" t="s">
        <v>122</v>
      </c>
      <c r="B46" s="11" t="s">
        <v>123</v>
      </c>
      <c r="C46" s="12">
        <f t="shared" si="0"/>
        <v>0.75</v>
      </c>
      <c r="D46" s="13">
        <f>COUNTIF(Tabela161[[#This Row],[1]:[30]],0)</f>
        <v>1</v>
      </c>
      <c r="E46" s="14">
        <v>1</v>
      </c>
      <c r="F46" s="14">
        <v>0</v>
      </c>
      <c r="G46" s="15">
        <v>1</v>
      </c>
      <c r="H46" s="15">
        <v>1</v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G46" s="15"/>
      <c r="AH46" s="15"/>
      <c r="AI46" s="16"/>
      <c r="AJ46" s="16"/>
      <c r="AK46" s="16"/>
      <c r="AL46" s="16"/>
      <c r="AM46" s="16"/>
      <c r="AN46" s="16"/>
    </row>
    <row r="47" spans="1:40" ht="16.2" x14ac:dyDescent="0.3">
      <c r="A47" s="11" t="s">
        <v>124</v>
      </c>
      <c r="B47" s="11" t="s">
        <v>125</v>
      </c>
      <c r="C47" s="12">
        <f t="shared" si="0"/>
        <v>1</v>
      </c>
      <c r="D47" s="13">
        <f>COUNTIF(Tabela161[[#This Row],[1]:[30]],0)</f>
        <v>0</v>
      </c>
      <c r="E47" s="14">
        <v>1</v>
      </c>
      <c r="F47" s="14">
        <v>1</v>
      </c>
      <c r="G47" s="15">
        <v>1</v>
      </c>
      <c r="H47" s="15">
        <v>1</v>
      </c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G47" s="15"/>
      <c r="AH47" s="15"/>
      <c r="AI47" s="16"/>
      <c r="AJ47" s="16"/>
      <c r="AK47" s="16"/>
      <c r="AL47" s="16"/>
      <c r="AM47" s="16"/>
      <c r="AN47" s="16"/>
    </row>
    <row r="48" spans="1:40" ht="16.2" x14ac:dyDescent="0.3">
      <c r="A48" s="11" t="s">
        <v>126</v>
      </c>
      <c r="B48" s="11" t="s">
        <v>127</v>
      </c>
      <c r="C48" s="12">
        <f t="shared" si="0"/>
        <v>0.75</v>
      </c>
      <c r="D48" s="13">
        <f>COUNTIF(Tabela161[[#This Row],[1]:[30]],0)</f>
        <v>1</v>
      </c>
      <c r="E48" s="14">
        <v>1</v>
      </c>
      <c r="F48" s="14">
        <v>1</v>
      </c>
      <c r="G48" s="15">
        <v>0</v>
      </c>
      <c r="H48" s="15">
        <v>1</v>
      </c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G48" s="15"/>
      <c r="AH48" s="15"/>
      <c r="AI48" s="16"/>
      <c r="AJ48" s="16"/>
      <c r="AK48" s="16"/>
      <c r="AL48" s="16"/>
      <c r="AM48" s="16"/>
      <c r="AN48" s="16"/>
    </row>
    <row r="49" spans="1:40" ht="16.2" x14ac:dyDescent="0.3">
      <c r="A49" s="11" t="s">
        <v>128</v>
      </c>
      <c r="B49" s="11" t="s">
        <v>129</v>
      </c>
      <c r="C49" s="12">
        <f t="shared" si="0"/>
        <v>0.5</v>
      </c>
      <c r="D49" s="13">
        <f>COUNTIF(Tabela161[[#This Row],[1]:[30]],0)</f>
        <v>2</v>
      </c>
      <c r="E49" s="14">
        <v>1</v>
      </c>
      <c r="F49" s="14">
        <v>0</v>
      </c>
      <c r="G49" s="15">
        <v>0</v>
      </c>
      <c r="H49" s="15">
        <v>1</v>
      </c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G49" s="15"/>
      <c r="AH49" s="15"/>
      <c r="AI49" s="16"/>
      <c r="AJ49" s="16"/>
      <c r="AK49" s="16"/>
      <c r="AL49" s="16"/>
      <c r="AM49" s="16"/>
      <c r="AN49" s="16"/>
    </row>
    <row r="50" spans="1:40" ht="16.2" x14ac:dyDescent="0.3">
      <c r="A50" s="11" t="s">
        <v>130</v>
      </c>
      <c r="B50" s="11" t="s">
        <v>131</v>
      </c>
      <c r="C50" s="12">
        <f t="shared" si="0"/>
        <v>0.25</v>
      </c>
      <c r="D50" s="13">
        <f>COUNTIF(Tabela161[[#This Row],[1]:[30]],0)</f>
        <v>3</v>
      </c>
      <c r="E50" s="14">
        <v>0</v>
      </c>
      <c r="F50" s="14">
        <v>0</v>
      </c>
      <c r="G50" s="15">
        <v>0</v>
      </c>
      <c r="H50" s="15">
        <v>1</v>
      </c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G50" s="15"/>
      <c r="AH50" s="15"/>
      <c r="AI50" s="16"/>
      <c r="AJ50" s="16"/>
      <c r="AK50" s="16"/>
      <c r="AL50" s="16"/>
      <c r="AM50" s="16"/>
      <c r="AN50" s="16"/>
    </row>
    <row r="51" spans="1:40" ht="16.2" x14ac:dyDescent="0.3">
      <c r="A51" s="11" t="s">
        <v>132</v>
      </c>
      <c r="B51" s="11" t="s">
        <v>133</v>
      </c>
      <c r="C51" s="12">
        <f t="shared" si="0"/>
        <v>0.75</v>
      </c>
      <c r="D51" s="13">
        <f>COUNTIF(Tabela161[[#This Row],[1]:[30]],0)</f>
        <v>1</v>
      </c>
      <c r="E51" s="14">
        <v>1</v>
      </c>
      <c r="F51" s="14">
        <v>0</v>
      </c>
      <c r="G51" s="15">
        <v>1</v>
      </c>
      <c r="H51" s="15">
        <v>1</v>
      </c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G51" s="15"/>
      <c r="AH51" s="15"/>
      <c r="AI51" s="16"/>
      <c r="AJ51" s="16"/>
      <c r="AK51" s="16"/>
      <c r="AL51" s="16"/>
      <c r="AM51" s="16"/>
      <c r="AN51" s="16"/>
    </row>
    <row r="52" spans="1:40" ht="16.2" x14ac:dyDescent="0.3">
      <c r="A52" s="11" t="s">
        <v>134</v>
      </c>
      <c r="B52" s="11" t="s">
        <v>135</v>
      </c>
      <c r="C52" s="12">
        <f t="shared" si="0"/>
        <v>0</v>
      </c>
      <c r="D52" s="13">
        <f>COUNTIF(Tabela161[[#This Row],[1]:[30]],0)</f>
        <v>4</v>
      </c>
      <c r="E52" s="14">
        <v>0</v>
      </c>
      <c r="F52" s="14">
        <v>0</v>
      </c>
      <c r="G52" s="15">
        <v>0</v>
      </c>
      <c r="H52" s="15">
        <v>0</v>
      </c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G52" s="15"/>
      <c r="AH52" s="15"/>
      <c r="AI52" s="16"/>
      <c r="AJ52" s="16"/>
      <c r="AK52" s="16"/>
      <c r="AL52" s="16"/>
      <c r="AM52" s="16"/>
      <c r="AN52" s="16"/>
    </row>
    <row r="53" spans="1:40" ht="16.2" x14ac:dyDescent="0.3">
      <c r="A53" s="11" t="s">
        <v>136</v>
      </c>
      <c r="B53" s="11" t="s">
        <v>137</v>
      </c>
      <c r="C53" s="12">
        <f t="shared" si="0"/>
        <v>0.75</v>
      </c>
      <c r="D53" s="13">
        <f>COUNTIF(Tabela161[[#This Row],[1]:[30]],0)</f>
        <v>1</v>
      </c>
      <c r="E53" s="14">
        <v>1</v>
      </c>
      <c r="F53" s="14">
        <v>0</v>
      </c>
      <c r="G53" s="15">
        <v>1</v>
      </c>
      <c r="H53" s="15">
        <v>1</v>
      </c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G53" s="15"/>
      <c r="AH53" s="15"/>
      <c r="AI53" s="16"/>
      <c r="AJ53" s="16"/>
      <c r="AK53" s="16"/>
      <c r="AL53" s="16"/>
      <c r="AM53" s="16"/>
      <c r="AN53" s="16"/>
    </row>
    <row r="54" spans="1:40" ht="16.2" x14ac:dyDescent="0.3">
      <c r="A54" s="14">
        <f>SUBTOTAL(103,Tabela161[Nome])</f>
        <v>49</v>
      </c>
      <c r="B54" s="17" t="s">
        <v>138</v>
      </c>
      <c r="C54" s="17">
        <f>AVERAGE(Tabela161[Presença])</f>
        <v>0.60204081632653061</v>
      </c>
      <c r="D54" s="18">
        <f>AVERAGE(Tabela161[Faltas])</f>
        <v>1.5918367346938775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9" t="e">
        <f>SUBTOTAL(101,Tabela161[Nota P1])</f>
        <v>#DIV/0!</v>
      </c>
      <c r="AJ54" s="15"/>
      <c r="AK54" s="15"/>
      <c r="AL54" s="19" t="e">
        <f>SUBTOTAL(101,Tabela161[Nota Semestre])</f>
        <v>#DIV/0!</v>
      </c>
      <c r="AM54" s="15"/>
      <c r="AN54" s="15"/>
    </row>
    <row r="55" spans="1:40" x14ac:dyDescent="0.25">
      <c r="B55" s="1" t="s">
        <v>139</v>
      </c>
      <c r="E55" s="3">
        <v>0</v>
      </c>
      <c r="F55" s="3">
        <v>1</v>
      </c>
      <c r="G55" s="3">
        <v>0</v>
      </c>
      <c r="H55" s="3">
        <v>1</v>
      </c>
      <c r="AL55" s="1" t="s">
        <v>140</v>
      </c>
    </row>
    <row r="56" spans="1:40" x14ac:dyDescent="0.25">
      <c r="B56" s="1" t="s">
        <v>141</v>
      </c>
      <c r="E56" s="3">
        <v>0</v>
      </c>
      <c r="F56" s="3">
        <v>1</v>
      </c>
      <c r="G56" s="3">
        <v>0</v>
      </c>
      <c r="H56" s="3">
        <v>1</v>
      </c>
    </row>
  </sheetData>
  <conditionalFormatting sqref="D5:D53">
    <cfRule type="cellIs" dxfId="83" priority="1" operator="greaterThan">
      <formula>5</formula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Lista Controladoria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Eugenio Jose Silva Bitti</dc:creator>
  <cp:lastModifiedBy>Eugenio Jose Silva Bitti</cp:lastModifiedBy>
  <dcterms:created xsi:type="dcterms:W3CDTF">2020-03-06T14:31:03Z</dcterms:created>
  <dcterms:modified xsi:type="dcterms:W3CDTF">2020-03-06T14:31:18Z</dcterms:modified>
</cp:coreProperties>
</file>