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6835" windowHeight="13350"/>
  </bookViews>
  <sheets>
    <sheet name="Sapatas" sheetId="4" r:id="rId1"/>
    <sheet name="Tubulões" sheetId="1" r:id="rId2"/>
  </sheets>
  <calcPr calcId="145621" iterate="1"/>
</workbook>
</file>

<file path=xl/calcChain.xml><?xml version="1.0" encoding="utf-8"?>
<calcChain xmlns="http://schemas.openxmlformats.org/spreadsheetml/2006/main">
  <c r="B11" i="4" l="1"/>
  <c r="B12" i="4" s="1"/>
  <c r="B18" i="4" s="1"/>
  <c r="B21" i="4" l="1"/>
  <c r="B23" i="4" s="1"/>
  <c r="B24" i="4" s="1"/>
  <c r="B19" i="4"/>
  <c r="B11" i="1" l="1"/>
  <c r="B12" i="1" s="1"/>
  <c r="B18" i="1" s="1"/>
  <c r="B19" i="1" l="1"/>
  <c r="B21" i="1"/>
  <c r="B23" i="1" s="1"/>
  <c r="B24" i="1" s="1"/>
</calcChain>
</file>

<file path=xl/sharedStrings.xml><?xml version="1.0" encoding="utf-8"?>
<sst xmlns="http://schemas.openxmlformats.org/spreadsheetml/2006/main" count="86" uniqueCount="48">
  <si>
    <t>l</t>
  </si>
  <si>
    <t>e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</si>
  <si>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adm</t>
    </r>
  </si>
  <si>
    <t>tensão admissível no solo</t>
  </si>
  <si>
    <r>
      <t>pilar encostado na divisa / 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dimensão paralela à divisa /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dimensão perpendicular à divisa</t>
    </r>
  </si>
  <si>
    <r>
      <t>pilar central de reação / 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dimensão paralela à divisa /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dimensão perpendicular à divisa</t>
    </r>
  </si>
  <si>
    <t>carga (kN)</t>
  </si>
  <si>
    <t>kPa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</si>
  <si>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(m)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</si>
  <si>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 (m)</t>
    </r>
  </si>
  <si>
    <t>m</t>
  </si>
  <si>
    <r>
      <t>(</t>
    </r>
    <r>
      <rPr>
        <sz val="11"/>
        <color theme="1"/>
        <rFont val="MT Extra"/>
        <family val="1"/>
        <charset val="2"/>
      </rPr>
      <t>l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MT Extra"/>
        <family val="1"/>
        <charset val="2"/>
      </rPr>
      <t>l</t>
    </r>
    <r>
      <rPr>
        <sz val="11"/>
        <color theme="1"/>
        <rFont val="Calibri"/>
        <family val="2"/>
        <scheme val="minor"/>
      </rPr>
      <t>-e)</t>
    </r>
  </si>
  <si>
    <r>
      <t>obtido por equilíbrio de momentos em relação à linha de ação de P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</si>
  <si>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</si>
  <si>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</si>
  <si>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</si>
  <si>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</si>
  <si>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área necessária para resistir a R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</si>
  <si>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diâmetro dos semi-círculos</t>
    </r>
  </si>
  <si>
    <r>
      <t>a*/D</t>
    </r>
    <r>
      <rPr>
        <vertAlign val="subscript"/>
        <sz val="11"/>
        <color theme="1"/>
        <rFont val="Calibri"/>
        <family val="2"/>
        <scheme val="minor"/>
      </rPr>
      <t>b</t>
    </r>
  </si>
  <si>
    <t>a* = comprimento (paralelo à divisa) do trecho central (a* = 0, círculo)</t>
  </si>
  <si>
    <r>
      <t>a*/D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controla</t>
    </r>
  </si>
  <si>
    <t>excentricidade resultante (na direção perpendicular à divisa)</t>
  </si>
  <si>
    <r>
      <t>(</t>
    </r>
    <r>
      <rPr>
        <sz val="11"/>
        <color theme="1"/>
        <rFont val="MT Extra"/>
        <family val="1"/>
        <charset val="2"/>
      </rPr>
      <t>l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MT Extra"/>
        <family val="1"/>
        <charset val="2"/>
      </rPr>
      <t>l</t>
    </r>
    <r>
      <rPr>
        <sz val="11"/>
        <color theme="1"/>
        <rFont val="Calibri"/>
        <family val="2"/>
        <scheme val="minor"/>
      </rPr>
      <t>-e) resultante</t>
    </r>
  </si>
  <si>
    <t>dados</t>
  </si>
  <si>
    <t>admitidos</t>
  </si>
  <si>
    <t>calculados</t>
  </si>
  <si>
    <t>Solução para sapata da divisa</t>
  </si>
  <si>
    <t>Solução para falsa elipse na divisa</t>
  </si>
  <si>
    <t>b = largura da sapata</t>
  </si>
  <si>
    <t>a = comprimento (paralelo à divisa) da sapata</t>
  </si>
  <si>
    <t>a/b</t>
  </si>
  <si>
    <t>b</t>
  </si>
  <si>
    <r>
      <t>D</t>
    </r>
    <r>
      <rPr>
        <vertAlign val="subscript"/>
        <sz val="11"/>
        <color theme="1"/>
        <rFont val="Calibri"/>
        <family val="2"/>
        <scheme val="minor"/>
      </rPr>
      <t>b</t>
    </r>
  </si>
  <si>
    <t>valor admitido (em geral começa-se com 1,2)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</si>
  <si>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</si>
  <si>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kN</t>
  </si>
  <si>
    <t>a*</t>
  </si>
  <si>
    <t>a</t>
  </si>
  <si>
    <t>a/b controla:</t>
  </si>
  <si>
    <t>1) o aspecto do retângulo (ou paralelogramo)</t>
  </si>
  <si>
    <t>2) a excentricidade resultante</t>
  </si>
  <si>
    <t>1) o "comprimento" da falsa elipse ( 0, círculo; =1, trecho central quadrado)</t>
  </si>
  <si>
    <r>
      <t>afastamento entre os centros de 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medido na direção perpendicular à divisa</t>
    </r>
  </si>
  <si>
    <t>(melhor não mexer nessas células, só estudar o conteúdo)</t>
  </si>
  <si>
    <t>(pode fazer pequenos ajustes para otimizar)</t>
  </si>
  <si>
    <t>(introduza os dados do problema nessas células)</t>
  </si>
  <si>
    <t>diferença para o admitido (minimizar módulo!)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</si>
</sst>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T Extra"/>
      <family val="1"/>
      <charset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  <xf numFmtId="10" fontId="0" fillId="4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2" max="2" width="9.5703125" bestFit="1" customWidth="1"/>
    <col min="8" max="8" width="11.42578125" customWidth="1"/>
  </cols>
  <sheetData>
    <row r="1" spans="1:10" x14ac:dyDescent="0.25">
      <c r="I1" s="5" t="s">
        <v>24</v>
      </c>
      <c r="J1" t="s">
        <v>46</v>
      </c>
    </row>
    <row r="2" spans="1:10" ht="18" x14ac:dyDescent="0.35">
      <c r="A2" t="s">
        <v>2</v>
      </c>
      <c r="B2" s="5">
        <v>400</v>
      </c>
      <c r="C2" t="s">
        <v>7</v>
      </c>
      <c r="E2" t="s">
        <v>3</v>
      </c>
      <c r="I2" s="6" t="s">
        <v>25</v>
      </c>
      <c r="J2" t="s">
        <v>45</v>
      </c>
    </row>
    <row r="3" spans="1:10" x14ac:dyDescent="0.25">
      <c r="I3" s="7" t="s">
        <v>26</v>
      </c>
      <c r="J3" t="s">
        <v>44</v>
      </c>
    </row>
    <row r="4" spans="1:10" ht="18" x14ac:dyDescent="0.35">
      <c r="B4" t="s">
        <v>6</v>
      </c>
      <c r="C4" s="1" t="s">
        <v>8</v>
      </c>
      <c r="D4" s="1" t="s">
        <v>9</v>
      </c>
    </row>
    <row r="5" spans="1:10" ht="18" x14ac:dyDescent="0.35">
      <c r="A5" t="s">
        <v>13</v>
      </c>
      <c r="B5" s="5">
        <v>2000</v>
      </c>
      <c r="C5" s="3">
        <v>0.47</v>
      </c>
      <c r="D5" s="3">
        <v>0.22</v>
      </c>
      <c r="E5" t="s">
        <v>4</v>
      </c>
    </row>
    <row r="6" spans="1:10" ht="18" x14ac:dyDescent="0.35">
      <c r="A6" t="s">
        <v>14</v>
      </c>
      <c r="B6" s="5">
        <v>5000</v>
      </c>
      <c r="C6" s="3">
        <v>0.3</v>
      </c>
      <c r="D6" s="3">
        <v>0.3</v>
      </c>
      <c r="E6" t="s">
        <v>5</v>
      </c>
    </row>
    <row r="7" spans="1:10" ht="18" x14ac:dyDescent="0.35">
      <c r="A7" s="2" t="s">
        <v>0</v>
      </c>
      <c r="B7" s="5">
        <v>4.3</v>
      </c>
      <c r="C7" t="s">
        <v>10</v>
      </c>
      <c r="E7" t="s">
        <v>43</v>
      </c>
    </row>
    <row r="9" spans="1:10" ht="15.75" x14ac:dyDescent="0.25">
      <c r="A9" t="s">
        <v>11</v>
      </c>
      <c r="B9" s="4">
        <v>1.18</v>
      </c>
      <c r="E9" t="s">
        <v>34</v>
      </c>
    </row>
    <row r="11" spans="1:10" ht="18" x14ac:dyDescent="0.35">
      <c r="A11" t="s">
        <v>15</v>
      </c>
      <c r="B11" s="9">
        <f>B5*B9</f>
        <v>2360</v>
      </c>
      <c r="C11" t="s">
        <v>36</v>
      </c>
      <c r="E11" t="s">
        <v>12</v>
      </c>
    </row>
    <row r="12" spans="1:10" ht="18.75" x14ac:dyDescent="0.35">
      <c r="A12" t="s">
        <v>16</v>
      </c>
      <c r="B12" s="8">
        <f>B11/B2</f>
        <v>5.9</v>
      </c>
      <c r="C12" t="s">
        <v>35</v>
      </c>
      <c r="E12" t="s">
        <v>17</v>
      </c>
    </row>
    <row r="14" spans="1:10" x14ac:dyDescent="0.25">
      <c r="E14" t="s">
        <v>27</v>
      </c>
    </row>
    <row r="15" spans="1:10" ht="18" x14ac:dyDescent="0.35">
      <c r="F15" t="s">
        <v>29</v>
      </c>
    </row>
    <row r="16" spans="1:10" x14ac:dyDescent="0.25">
      <c r="F16" t="s">
        <v>30</v>
      </c>
    </row>
    <row r="17" spans="1:7" x14ac:dyDescent="0.25">
      <c r="A17" t="s">
        <v>31</v>
      </c>
      <c r="B17" s="4">
        <v>2</v>
      </c>
      <c r="F17" t="s">
        <v>39</v>
      </c>
    </row>
    <row r="18" spans="1:7" x14ac:dyDescent="0.25">
      <c r="A18" t="s">
        <v>32</v>
      </c>
      <c r="B18" s="8">
        <f>SQRT(B12/B17)</f>
        <v>1.7175564037317668</v>
      </c>
      <c r="C18" t="s">
        <v>10</v>
      </c>
      <c r="G18" t="s">
        <v>40</v>
      </c>
    </row>
    <row r="19" spans="1:7" x14ac:dyDescent="0.25">
      <c r="A19" t="s">
        <v>38</v>
      </c>
      <c r="B19" s="8">
        <f>B17*B18</f>
        <v>3.4351128074635335</v>
      </c>
    </row>
    <row r="20" spans="1:7" x14ac:dyDescent="0.25">
      <c r="B20" s="1"/>
      <c r="G20" t="s">
        <v>41</v>
      </c>
    </row>
    <row r="21" spans="1:7" x14ac:dyDescent="0.25">
      <c r="A21" t="s">
        <v>1</v>
      </c>
      <c r="B21" s="8">
        <f>B18/2-D5/2</f>
        <v>0.7487782018658834</v>
      </c>
      <c r="C21" t="s">
        <v>10</v>
      </c>
      <c r="E21" t="s">
        <v>22</v>
      </c>
    </row>
    <row r="23" spans="1:7" ht="15.75" x14ac:dyDescent="0.25">
      <c r="A23" t="s">
        <v>11</v>
      </c>
      <c r="B23" s="8">
        <f>B7/(B7-B21)</f>
        <v>1.2108508689204673</v>
      </c>
      <c r="E23" t="s">
        <v>23</v>
      </c>
    </row>
    <row r="24" spans="1:7" x14ac:dyDescent="0.25">
      <c r="B24" s="10">
        <f>(B23-B9)/B9</f>
        <v>2.6144804169887629E-2</v>
      </c>
      <c r="E24" t="s">
        <v>47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7" sqref="B17"/>
    </sheetView>
  </sheetViews>
  <sheetFormatPr defaultRowHeight="15" x14ac:dyDescent="0.25"/>
  <cols>
    <col min="2" max="2" width="9.5703125" bestFit="1" customWidth="1"/>
    <col min="8" max="8" width="11.42578125" customWidth="1"/>
  </cols>
  <sheetData>
    <row r="1" spans="1:10" x14ac:dyDescent="0.25">
      <c r="I1" s="5" t="s">
        <v>24</v>
      </c>
      <c r="J1" t="s">
        <v>46</v>
      </c>
    </row>
    <row r="2" spans="1:10" ht="18" x14ac:dyDescent="0.35">
      <c r="A2" t="s">
        <v>2</v>
      </c>
      <c r="B2" s="5">
        <v>700</v>
      </c>
      <c r="C2" t="s">
        <v>7</v>
      </c>
      <c r="E2" t="s">
        <v>3</v>
      </c>
      <c r="I2" s="6" t="s">
        <v>25</v>
      </c>
      <c r="J2" t="s">
        <v>45</v>
      </c>
    </row>
    <row r="3" spans="1:10" x14ac:dyDescent="0.25">
      <c r="I3" s="7" t="s">
        <v>26</v>
      </c>
      <c r="J3" t="s">
        <v>44</v>
      </c>
    </row>
    <row r="4" spans="1:10" ht="18" x14ac:dyDescent="0.35">
      <c r="B4" t="s">
        <v>6</v>
      </c>
      <c r="C4" s="1" t="s">
        <v>8</v>
      </c>
      <c r="D4" s="1" t="s">
        <v>9</v>
      </c>
    </row>
    <row r="5" spans="1:10" ht="18" x14ac:dyDescent="0.35">
      <c r="A5" t="s">
        <v>13</v>
      </c>
      <c r="B5" s="5">
        <v>2000</v>
      </c>
      <c r="C5" s="3">
        <v>0.4</v>
      </c>
      <c r="D5" s="3">
        <v>0.2</v>
      </c>
      <c r="E5" t="s">
        <v>4</v>
      </c>
    </row>
    <row r="6" spans="1:10" ht="18" x14ac:dyDescent="0.35">
      <c r="A6" t="s">
        <v>14</v>
      </c>
      <c r="B6" s="5">
        <v>5000</v>
      </c>
      <c r="C6" s="3">
        <v>0.3</v>
      </c>
      <c r="D6" s="3">
        <v>0.3</v>
      </c>
      <c r="E6" t="s">
        <v>5</v>
      </c>
    </row>
    <row r="7" spans="1:10" ht="18" x14ac:dyDescent="0.35">
      <c r="A7" s="2" t="s">
        <v>0</v>
      </c>
      <c r="B7" s="5">
        <v>4.5</v>
      </c>
      <c r="C7" t="s">
        <v>10</v>
      </c>
      <c r="E7" t="s">
        <v>43</v>
      </c>
    </row>
    <row r="9" spans="1:10" ht="15.75" x14ac:dyDescent="0.25">
      <c r="A9" t="s">
        <v>11</v>
      </c>
      <c r="B9" s="11">
        <v>1.2</v>
      </c>
      <c r="E9" t="s">
        <v>34</v>
      </c>
    </row>
    <row r="11" spans="1:10" ht="18" x14ac:dyDescent="0.35">
      <c r="A11" t="s">
        <v>15</v>
      </c>
      <c r="B11" s="9">
        <f>B5*B9</f>
        <v>2400</v>
      </c>
      <c r="C11" t="s">
        <v>36</v>
      </c>
      <c r="E11" t="s">
        <v>12</v>
      </c>
    </row>
    <row r="12" spans="1:10" ht="18.75" x14ac:dyDescent="0.35">
      <c r="A12" t="s">
        <v>16</v>
      </c>
      <c r="B12" s="8">
        <f>B11/B2</f>
        <v>3.4285714285714284</v>
      </c>
      <c r="C12" t="s">
        <v>35</v>
      </c>
      <c r="E12" t="s">
        <v>17</v>
      </c>
    </row>
    <row r="14" spans="1:10" x14ac:dyDescent="0.25">
      <c r="E14" t="s">
        <v>28</v>
      </c>
    </row>
    <row r="15" spans="1:10" ht="18" x14ac:dyDescent="0.35">
      <c r="F15" t="s">
        <v>18</v>
      </c>
    </row>
    <row r="16" spans="1:10" x14ac:dyDescent="0.25">
      <c r="F16" t="s">
        <v>20</v>
      </c>
    </row>
    <row r="17" spans="1:7" ht="18" x14ac:dyDescent="0.35">
      <c r="A17" t="s">
        <v>19</v>
      </c>
      <c r="B17" s="4">
        <v>1.5</v>
      </c>
      <c r="F17" t="s">
        <v>21</v>
      </c>
    </row>
    <row r="18" spans="1:7" ht="18" x14ac:dyDescent="0.35">
      <c r="A18" t="s">
        <v>33</v>
      </c>
      <c r="B18" s="8">
        <f>SQRT(B12/(PI()/4+B17))</f>
        <v>1.2248295734371317</v>
      </c>
      <c r="C18" t="s">
        <v>10</v>
      </c>
      <c r="G18" t="s">
        <v>42</v>
      </c>
    </row>
    <row r="19" spans="1:7" ht="18" x14ac:dyDescent="0.35">
      <c r="A19" t="s">
        <v>37</v>
      </c>
      <c r="B19" s="8">
        <f>B17*B18</f>
        <v>1.8372443601556976</v>
      </c>
    </row>
    <row r="20" spans="1:7" x14ac:dyDescent="0.25">
      <c r="B20" s="1"/>
      <c r="G20" t="s">
        <v>41</v>
      </c>
    </row>
    <row r="21" spans="1:7" x14ac:dyDescent="0.25">
      <c r="A21" t="s">
        <v>1</v>
      </c>
      <c r="B21" s="8">
        <f>B18/2-D5/2</f>
        <v>0.51241478671856588</v>
      </c>
      <c r="C21" t="s">
        <v>10</v>
      </c>
      <c r="E21" t="s">
        <v>22</v>
      </c>
    </row>
    <row r="23" spans="1:7" ht="15.75" x14ac:dyDescent="0.25">
      <c r="A23" t="s">
        <v>11</v>
      </c>
      <c r="B23" s="8">
        <f>B7/(B7-B21)</f>
        <v>1.1285025295539437</v>
      </c>
      <c r="E23" t="s">
        <v>23</v>
      </c>
    </row>
    <row r="24" spans="1:7" x14ac:dyDescent="0.25">
      <c r="B24" s="10">
        <f>(B23-B9)/B9</f>
        <v>-5.958122537171355E-2</v>
      </c>
      <c r="E24" t="s">
        <v>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Sapatas</vt:lpstr>
      <vt:lpstr>Tubulões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</dc:creator>
  <cp:lastModifiedBy>Waldemar</cp:lastModifiedBy>
  <dcterms:created xsi:type="dcterms:W3CDTF">2013-04-06T16:59:24Z</dcterms:created>
  <dcterms:modified xsi:type="dcterms:W3CDTF">2015-08-28T19:19:23Z</dcterms:modified>
</cp:coreProperties>
</file>