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 - Universidade\1 - USP\1 - IRI\Disciplinas\2019\2019.II - DIPúb (G ob. 4º sem. vesp)\"/>
    </mc:Choice>
  </mc:AlternateContent>
  <xr:revisionPtr revIDLastSave="0" documentId="13_ncr:1_{A8218447-2BED-40E3-BFF7-886D3DA18B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1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11" i="1"/>
  <c r="K37" i="1" l="1"/>
  <c r="K36" i="1"/>
  <c r="K35" i="1"/>
  <c r="K34" i="1"/>
  <c r="K33" i="1"/>
  <c r="K32" i="1"/>
  <c r="K31" i="1"/>
  <c r="K30" i="1"/>
  <c r="K29" i="1"/>
  <c r="K28" i="1"/>
  <c r="G37" i="1"/>
  <c r="G36" i="1"/>
  <c r="G35" i="1"/>
  <c r="G34" i="1"/>
  <c r="G33" i="1"/>
  <c r="G32" i="1"/>
  <c r="G31" i="1"/>
  <c r="G30" i="1"/>
  <c r="G29" i="1"/>
  <c r="G28" i="1"/>
  <c r="E37" i="1"/>
  <c r="E36" i="1"/>
  <c r="E35" i="1"/>
  <c r="E34" i="1"/>
  <c r="E33" i="1"/>
  <c r="E32" i="1"/>
  <c r="E31" i="1"/>
  <c r="E30" i="1"/>
  <c r="E29" i="1"/>
  <c r="E28" i="1"/>
  <c r="N28" i="1" l="1"/>
  <c r="O28" i="1" s="1"/>
  <c r="N37" i="1"/>
  <c r="O37" i="1" s="1"/>
  <c r="N31" i="1"/>
  <c r="N35" i="1"/>
  <c r="O35" i="1" s="1"/>
  <c r="N32" i="1"/>
  <c r="O32" i="1" s="1"/>
  <c r="N34" i="1"/>
  <c r="O34" i="1" s="1"/>
  <c r="N33" i="1"/>
  <c r="O33" i="1" s="1"/>
  <c r="N30" i="1"/>
  <c r="O30" i="1" s="1"/>
  <c r="N36" i="1"/>
  <c r="N29" i="1"/>
  <c r="O29" i="1" s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1" i="1"/>
  <c r="K12" i="1" l="1"/>
  <c r="K13" i="1"/>
  <c r="K14" i="1"/>
  <c r="K15" i="1"/>
  <c r="K16" i="1"/>
  <c r="N16" i="1" s="1"/>
  <c r="K17" i="1"/>
  <c r="K18" i="1"/>
  <c r="K19" i="1"/>
  <c r="K20" i="1"/>
  <c r="K21" i="1"/>
  <c r="K22" i="1"/>
  <c r="K23" i="1"/>
  <c r="K24" i="1"/>
  <c r="K25" i="1"/>
  <c r="K26" i="1"/>
  <c r="K27" i="1"/>
  <c r="K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1" i="1"/>
  <c r="N13" i="1" l="1"/>
  <c r="O13" i="1" s="1"/>
  <c r="N20" i="1"/>
  <c r="N25" i="1"/>
  <c r="O25" i="1" s="1"/>
  <c r="N26" i="1"/>
  <c r="N15" i="1"/>
  <c r="O15" i="1" s="1"/>
  <c r="N22" i="1"/>
  <c r="O22" i="1" s="1"/>
  <c r="N14" i="1"/>
  <c r="O14" i="1" s="1"/>
  <c r="N27" i="1"/>
  <c r="O27" i="1" s="1"/>
  <c r="N19" i="1"/>
  <c r="O19" i="1" s="1"/>
  <c r="N23" i="1"/>
  <c r="O23" i="1" s="1"/>
  <c r="N12" i="1"/>
  <c r="N17" i="1"/>
  <c r="O17" i="1" s="1"/>
  <c r="N18" i="1"/>
  <c r="O18" i="1" s="1"/>
  <c r="N21" i="1"/>
  <c r="O21" i="1" s="1"/>
  <c r="N24" i="1"/>
  <c r="O24" i="1" s="1"/>
  <c r="N11" i="1"/>
  <c r="O11" i="1" s="1"/>
  <c r="O12" i="1"/>
  <c r="O16" i="1"/>
  <c r="O26" i="1"/>
</calcChain>
</file>

<file path=xl/sharedStrings.xml><?xml version="1.0" encoding="utf-8"?>
<sst xmlns="http://schemas.openxmlformats.org/spreadsheetml/2006/main" count="93" uniqueCount="63">
  <si>
    <t>Disciplina - Direito Internacional Público (DIN 0426)</t>
  </si>
  <si>
    <t>Créditos: 04 (04 aulas semanais)</t>
  </si>
  <si>
    <t>Período</t>
  </si>
  <si>
    <t>diurno</t>
  </si>
  <si>
    <t>1ª PROVA</t>
  </si>
  <si>
    <t>(A)</t>
  </si>
  <si>
    <t>(B)</t>
  </si>
  <si>
    <t>nota</t>
  </si>
  <si>
    <t>SEMINÁRIO</t>
  </si>
  <si>
    <t>(C)</t>
  </si>
  <si>
    <t>(D)</t>
  </si>
  <si>
    <t>(C)x0,2</t>
  </si>
  <si>
    <t>TRABALHO</t>
  </si>
  <si>
    <t>2ª PROVA</t>
  </si>
  <si>
    <t>(E)</t>
  </si>
  <si>
    <t>(F)</t>
  </si>
  <si>
    <t>(G)</t>
  </si>
  <si>
    <t>(H)</t>
  </si>
  <si>
    <t>(G)x0,3</t>
  </si>
  <si>
    <t>TOTAL</t>
  </si>
  <si>
    <t>Nota        Final</t>
  </si>
  <si>
    <t>(A)x0,2</t>
  </si>
  <si>
    <t xml:space="preserve">Nota </t>
  </si>
  <si>
    <t>NUSP</t>
  </si>
  <si>
    <t>Nome</t>
  </si>
  <si>
    <t>FREQUÊNCIA</t>
  </si>
  <si>
    <t>Professor Pedro Bohomoletz de Abreu Dallari</t>
  </si>
  <si>
    <t>Ano Letivo: 2019 (2º semestre)</t>
  </si>
  <si>
    <t>Aimée Hanie Terra Ibrahim</t>
  </si>
  <si>
    <t>André Sbampato Souto</t>
  </si>
  <si>
    <t>Diogo Silva Cyrineu Martins</t>
  </si>
  <si>
    <t>Drielly de Souza Lima</t>
  </si>
  <si>
    <t>Felipe Antonio Brandt Vieira</t>
  </si>
  <si>
    <t>Gabriela Molina Consolo</t>
  </si>
  <si>
    <t>Heitor Souza Borges</t>
  </si>
  <si>
    <t>Isabela Silva Barbosa</t>
  </si>
  <si>
    <t>Isabella Farinelli Eichhorn</t>
  </si>
  <si>
    <t>Karla Maria Ribeiro Vialta</t>
  </si>
  <si>
    <t>Larissa Capovilla Rocha</t>
  </si>
  <si>
    <t>Leonardo Façanha Derenze</t>
  </si>
  <si>
    <t>Maria Carolina Martins de Faria</t>
  </si>
  <si>
    <t>Maria Silvia Prigenzi Moura Sales</t>
  </si>
  <si>
    <t>Mariana Piacentini Medeiros de Souza Brito</t>
  </si>
  <si>
    <t>Matheus Miranda Monteiro</t>
  </si>
  <si>
    <t>Matheus Tavares Poggetti</t>
  </si>
  <si>
    <t>Michelle Romeiro Britto</t>
  </si>
  <si>
    <t>Nara Thwanny Anastacio Carvalho de Oliveira</t>
  </si>
  <si>
    <t>Nathaly Hanemann Kim</t>
  </si>
  <si>
    <t>Nathanael Rolim Duarte</t>
  </si>
  <si>
    <t>Patricia Freire do Nascimento</t>
  </si>
  <si>
    <t>Sebastián Alonso Rey Diaz</t>
  </si>
  <si>
    <t>Sofia de Abreu Lamas</t>
  </si>
  <si>
    <t>Victor Marques Francisco dos Santos</t>
  </si>
  <si>
    <t>Vitor Emmanuel Maia Souza</t>
  </si>
  <si>
    <t>Antonio Milton de Morais</t>
  </si>
  <si>
    <t>BSAFE</t>
  </si>
  <si>
    <t>(I)</t>
  </si>
  <si>
    <t>(J)</t>
  </si>
  <si>
    <t>(I)x0,1</t>
  </si>
  <si>
    <t>B+D+F+H+J</t>
  </si>
  <si>
    <t>-</t>
  </si>
  <si>
    <t>Turma - 4º semestre (vespertino)</t>
  </si>
  <si>
    <t>(E)x0,2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</si>
</sst>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1111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2" fontId="3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/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0" fontId="6" fillId="0" borderId="2" xfId="1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Border="1"/>
    <xf numFmtId="2" fontId="10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lor rgb="FFFF0000"/>
      </font>
      <numFmt numFmtId="164" formatCode="0.0"/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zoomScale="75" zoomScaleNormal="75" workbookViewId="0">
      <selection activeCell="S5" sqref="S5"/>
    </sheetView>
  </sheetViews>
  <sheetFormatPr defaultColWidth="8.90625" defaultRowHeight="14.5" x14ac:dyDescent="0.35"/>
  <cols>
    <col min="2" max="2" width="10.08984375" bestFit="1" customWidth="1"/>
    <col min="3" max="3" width="46.1796875" customWidth="1"/>
    <col min="4" max="4" width="8.453125" bestFit="1" customWidth="1"/>
    <col min="5" max="5" width="8.453125" customWidth="1"/>
    <col min="6" max="6" width="8.453125" style="12" customWidth="1"/>
    <col min="7" max="13" width="8.453125" customWidth="1"/>
    <col min="14" max="14" width="13.453125" customWidth="1"/>
    <col min="15" max="15" width="8.453125" customWidth="1"/>
    <col min="16" max="16" width="15.36328125" customWidth="1"/>
  </cols>
  <sheetData>
    <row r="1" spans="1:16" x14ac:dyDescent="0.35">
      <c r="A1" s="2" t="s">
        <v>27</v>
      </c>
      <c r="B1" s="3"/>
      <c r="C1" s="3"/>
      <c r="D1" s="3"/>
      <c r="E1" s="5"/>
      <c r="F1" s="11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35">
      <c r="A2" s="4" t="s">
        <v>61</v>
      </c>
      <c r="B2" s="3"/>
      <c r="C2" s="3"/>
      <c r="D2" s="3"/>
      <c r="E2" s="5"/>
      <c r="F2" s="11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5">
      <c r="A3" s="4" t="s">
        <v>0</v>
      </c>
      <c r="B3" s="3"/>
      <c r="C3" s="3"/>
      <c r="D3" s="3"/>
      <c r="E3" s="5"/>
      <c r="F3" s="11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2" t="s">
        <v>1</v>
      </c>
      <c r="B4" s="3"/>
      <c r="C4" s="3"/>
      <c r="D4" s="3"/>
      <c r="E4" s="5"/>
      <c r="F4" s="11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35">
      <c r="A5" s="2" t="s">
        <v>26</v>
      </c>
      <c r="B5" s="3"/>
      <c r="C5" s="3"/>
      <c r="D5" s="3"/>
      <c r="E5" s="5"/>
      <c r="F5" s="11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35">
      <c r="A6" s="5"/>
      <c r="B6" s="5"/>
      <c r="C6" s="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thickBot="1" x14ac:dyDescent="0.4">
      <c r="A7" s="5"/>
      <c r="B7" s="5"/>
      <c r="C7" s="5"/>
      <c r="D7" s="5"/>
      <c r="E7" s="5"/>
      <c r="F7" s="11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6.5" customHeight="1" thickTop="1" x14ac:dyDescent="0.35">
      <c r="A8" s="5"/>
      <c r="B8" s="5"/>
      <c r="C8" s="5"/>
      <c r="D8" s="55" t="s">
        <v>4</v>
      </c>
      <c r="E8" s="56"/>
      <c r="F8" s="48" t="s">
        <v>8</v>
      </c>
      <c r="G8" s="49"/>
      <c r="H8" s="48" t="s">
        <v>12</v>
      </c>
      <c r="I8" s="49"/>
      <c r="J8" s="48" t="s">
        <v>13</v>
      </c>
      <c r="K8" s="49"/>
      <c r="L8" s="57" t="s">
        <v>55</v>
      </c>
      <c r="M8" s="58"/>
      <c r="N8" s="48" t="s">
        <v>19</v>
      </c>
      <c r="O8" s="49"/>
      <c r="P8" s="50" t="s">
        <v>25</v>
      </c>
    </row>
    <row r="9" spans="1:16" ht="15" thickBot="1" x14ac:dyDescent="0.4">
      <c r="A9" s="5"/>
      <c r="B9" s="5"/>
      <c r="C9" s="5"/>
      <c r="D9" s="44" t="s">
        <v>5</v>
      </c>
      <c r="E9" s="7" t="s">
        <v>6</v>
      </c>
      <c r="F9" s="6" t="s">
        <v>9</v>
      </c>
      <c r="G9" s="7" t="s">
        <v>10</v>
      </c>
      <c r="H9" s="6" t="s">
        <v>14</v>
      </c>
      <c r="I9" s="7" t="s">
        <v>15</v>
      </c>
      <c r="J9" s="6" t="s">
        <v>16</v>
      </c>
      <c r="K9" s="7" t="s">
        <v>17</v>
      </c>
      <c r="L9" s="39" t="s">
        <v>56</v>
      </c>
      <c r="M9" s="39" t="s">
        <v>57</v>
      </c>
      <c r="N9" s="6" t="s">
        <v>22</v>
      </c>
      <c r="O9" s="53" t="s">
        <v>20</v>
      </c>
      <c r="P9" s="51"/>
    </row>
    <row r="10" spans="1:16" ht="15.5" thickTop="1" thickBot="1" x14ac:dyDescent="0.4">
      <c r="A10" s="8" t="s">
        <v>2</v>
      </c>
      <c r="B10" s="29" t="s">
        <v>23</v>
      </c>
      <c r="C10" s="30" t="s">
        <v>24</v>
      </c>
      <c r="D10" s="45" t="s">
        <v>7</v>
      </c>
      <c r="E10" s="10" t="s">
        <v>21</v>
      </c>
      <c r="F10" s="9" t="s">
        <v>7</v>
      </c>
      <c r="G10" s="10" t="s">
        <v>11</v>
      </c>
      <c r="H10" s="9" t="s">
        <v>7</v>
      </c>
      <c r="I10" s="10" t="s">
        <v>62</v>
      </c>
      <c r="J10" s="9" t="s">
        <v>7</v>
      </c>
      <c r="K10" s="10" t="s">
        <v>18</v>
      </c>
      <c r="L10" s="40" t="s">
        <v>7</v>
      </c>
      <c r="M10" s="40" t="s">
        <v>58</v>
      </c>
      <c r="N10" s="9" t="s">
        <v>59</v>
      </c>
      <c r="O10" s="54"/>
      <c r="P10" s="52"/>
    </row>
    <row r="11" spans="1:16" ht="15" thickTop="1" x14ac:dyDescent="0.35">
      <c r="A11" s="1" t="s">
        <v>3</v>
      </c>
      <c r="B11" s="33">
        <v>10257072</v>
      </c>
      <c r="C11" s="38" t="s">
        <v>28</v>
      </c>
      <c r="D11" s="14">
        <v>9</v>
      </c>
      <c r="E11" s="13">
        <f>D11*0.2</f>
        <v>1.8</v>
      </c>
      <c r="F11" s="41">
        <v>10</v>
      </c>
      <c r="G11" s="13">
        <f>F11*0.2</f>
        <v>2</v>
      </c>
      <c r="H11" s="13">
        <v>7</v>
      </c>
      <c r="I11" s="13">
        <f>H11*0.2</f>
        <v>1.4000000000000001</v>
      </c>
      <c r="J11" s="13">
        <v>8.25</v>
      </c>
      <c r="K11" s="13">
        <f>J11*0.3</f>
        <v>2.4750000000000001</v>
      </c>
      <c r="L11" s="13">
        <v>10</v>
      </c>
      <c r="M11" s="13">
        <f>L11*0.1</f>
        <v>1</v>
      </c>
      <c r="N11" s="13">
        <f>E11+G11+I11+K11+M11</f>
        <v>8.6750000000000007</v>
      </c>
      <c r="O11" s="42">
        <f>ROUNDUP(N11,1)</f>
        <v>8.6999999999999993</v>
      </c>
      <c r="P11" s="43">
        <v>0.7</v>
      </c>
    </row>
    <row r="12" spans="1:16" x14ac:dyDescent="0.35">
      <c r="A12" s="1" t="s">
        <v>3</v>
      </c>
      <c r="B12" s="33">
        <v>10720350</v>
      </c>
      <c r="C12" s="38" t="s">
        <v>29</v>
      </c>
      <c r="D12" s="14">
        <v>5.5</v>
      </c>
      <c r="E12" s="13">
        <f t="shared" ref="E12:E27" si="0">D12*0.2</f>
        <v>1.1000000000000001</v>
      </c>
      <c r="F12" s="36">
        <v>10</v>
      </c>
      <c r="G12" s="14">
        <f>F12*0.2</f>
        <v>2</v>
      </c>
      <c r="H12" s="14">
        <v>8</v>
      </c>
      <c r="I12" s="13">
        <f t="shared" ref="I12:I37" si="1">H12*0.2</f>
        <v>1.6</v>
      </c>
      <c r="J12" s="14">
        <v>4.5</v>
      </c>
      <c r="K12" s="14">
        <f t="shared" ref="K12:K27" si="2">J12*0.3</f>
        <v>1.3499999999999999</v>
      </c>
      <c r="L12" s="14">
        <v>10</v>
      </c>
      <c r="M12" s="13">
        <f t="shared" ref="M12:M37" si="3">L12*0.1</f>
        <v>1</v>
      </c>
      <c r="N12" s="13">
        <f t="shared" ref="N12:N37" si="4">E12+G12+I12+K12+M12</f>
        <v>7.05</v>
      </c>
      <c r="O12" s="42">
        <f t="shared" ref="O12:O37" si="5">ROUNDUP(N12,1)</f>
        <v>7.1</v>
      </c>
      <c r="P12" s="43">
        <v>0.7</v>
      </c>
    </row>
    <row r="13" spans="1:16" x14ac:dyDescent="0.35">
      <c r="A13" s="1" t="s">
        <v>3</v>
      </c>
      <c r="B13" s="33">
        <v>4917368</v>
      </c>
      <c r="C13" s="46" t="s">
        <v>30</v>
      </c>
      <c r="D13" s="47">
        <v>0</v>
      </c>
      <c r="E13" s="13">
        <f t="shared" si="0"/>
        <v>0</v>
      </c>
      <c r="F13" s="36">
        <v>8</v>
      </c>
      <c r="G13" s="14">
        <f t="shared" ref="G13:G27" si="6">F13*0.2</f>
        <v>1.6</v>
      </c>
      <c r="H13" s="14">
        <v>0</v>
      </c>
      <c r="I13" s="13">
        <f t="shared" si="1"/>
        <v>0</v>
      </c>
      <c r="J13" s="14">
        <v>0</v>
      </c>
      <c r="K13" s="14">
        <f t="shared" si="2"/>
        <v>0</v>
      </c>
      <c r="L13" s="14">
        <v>10</v>
      </c>
      <c r="M13" s="13">
        <f t="shared" si="3"/>
        <v>1</v>
      </c>
      <c r="N13" s="13">
        <f t="shared" si="4"/>
        <v>2.6</v>
      </c>
      <c r="O13" s="42">
        <f t="shared" si="5"/>
        <v>2.6</v>
      </c>
      <c r="P13" s="43">
        <v>0.86670000000000003</v>
      </c>
    </row>
    <row r="14" spans="1:16" x14ac:dyDescent="0.35">
      <c r="A14" s="1" t="s">
        <v>3</v>
      </c>
      <c r="B14" s="33">
        <v>10686957</v>
      </c>
      <c r="C14" s="38" t="s">
        <v>31</v>
      </c>
      <c r="D14" s="13">
        <v>10</v>
      </c>
      <c r="E14" s="13">
        <f t="shared" si="0"/>
        <v>2</v>
      </c>
      <c r="F14" s="36">
        <v>9</v>
      </c>
      <c r="G14" s="14">
        <f t="shared" si="6"/>
        <v>1.8</v>
      </c>
      <c r="H14" s="14">
        <v>10</v>
      </c>
      <c r="I14" s="13">
        <f t="shared" si="1"/>
        <v>2</v>
      </c>
      <c r="J14" s="14">
        <v>8.75</v>
      </c>
      <c r="K14" s="14">
        <f t="shared" si="2"/>
        <v>2.625</v>
      </c>
      <c r="L14" s="14">
        <v>10</v>
      </c>
      <c r="M14" s="13">
        <f t="shared" si="3"/>
        <v>1</v>
      </c>
      <c r="N14" s="13">
        <f t="shared" si="4"/>
        <v>9.4250000000000007</v>
      </c>
      <c r="O14" s="42">
        <f t="shared" si="5"/>
        <v>9.5</v>
      </c>
      <c r="P14" s="43">
        <v>1</v>
      </c>
    </row>
    <row r="15" spans="1:16" x14ac:dyDescent="0.35">
      <c r="A15" s="1" t="s">
        <v>3</v>
      </c>
      <c r="B15" s="33">
        <v>9843678</v>
      </c>
      <c r="C15" s="38" t="s">
        <v>32</v>
      </c>
      <c r="D15" s="14">
        <v>7.5</v>
      </c>
      <c r="E15" s="13">
        <f t="shared" si="0"/>
        <v>1.5</v>
      </c>
      <c r="F15" s="36">
        <v>9</v>
      </c>
      <c r="G15" s="14">
        <f t="shared" si="6"/>
        <v>1.8</v>
      </c>
      <c r="H15" s="14">
        <v>6</v>
      </c>
      <c r="I15" s="13">
        <f t="shared" si="1"/>
        <v>1.2000000000000002</v>
      </c>
      <c r="J15" s="14">
        <v>7.75</v>
      </c>
      <c r="K15" s="14">
        <f t="shared" si="2"/>
        <v>2.3249999999999997</v>
      </c>
      <c r="L15" s="14">
        <v>10</v>
      </c>
      <c r="M15" s="13">
        <f t="shared" si="3"/>
        <v>1</v>
      </c>
      <c r="N15" s="13">
        <f t="shared" si="4"/>
        <v>7.8249999999999993</v>
      </c>
      <c r="O15" s="42">
        <f t="shared" si="5"/>
        <v>7.8999999999999995</v>
      </c>
      <c r="P15" s="43">
        <v>0.86670000000000003</v>
      </c>
    </row>
    <row r="16" spans="1:16" x14ac:dyDescent="0.35">
      <c r="A16" s="1" t="s">
        <v>3</v>
      </c>
      <c r="B16" s="33">
        <v>10720127</v>
      </c>
      <c r="C16" s="38" t="s">
        <v>33</v>
      </c>
      <c r="D16" s="14">
        <v>9.25</v>
      </c>
      <c r="E16" s="13">
        <f t="shared" si="0"/>
        <v>1.85</v>
      </c>
      <c r="F16" s="36">
        <v>9</v>
      </c>
      <c r="G16" s="14">
        <f t="shared" si="6"/>
        <v>1.8</v>
      </c>
      <c r="H16" s="14">
        <v>10</v>
      </c>
      <c r="I16" s="13">
        <f t="shared" si="1"/>
        <v>2</v>
      </c>
      <c r="J16" s="14">
        <v>7</v>
      </c>
      <c r="K16" s="14">
        <f t="shared" si="2"/>
        <v>2.1</v>
      </c>
      <c r="L16" s="14">
        <v>10</v>
      </c>
      <c r="M16" s="13">
        <f t="shared" si="3"/>
        <v>1</v>
      </c>
      <c r="N16" s="13">
        <f t="shared" si="4"/>
        <v>8.75</v>
      </c>
      <c r="O16" s="42">
        <f t="shared" si="5"/>
        <v>8.7999999999999989</v>
      </c>
      <c r="P16" s="43">
        <v>1</v>
      </c>
    </row>
    <row r="17" spans="1:16" x14ac:dyDescent="0.35">
      <c r="A17" s="1" t="s">
        <v>3</v>
      </c>
      <c r="B17" s="33">
        <v>7359156</v>
      </c>
      <c r="C17" s="38" t="s">
        <v>34</v>
      </c>
      <c r="D17" s="14">
        <v>10</v>
      </c>
      <c r="E17" s="13">
        <f t="shared" si="0"/>
        <v>2</v>
      </c>
      <c r="F17" s="36">
        <v>9</v>
      </c>
      <c r="G17" s="14">
        <f t="shared" si="6"/>
        <v>1.8</v>
      </c>
      <c r="H17" s="14">
        <v>7</v>
      </c>
      <c r="I17" s="13">
        <f t="shared" si="1"/>
        <v>1.4000000000000001</v>
      </c>
      <c r="J17" s="14">
        <v>9</v>
      </c>
      <c r="K17" s="14">
        <f t="shared" si="2"/>
        <v>2.6999999999999997</v>
      </c>
      <c r="L17" s="14">
        <v>10</v>
      </c>
      <c r="M17" s="13">
        <f t="shared" si="3"/>
        <v>1</v>
      </c>
      <c r="N17" s="13">
        <f t="shared" si="4"/>
        <v>8.9</v>
      </c>
      <c r="O17" s="42">
        <f t="shared" si="5"/>
        <v>8.9</v>
      </c>
      <c r="P17" s="43">
        <v>0.93330000000000002</v>
      </c>
    </row>
    <row r="18" spans="1:16" x14ac:dyDescent="0.35">
      <c r="A18" s="1" t="s">
        <v>3</v>
      </c>
      <c r="B18" s="33">
        <v>10685977</v>
      </c>
      <c r="C18" s="38" t="s">
        <v>35</v>
      </c>
      <c r="D18" s="14">
        <v>9</v>
      </c>
      <c r="E18" s="13">
        <f t="shared" si="0"/>
        <v>1.8</v>
      </c>
      <c r="F18" s="36">
        <v>10</v>
      </c>
      <c r="G18" s="14">
        <f t="shared" si="6"/>
        <v>2</v>
      </c>
      <c r="H18" s="14">
        <v>9</v>
      </c>
      <c r="I18" s="13">
        <f t="shared" si="1"/>
        <v>1.8</v>
      </c>
      <c r="J18" s="14">
        <v>6.5</v>
      </c>
      <c r="K18" s="14">
        <f t="shared" si="2"/>
        <v>1.95</v>
      </c>
      <c r="L18" s="14">
        <v>10</v>
      </c>
      <c r="M18" s="13">
        <f t="shared" si="3"/>
        <v>1</v>
      </c>
      <c r="N18" s="13">
        <f t="shared" si="4"/>
        <v>8.5500000000000007</v>
      </c>
      <c r="O18" s="42">
        <f t="shared" si="5"/>
        <v>8.6</v>
      </c>
      <c r="P18" s="43">
        <v>0.8</v>
      </c>
    </row>
    <row r="19" spans="1:16" x14ac:dyDescent="0.35">
      <c r="A19" s="1" t="s">
        <v>3</v>
      </c>
      <c r="B19" s="33">
        <v>10720371</v>
      </c>
      <c r="C19" s="38" t="s">
        <v>36</v>
      </c>
      <c r="D19" s="14">
        <v>9.25</v>
      </c>
      <c r="E19" s="13">
        <f t="shared" si="0"/>
        <v>1.85</v>
      </c>
      <c r="F19" s="36">
        <v>10</v>
      </c>
      <c r="G19" s="14">
        <f t="shared" si="6"/>
        <v>2</v>
      </c>
      <c r="H19" s="14">
        <v>7</v>
      </c>
      <c r="I19" s="13">
        <f t="shared" si="1"/>
        <v>1.4000000000000001</v>
      </c>
      <c r="J19" s="14">
        <v>8</v>
      </c>
      <c r="K19" s="14">
        <f t="shared" si="2"/>
        <v>2.4</v>
      </c>
      <c r="L19" s="14">
        <v>10</v>
      </c>
      <c r="M19" s="13">
        <f t="shared" si="3"/>
        <v>1</v>
      </c>
      <c r="N19" s="13">
        <f t="shared" si="4"/>
        <v>8.65</v>
      </c>
      <c r="O19" s="42">
        <f>ROUNDUP(N19,1)</f>
        <v>8.6999999999999993</v>
      </c>
      <c r="P19" s="43">
        <v>0.86670000000000003</v>
      </c>
    </row>
    <row r="20" spans="1:16" x14ac:dyDescent="0.35">
      <c r="A20" s="1" t="s">
        <v>3</v>
      </c>
      <c r="B20" s="33">
        <v>10720339</v>
      </c>
      <c r="C20" s="38" t="s">
        <v>37</v>
      </c>
      <c r="D20" s="14">
        <v>10</v>
      </c>
      <c r="E20" s="13">
        <f t="shared" si="0"/>
        <v>2</v>
      </c>
      <c r="F20" s="36">
        <v>10</v>
      </c>
      <c r="G20" s="14">
        <f t="shared" si="6"/>
        <v>2</v>
      </c>
      <c r="H20" s="31">
        <v>9</v>
      </c>
      <c r="I20" s="13">
        <f t="shared" si="1"/>
        <v>1.8</v>
      </c>
      <c r="J20" s="14">
        <v>9.5</v>
      </c>
      <c r="K20" s="14">
        <f t="shared" si="2"/>
        <v>2.85</v>
      </c>
      <c r="L20" s="14">
        <v>10</v>
      </c>
      <c r="M20" s="13">
        <f t="shared" si="3"/>
        <v>1</v>
      </c>
      <c r="N20" s="13">
        <f t="shared" si="4"/>
        <v>9.65</v>
      </c>
      <c r="O20" s="42">
        <v>9.6999999999999993</v>
      </c>
      <c r="P20" s="43">
        <v>0.93330000000000002</v>
      </c>
    </row>
    <row r="21" spans="1:16" x14ac:dyDescent="0.35">
      <c r="A21" s="1" t="s">
        <v>3</v>
      </c>
      <c r="B21" s="33">
        <v>10720392</v>
      </c>
      <c r="C21" s="38" t="s">
        <v>38</v>
      </c>
      <c r="D21" s="14">
        <v>8.5</v>
      </c>
      <c r="E21" s="13">
        <f t="shared" si="0"/>
        <v>1.7000000000000002</v>
      </c>
      <c r="F21" s="36">
        <v>8</v>
      </c>
      <c r="G21" s="14">
        <f t="shared" si="6"/>
        <v>1.6</v>
      </c>
      <c r="H21" s="14">
        <v>9</v>
      </c>
      <c r="I21" s="13">
        <f t="shared" si="1"/>
        <v>1.8</v>
      </c>
      <c r="J21" s="14">
        <v>10</v>
      </c>
      <c r="K21" s="14">
        <f t="shared" si="2"/>
        <v>3</v>
      </c>
      <c r="L21" s="14">
        <v>10</v>
      </c>
      <c r="M21" s="13">
        <f t="shared" si="3"/>
        <v>1</v>
      </c>
      <c r="N21" s="13">
        <f t="shared" si="4"/>
        <v>9.1000000000000014</v>
      </c>
      <c r="O21" s="42">
        <f>ROUNDUP(N21,1)</f>
        <v>9.1</v>
      </c>
      <c r="P21" s="43">
        <v>1</v>
      </c>
    </row>
    <row r="22" spans="1:16" x14ac:dyDescent="0.35">
      <c r="A22" s="1" t="s">
        <v>3</v>
      </c>
      <c r="B22" s="33">
        <v>8940751</v>
      </c>
      <c r="C22" s="38" t="s">
        <v>39</v>
      </c>
      <c r="D22" s="14">
        <v>10</v>
      </c>
      <c r="E22" s="13">
        <f t="shared" si="0"/>
        <v>2</v>
      </c>
      <c r="F22" s="36">
        <v>10</v>
      </c>
      <c r="G22" s="14">
        <f t="shared" si="6"/>
        <v>2</v>
      </c>
      <c r="H22" s="14">
        <v>5</v>
      </c>
      <c r="I22" s="13">
        <f t="shared" si="1"/>
        <v>1</v>
      </c>
      <c r="J22" s="32">
        <v>7</v>
      </c>
      <c r="K22" s="14">
        <f t="shared" si="2"/>
        <v>2.1</v>
      </c>
      <c r="L22" s="14">
        <v>10</v>
      </c>
      <c r="M22" s="13">
        <f t="shared" si="3"/>
        <v>1</v>
      </c>
      <c r="N22" s="13">
        <f t="shared" si="4"/>
        <v>8.1</v>
      </c>
      <c r="O22" s="42">
        <f t="shared" si="5"/>
        <v>8.1</v>
      </c>
      <c r="P22" s="43">
        <v>0.7</v>
      </c>
    </row>
    <row r="23" spans="1:16" x14ac:dyDescent="0.35">
      <c r="A23" s="1" t="s">
        <v>3</v>
      </c>
      <c r="B23" s="33">
        <v>9778032</v>
      </c>
      <c r="C23" s="38" t="s">
        <v>40</v>
      </c>
      <c r="D23" s="14">
        <v>10</v>
      </c>
      <c r="E23" s="13">
        <f t="shared" si="0"/>
        <v>2</v>
      </c>
      <c r="F23" s="36">
        <v>10</v>
      </c>
      <c r="G23" s="14">
        <f t="shared" si="6"/>
        <v>2</v>
      </c>
      <c r="H23" s="31">
        <v>9</v>
      </c>
      <c r="I23" s="13">
        <f t="shared" si="1"/>
        <v>1.8</v>
      </c>
      <c r="J23" s="32">
        <v>8</v>
      </c>
      <c r="K23" s="14">
        <f t="shared" si="2"/>
        <v>2.4</v>
      </c>
      <c r="L23" s="14">
        <v>10</v>
      </c>
      <c r="M23" s="13">
        <f t="shared" si="3"/>
        <v>1</v>
      </c>
      <c r="N23" s="13">
        <f t="shared" si="4"/>
        <v>9.1999999999999993</v>
      </c>
      <c r="O23" s="42">
        <f t="shared" si="5"/>
        <v>9.1999999999999993</v>
      </c>
      <c r="P23" s="43">
        <v>0.8</v>
      </c>
    </row>
    <row r="24" spans="1:16" x14ac:dyDescent="0.35">
      <c r="A24" s="1" t="s">
        <v>3</v>
      </c>
      <c r="B24" s="33">
        <v>10720430</v>
      </c>
      <c r="C24" s="38" t="s">
        <v>41</v>
      </c>
      <c r="D24" s="14">
        <v>9</v>
      </c>
      <c r="E24" s="13">
        <f t="shared" si="0"/>
        <v>1.8</v>
      </c>
      <c r="F24" s="36">
        <v>8</v>
      </c>
      <c r="G24" s="14">
        <f t="shared" si="6"/>
        <v>1.6</v>
      </c>
      <c r="H24" s="31">
        <v>6</v>
      </c>
      <c r="I24" s="13">
        <f t="shared" si="1"/>
        <v>1.2000000000000002</v>
      </c>
      <c r="J24" s="32">
        <v>0</v>
      </c>
      <c r="K24" s="14">
        <f t="shared" si="2"/>
        <v>0</v>
      </c>
      <c r="L24" s="14">
        <v>10</v>
      </c>
      <c r="M24" s="13">
        <f t="shared" si="3"/>
        <v>1</v>
      </c>
      <c r="N24" s="13">
        <f t="shared" si="4"/>
        <v>5.6000000000000005</v>
      </c>
      <c r="O24" s="42">
        <f t="shared" si="5"/>
        <v>5.6</v>
      </c>
      <c r="P24" s="43">
        <v>0.93330000000000002</v>
      </c>
    </row>
    <row r="25" spans="1:16" x14ac:dyDescent="0.35">
      <c r="A25" s="1" t="s">
        <v>3</v>
      </c>
      <c r="B25" s="34">
        <v>10720200</v>
      </c>
      <c r="C25" s="38" t="s">
        <v>42</v>
      </c>
      <c r="D25" s="14">
        <v>10</v>
      </c>
      <c r="E25" s="13">
        <f t="shared" si="0"/>
        <v>2</v>
      </c>
      <c r="F25" s="36">
        <v>10</v>
      </c>
      <c r="G25" s="14">
        <f t="shared" si="6"/>
        <v>2</v>
      </c>
      <c r="H25" s="32">
        <v>8</v>
      </c>
      <c r="I25" s="13">
        <f t="shared" si="1"/>
        <v>1.6</v>
      </c>
      <c r="J25" s="32">
        <v>8.5</v>
      </c>
      <c r="K25" s="14">
        <f t="shared" si="2"/>
        <v>2.5499999999999998</v>
      </c>
      <c r="L25" s="14">
        <v>10</v>
      </c>
      <c r="M25" s="13">
        <f t="shared" si="3"/>
        <v>1</v>
      </c>
      <c r="N25" s="13">
        <f t="shared" si="4"/>
        <v>9.1499999999999986</v>
      </c>
      <c r="O25" s="42">
        <f t="shared" si="5"/>
        <v>9.1999999999999993</v>
      </c>
      <c r="P25" s="43">
        <v>0.8</v>
      </c>
    </row>
    <row r="26" spans="1:16" x14ac:dyDescent="0.35">
      <c r="A26" s="1" t="s">
        <v>3</v>
      </c>
      <c r="B26" s="35">
        <v>10685921</v>
      </c>
      <c r="C26" s="38" t="s">
        <v>43</v>
      </c>
      <c r="D26" s="14">
        <v>9</v>
      </c>
      <c r="E26" s="13">
        <f t="shared" si="0"/>
        <v>1.8</v>
      </c>
      <c r="F26" s="36">
        <v>10</v>
      </c>
      <c r="G26" s="14">
        <f t="shared" si="6"/>
        <v>2</v>
      </c>
      <c r="H26" s="14">
        <v>9</v>
      </c>
      <c r="I26" s="13">
        <f t="shared" si="1"/>
        <v>1.8</v>
      </c>
      <c r="J26" s="32">
        <v>9.5</v>
      </c>
      <c r="K26" s="14">
        <f t="shared" si="2"/>
        <v>2.85</v>
      </c>
      <c r="L26" s="14">
        <v>10</v>
      </c>
      <c r="M26" s="13">
        <f t="shared" si="3"/>
        <v>1</v>
      </c>
      <c r="N26" s="13">
        <f t="shared" si="4"/>
        <v>9.4499999999999993</v>
      </c>
      <c r="O26" s="42">
        <f>ROUNDUP(N26,1)</f>
        <v>9.5</v>
      </c>
      <c r="P26" s="43">
        <v>0.86670000000000003</v>
      </c>
    </row>
    <row r="27" spans="1:16" x14ac:dyDescent="0.35">
      <c r="A27" s="1" t="s">
        <v>3</v>
      </c>
      <c r="B27" s="35">
        <v>10686001</v>
      </c>
      <c r="C27" s="38" t="s">
        <v>44</v>
      </c>
      <c r="D27" s="14">
        <v>6.5</v>
      </c>
      <c r="E27" s="13">
        <f t="shared" si="0"/>
        <v>1.3</v>
      </c>
      <c r="F27" s="36">
        <v>8</v>
      </c>
      <c r="G27" s="14">
        <f t="shared" si="6"/>
        <v>1.6</v>
      </c>
      <c r="H27" s="14">
        <v>7</v>
      </c>
      <c r="I27" s="13">
        <f t="shared" si="1"/>
        <v>1.4000000000000001</v>
      </c>
      <c r="J27" s="14">
        <v>7</v>
      </c>
      <c r="K27" s="14">
        <f t="shared" si="2"/>
        <v>2.1</v>
      </c>
      <c r="L27" s="14">
        <v>10</v>
      </c>
      <c r="M27" s="13">
        <f t="shared" si="3"/>
        <v>1</v>
      </c>
      <c r="N27" s="13">
        <f t="shared" si="4"/>
        <v>7.4</v>
      </c>
      <c r="O27" s="42">
        <f t="shared" si="5"/>
        <v>7.4</v>
      </c>
      <c r="P27" s="43">
        <v>1</v>
      </c>
    </row>
    <row r="28" spans="1:16" x14ac:dyDescent="0.35">
      <c r="A28" s="1" t="s">
        <v>3</v>
      </c>
      <c r="B28" s="35">
        <v>9271802</v>
      </c>
      <c r="C28" s="38" t="s">
        <v>45</v>
      </c>
      <c r="D28" s="14">
        <v>7.75</v>
      </c>
      <c r="E28" s="13">
        <f t="shared" ref="E28:E37" si="7">D28*0.2</f>
        <v>1.55</v>
      </c>
      <c r="F28" s="36">
        <v>8</v>
      </c>
      <c r="G28" s="14">
        <f t="shared" ref="G28:G37" si="8">F28*0.2</f>
        <v>1.6</v>
      </c>
      <c r="H28" s="14">
        <v>6</v>
      </c>
      <c r="I28" s="13">
        <f t="shared" si="1"/>
        <v>1.2000000000000002</v>
      </c>
      <c r="J28" s="14">
        <v>7</v>
      </c>
      <c r="K28" s="14">
        <f t="shared" ref="K28:K37" si="9">J28*0.3</f>
        <v>2.1</v>
      </c>
      <c r="L28" s="14">
        <v>10</v>
      </c>
      <c r="M28" s="13">
        <f t="shared" si="3"/>
        <v>1</v>
      </c>
      <c r="N28" s="13">
        <f t="shared" si="4"/>
        <v>7.4500000000000011</v>
      </c>
      <c r="O28" s="42">
        <f t="shared" si="5"/>
        <v>7.5</v>
      </c>
      <c r="P28" s="43">
        <v>0.86670000000000003</v>
      </c>
    </row>
    <row r="29" spans="1:16" x14ac:dyDescent="0.35">
      <c r="A29" s="1" t="s">
        <v>3</v>
      </c>
      <c r="B29" s="35">
        <v>10685935</v>
      </c>
      <c r="C29" s="38" t="s">
        <v>46</v>
      </c>
      <c r="D29" s="14">
        <v>8.75</v>
      </c>
      <c r="E29" s="13">
        <f t="shared" si="7"/>
        <v>1.75</v>
      </c>
      <c r="F29" s="36">
        <v>10</v>
      </c>
      <c r="G29" s="14">
        <f t="shared" si="8"/>
        <v>2</v>
      </c>
      <c r="H29" s="14">
        <v>9</v>
      </c>
      <c r="I29" s="13">
        <f t="shared" si="1"/>
        <v>1.8</v>
      </c>
      <c r="J29" s="14">
        <v>9.25</v>
      </c>
      <c r="K29" s="14">
        <f t="shared" si="9"/>
        <v>2.7749999999999999</v>
      </c>
      <c r="L29" s="14">
        <v>10</v>
      </c>
      <c r="M29" s="13">
        <f t="shared" si="3"/>
        <v>1</v>
      </c>
      <c r="N29" s="13">
        <f t="shared" si="4"/>
        <v>9.3249999999999993</v>
      </c>
      <c r="O29" s="42">
        <f t="shared" si="5"/>
        <v>9.4</v>
      </c>
      <c r="P29" s="43">
        <v>1</v>
      </c>
    </row>
    <row r="30" spans="1:16" x14ac:dyDescent="0.35">
      <c r="A30" s="1" t="s">
        <v>3</v>
      </c>
      <c r="B30" s="35">
        <v>10720260</v>
      </c>
      <c r="C30" s="38" t="s">
        <v>47</v>
      </c>
      <c r="D30" s="37">
        <v>10</v>
      </c>
      <c r="E30" s="13">
        <f t="shared" si="7"/>
        <v>2</v>
      </c>
      <c r="F30" s="36">
        <v>9</v>
      </c>
      <c r="G30" s="14">
        <f t="shared" si="8"/>
        <v>1.8</v>
      </c>
      <c r="H30" s="14">
        <v>8</v>
      </c>
      <c r="I30" s="13">
        <f t="shared" si="1"/>
        <v>1.6</v>
      </c>
      <c r="J30" s="14">
        <v>8.5</v>
      </c>
      <c r="K30" s="14">
        <f t="shared" si="9"/>
        <v>2.5499999999999998</v>
      </c>
      <c r="L30" s="14">
        <v>10</v>
      </c>
      <c r="M30" s="13">
        <f t="shared" si="3"/>
        <v>1</v>
      </c>
      <c r="N30" s="13">
        <f t="shared" si="4"/>
        <v>8.9499999999999993</v>
      </c>
      <c r="O30" s="42">
        <f t="shared" si="5"/>
        <v>9</v>
      </c>
      <c r="P30" s="43">
        <v>0.8</v>
      </c>
    </row>
    <row r="31" spans="1:16" x14ac:dyDescent="0.35">
      <c r="A31" s="1" t="s">
        <v>3</v>
      </c>
      <c r="B31" s="35">
        <v>10720277</v>
      </c>
      <c r="C31" s="38" t="s">
        <v>48</v>
      </c>
      <c r="D31" s="14">
        <v>10</v>
      </c>
      <c r="E31" s="13">
        <f t="shared" si="7"/>
        <v>2</v>
      </c>
      <c r="F31" s="36">
        <v>9</v>
      </c>
      <c r="G31" s="14">
        <f t="shared" si="8"/>
        <v>1.8</v>
      </c>
      <c r="H31" s="14">
        <v>10</v>
      </c>
      <c r="I31" s="13">
        <f t="shared" si="1"/>
        <v>2</v>
      </c>
      <c r="J31" s="14">
        <v>10</v>
      </c>
      <c r="K31" s="14">
        <f t="shared" si="9"/>
        <v>3</v>
      </c>
      <c r="L31" s="14">
        <v>10</v>
      </c>
      <c r="M31" s="13">
        <f t="shared" si="3"/>
        <v>1</v>
      </c>
      <c r="N31" s="13">
        <f t="shared" si="4"/>
        <v>9.8000000000000007</v>
      </c>
      <c r="O31" s="42">
        <v>9.8000000000000007</v>
      </c>
      <c r="P31" s="43">
        <v>1</v>
      </c>
    </row>
    <row r="32" spans="1:16" x14ac:dyDescent="0.35">
      <c r="A32" s="1" t="s">
        <v>3</v>
      </c>
      <c r="B32" s="35">
        <v>10702224</v>
      </c>
      <c r="C32" s="38" t="s">
        <v>49</v>
      </c>
      <c r="D32" s="14">
        <v>10</v>
      </c>
      <c r="E32" s="13">
        <f t="shared" si="7"/>
        <v>2</v>
      </c>
      <c r="F32" s="36">
        <v>9</v>
      </c>
      <c r="G32" s="14">
        <f t="shared" si="8"/>
        <v>1.8</v>
      </c>
      <c r="H32" s="14">
        <v>9</v>
      </c>
      <c r="I32" s="13">
        <f t="shared" si="1"/>
        <v>1.8</v>
      </c>
      <c r="J32" s="14">
        <v>7.25</v>
      </c>
      <c r="K32" s="14">
        <f t="shared" si="9"/>
        <v>2.1749999999999998</v>
      </c>
      <c r="L32" s="14">
        <v>10</v>
      </c>
      <c r="M32" s="13">
        <f t="shared" si="3"/>
        <v>1</v>
      </c>
      <c r="N32" s="13">
        <f t="shared" si="4"/>
        <v>8.7749999999999986</v>
      </c>
      <c r="O32" s="42">
        <f t="shared" si="5"/>
        <v>8.7999999999999989</v>
      </c>
      <c r="P32" s="43">
        <v>0.93330000000000002</v>
      </c>
    </row>
    <row r="33" spans="1:16" x14ac:dyDescent="0.35">
      <c r="A33" s="1" t="s">
        <v>3</v>
      </c>
      <c r="B33" s="35">
        <v>11512360</v>
      </c>
      <c r="C33" s="38" t="s">
        <v>50</v>
      </c>
      <c r="D33" s="14">
        <v>8</v>
      </c>
      <c r="E33" s="13">
        <f t="shared" si="7"/>
        <v>1.6</v>
      </c>
      <c r="F33" s="36">
        <v>9</v>
      </c>
      <c r="G33" s="14">
        <f t="shared" si="8"/>
        <v>1.8</v>
      </c>
      <c r="H33" s="14">
        <v>8</v>
      </c>
      <c r="I33" s="13">
        <f t="shared" si="1"/>
        <v>1.6</v>
      </c>
      <c r="J33" s="14">
        <v>6.5</v>
      </c>
      <c r="K33" s="14">
        <f t="shared" si="9"/>
        <v>1.95</v>
      </c>
      <c r="L33" s="14">
        <v>10</v>
      </c>
      <c r="M33" s="13">
        <f t="shared" si="3"/>
        <v>1</v>
      </c>
      <c r="N33" s="13">
        <f t="shared" si="4"/>
        <v>7.95</v>
      </c>
      <c r="O33" s="42">
        <f t="shared" si="5"/>
        <v>8</v>
      </c>
      <c r="P33" s="43">
        <v>0.93330000000000002</v>
      </c>
    </row>
    <row r="34" spans="1:16" x14ac:dyDescent="0.35">
      <c r="A34" s="1" t="s">
        <v>3</v>
      </c>
      <c r="B34" s="35">
        <v>10686022</v>
      </c>
      <c r="C34" s="38" t="s">
        <v>51</v>
      </c>
      <c r="D34" s="14">
        <v>7.5</v>
      </c>
      <c r="E34" s="13">
        <f t="shared" si="7"/>
        <v>1.5</v>
      </c>
      <c r="F34" s="36">
        <v>10</v>
      </c>
      <c r="G34" s="14">
        <f t="shared" si="8"/>
        <v>2</v>
      </c>
      <c r="H34" s="14">
        <v>9</v>
      </c>
      <c r="I34" s="13">
        <f t="shared" si="1"/>
        <v>1.8</v>
      </c>
      <c r="J34" s="14">
        <v>7.75</v>
      </c>
      <c r="K34" s="14">
        <f t="shared" si="9"/>
        <v>2.3249999999999997</v>
      </c>
      <c r="L34" s="14">
        <v>10</v>
      </c>
      <c r="M34" s="13">
        <f t="shared" si="3"/>
        <v>1</v>
      </c>
      <c r="N34" s="13">
        <f t="shared" si="4"/>
        <v>8.625</v>
      </c>
      <c r="O34" s="42">
        <f t="shared" si="5"/>
        <v>8.6999999999999993</v>
      </c>
      <c r="P34" s="43">
        <v>0.93330000000000002</v>
      </c>
    </row>
    <row r="35" spans="1:16" x14ac:dyDescent="0.35">
      <c r="A35" s="1" t="s">
        <v>3</v>
      </c>
      <c r="B35" s="35">
        <v>10372363</v>
      </c>
      <c r="C35" s="38" t="s">
        <v>52</v>
      </c>
      <c r="D35" s="14">
        <v>9.25</v>
      </c>
      <c r="E35" s="13">
        <f t="shared" si="7"/>
        <v>1.85</v>
      </c>
      <c r="F35" s="36">
        <v>9</v>
      </c>
      <c r="G35" s="14">
        <f t="shared" si="8"/>
        <v>1.8</v>
      </c>
      <c r="H35" s="14">
        <v>10</v>
      </c>
      <c r="I35" s="13">
        <f t="shared" si="1"/>
        <v>2</v>
      </c>
      <c r="J35" s="14">
        <v>9</v>
      </c>
      <c r="K35" s="14">
        <f t="shared" si="9"/>
        <v>2.6999999999999997</v>
      </c>
      <c r="L35" s="14">
        <v>10</v>
      </c>
      <c r="M35" s="13">
        <f t="shared" si="3"/>
        <v>1</v>
      </c>
      <c r="N35" s="13">
        <f t="shared" si="4"/>
        <v>9.35</v>
      </c>
      <c r="O35" s="42">
        <f t="shared" si="5"/>
        <v>9.4</v>
      </c>
      <c r="P35" s="43">
        <v>0.93330000000000002</v>
      </c>
    </row>
    <row r="36" spans="1:16" x14ac:dyDescent="0.35">
      <c r="A36" s="1" t="s">
        <v>3</v>
      </c>
      <c r="B36" s="35">
        <v>10720242</v>
      </c>
      <c r="C36" s="38" t="s">
        <v>53</v>
      </c>
      <c r="D36" s="14">
        <v>10</v>
      </c>
      <c r="E36" s="13">
        <f t="shared" si="7"/>
        <v>2</v>
      </c>
      <c r="F36" s="36">
        <v>9</v>
      </c>
      <c r="G36" s="14">
        <f t="shared" si="8"/>
        <v>1.8</v>
      </c>
      <c r="H36" s="14">
        <v>10</v>
      </c>
      <c r="I36" s="13">
        <f t="shared" si="1"/>
        <v>2</v>
      </c>
      <c r="J36" s="14">
        <v>10</v>
      </c>
      <c r="K36" s="14">
        <f t="shared" si="9"/>
        <v>3</v>
      </c>
      <c r="L36" s="14">
        <v>10</v>
      </c>
      <c r="M36" s="13">
        <f t="shared" si="3"/>
        <v>1</v>
      </c>
      <c r="N36" s="13">
        <f t="shared" si="4"/>
        <v>9.8000000000000007</v>
      </c>
      <c r="O36" s="42">
        <v>9.8000000000000007</v>
      </c>
      <c r="P36" s="43">
        <v>0.86670000000000003</v>
      </c>
    </row>
    <row r="37" spans="1:16" x14ac:dyDescent="0.35">
      <c r="A37" s="1" t="s">
        <v>3</v>
      </c>
      <c r="B37" s="35" t="s">
        <v>60</v>
      </c>
      <c r="C37" s="38" t="s">
        <v>54</v>
      </c>
      <c r="D37" s="14">
        <v>5</v>
      </c>
      <c r="E37" s="13">
        <f t="shared" si="7"/>
        <v>1</v>
      </c>
      <c r="F37" s="36">
        <v>8</v>
      </c>
      <c r="G37" s="14">
        <f t="shared" si="8"/>
        <v>1.6</v>
      </c>
      <c r="H37" s="14">
        <v>5</v>
      </c>
      <c r="I37" s="13">
        <f t="shared" si="1"/>
        <v>1</v>
      </c>
      <c r="J37" s="14">
        <v>5</v>
      </c>
      <c r="K37" s="14">
        <f t="shared" si="9"/>
        <v>1.5</v>
      </c>
      <c r="L37" s="14">
        <v>0</v>
      </c>
      <c r="M37" s="13">
        <f t="shared" si="3"/>
        <v>0</v>
      </c>
      <c r="N37" s="13">
        <f t="shared" si="4"/>
        <v>5.0999999999999996</v>
      </c>
      <c r="O37" s="42">
        <f t="shared" si="5"/>
        <v>5.0999999999999996</v>
      </c>
      <c r="P37" s="43">
        <v>1</v>
      </c>
    </row>
    <row r="38" spans="1:16" s="20" customFormat="1" x14ac:dyDescent="0.35">
      <c r="A38" s="15"/>
      <c r="B38" s="15"/>
      <c r="C38" s="16"/>
      <c r="D38" s="17"/>
      <c r="E38" s="17"/>
      <c r="F38" s="18"/>
      <c r="G38" s="17"/>
      <c r="H38" s="19"/>
      <c r="I38" s="17"/>
      <c r="J38" s="19"/>
      <c r="K38" s="17"/>
      <c r="L38" s="17"/>
      <c r="M38" s="17"/>
      <c r="N38" s="15"/>
      <c r="O38" s="15"/>
      <c r="P38" s="16"/>
    </row>
    <row r="39" spans="1:16" s="20" customFormat="1" x14ac:dyDescent="0.35">
      <c r="A39" s="21"/>
      <c r="B39" s="21"/>
      <c r="C39" s="22"/>
      <c r="D39" s="23"/>
      <c r="E39" s="24"/>
      <c r="F39" s="25"/>
      <c r="G39" s="24"/>
      <c r="H39" s="26"/>
      <c r="I39" s="24"/>
      <c r="J39" s="26"/>
      <c r="K39" s="24"/>
      <c r="L39" s="24"/>
      <c r="M39" s="24"/>
      <c r="N39" s="27"/>
      <c r="O39" s="27"/>
      <c r="P39" s="28"/>
    </row>
    <row r="40" spans="1:16" s="20" customFormat="1" x14ac:dyDescent="0.35">
      <c r="A40" s="21"/>
      <c r="B40" s="21"/>
      <c r="C40" s="22"/>
      <c r="D40" s="23"/>
      <c r="E40" s="24"/>
      <c r="F40" s="25"/>
      <c r="G40" s="24"/>
      <c r="H40" s="26"/>
      <c r="I40" s="24"/>
      <c r="J40" s="26"/>
      <c r="K40" s="24"/>
      <c r="L40" s="24"/>
      <c r="M40" s="24"/>
      <c r="N40" s="27"/>
      <c r="O40" s="27"/>
      <c r="P40" s="28"/>
    </row>
    <row r="41" spans="1:16" s="20" customFormat="1" x14ac:dyDescent="0.35">
      <c r="A41" s="21"/>
      <c r="B41" s="21"/>
      <c r="C41" s="22"/>
      <c r="D41" s="23"/>
      <c r="E41" s="24"/>
      <c r="F41" s="25"/>
      <c r="G41" s="24"/>
      <c r="H41" s="26"/>
      <c r="I41" s="24"/>
      <c r="J41" s="26"/>
      <c r="K41" s="24"/>
      <c r="L41" s="24"/>
      <c r="M41" s="24"/>
      <c r="N41" s="27"/>
      <c r="O41" s="27"/>
      <c r="P41" s="28"/>
    </row>
    <row r="42" spans="1:16" s="20" customFormat="1" x14ac:dyDescent="0.35">
      <c r="A42" s="21"/>
      <c r="B42" s="21"/>
      <c r="C42" s="22"/>
      <c r="D42" s="23"/>
      <c r="E42" s="24"/>
      <c r="F42" s="25"/>
      <c r="G42" s="24"/>
      <c r="H42" s="26"/>
      <c r="I42" s="24"/>
      <c r="J42" s="26"/>
      <c r="K42" s="24"/>
      <c r="L42" s="24"/>
      <c r="M42" s="24"/>
      <c r="N42" s="27"/>
      <c r="O42" s="27"/>
      <c r="P42" s="28"/>
    </row>
    <row r="43" spans="1:16" s="20" customFormat="1" x14ac:dyDescent="0.35">
      <c r="A43" s="21"/>
      <c r="B43" s="21"/>
      <c r="C43" s="22"/>
      <c r="D43" s="23"/>
      <c r="E43" s="24"/>
      <c r="F43" s="25"/>
      <c r="G43" s="24"/>
      <c r="H43" s="26"/>
      <c r="I43" s="24"/>
      <c r="J43" s="26"/>
      <c r="K43" s="24"/>
      <c r="L43" s="24"/>
      <c r="M43" s="24"/>
      <c r="N43" s="27"/>
      <c r="O43" s="27"/>
      <c r="P43" s="28"/>
    </row>
    <row r="44" spans="1:16" s="20" customFormat="1" x14ac:dyDescent="0.35">
      <c r="A44" s="21"/>
      <c r="B44" s="21"/>
      <c r="C44" s="22"/>
      <c r="D44" s="23"/>
      <c r="E44" s="24"/>
      <c r="F44" s="25"/>
      <c r="G44" s="24"/>
      <c r="H44" s="26"/>
      <c r="I44" s="24"/>
      <c r="J44" s="26"/>
      <c r="K44" s="24"/>
      <c r="L44" s="24"/>
      <c r="M44" s="24"/>
      <c r="N44" s="27"/>
      <c r="O44" s="27"/>
      <c r="P44" s="28"/>
    </row>
    <row r="45" spans="1:16" s="20" customFormat="1" x14ac:dyDescent="0.35">
      <c r="A45" s="21"/>
      <c r="B45" s="21"/>
      <c r="C45" s="22"/>
      <c r="D45" s="23"/>
      <c r="E45" s="24"/>
      <c r="F45" s="25"/>
      <c r="G45" s="24"/>
      <c r="H45" s="26"/>
      <c r="I45" s="24"/>
      <c r="J45" s="26"/>
      <c r="K45" s="24"/>
      <c r="L45" s="24"/>
      <c r="M45" s="24"/>
      <c r="N45" s="27"/>
      <c r="O45" s="27"/>
      <c r="P45" s="28"/>
    </row>
    <row r="46" spans="1:16" s="20" customFormat="1" x14ac:dyDescent="0.35">
      <c r="A46" s="21"/>
      <c r="B46" s="21"/>
      <c r="C46" s="22"/>
      <c r="D46" s="23"/>
      <c r="E46" s="24"/>
      <c r="F46" s="25"/>
      <c r="G46" s="24"/>
      <c r="H46" s="26"/>
      <c r="I46" s="24"/>
      <c r="J46" s="26"/>
      <c r="K46" s="24"/>
      <c r="L46" s="24"/>
      <c r="M46" s="24"/>
      <c r="N46" s="27"/>
      <c r="O46" s="27"/>
      <c r="P46" s="28"/>
    </row>
    <row r="47" spans="1:16" s="20" customFormat="1" x14ac:dyDescent="0.35">
      <c r="A47" s="21"/>
      <c r="B47" s="21"/>
      <c r="C47" s="22"/>
      <c r="D47" s="23"/>
      <c r="E47" s="24"/>
      <c r="F47" s="25"/>
      <c r="G47" s="24"/>
      <c r="H47" s="26"/>
      <c r="I47" s="24"/>
      <c r="J47" s="26"/>
      <c r="K47" s="24"/>
      <c r="L47" s="24"/>
      <c r="M47" s="24"/>
      <c r="N47" s="27"/>
      <c r="O47" s="27"/>
      <c r="P47" s="28"/>
    </row>
    <row r="48" spans="1:16" s="20" customFormat="1" x14ac:dyDescent="0.35">
      <c r="A48" s="21"/>
      <c r="B48" s="21"/>
      <c r="C48" s="22"/>
      <c r="D48" s="23"/>
      <c r="E48" s="24"/>
      <c r="F48" s="25"/>
      <c r="G48" s="24"/>
      <c r="H48" s="26"/>
      <c r="I48" s="24"/>
      <c r="J48" s="26"/>
      <c r="K48" s="24"/>
      <c r="L48" s="24"/>
      <c r="M48" s="24"/>
      <c r="N48" s="27"/>
      <c r="O48" s="27"/>
      <c r="P48" s="28"/>
    </row>
    <row r="49" spans="1:16" s="20" customFormat="1" x14ac:dyDescent="0.35">
      <c r="A49" s="21"/>
      <c r="B49" s="21"/>
      <c r="C49" s="22"/>
      <c r="D49" s="23"/>
      <c r="E49" s="24"/>
      <c r="F49" s="25"/>
      <c r="G49" s="24"/>
      <c r="H49" s="26"/>
      <c r="I49" s="24"/>
      <c r="J49" s="26"/>
      <c r="K49" s="24"/>
      <c r="L49" s="24"/>
      <c r="M49" s="24"/>
      <c r="N49" s="27"/>
      <c r="O49" s="27"/>
      <c r="P49" s="28"/>
    </row>
    <row r="50" spans="1:16" s="20" customFormat="1" x14ac:dyDescent="0.35">
      <c r="A50" s="21"/>
      <c r="B50" s="21"/>
      <c r="C50" s="22"/>
      <c r="D50" s="23"/>
      <c r="E50" s="24"/>
      <c r="F50" s="25"/>
      <c r="G50" s="24"/>
      <c r="H50" s="26"/>
      <c r="I50" s="24"/>
      <c r="J50" s="26"/>
      <c r="K50" s="24"/>
      <c r="L50" s="24"/>
      <c r="M50" s="24"/>
      <c r="N50" s="27"/>
      <c r="O50" s="27"/>
      <c r="P50" s="28"/>
    </row>
    <row r="51" spans="1:16" s="20" customFormat="1" x14ac:dyDescent="0.35">
      <c r="A51" s="21"/>
      <c r="B51" s="21"/>
      <c r="C51" s="22"/>
      <c r="D51" s="23"/>
      <c r="E51" s="24"/>
      <c r="F51" s="25"/>
      <c r="G51" s="24"/>
      <c r="H51" s="26"/>
      <c r="I51" s="24"/>
      <c r="J51" s="26"/>
      <c r="K51" s="24"/>
      <c r="L51" s="24"/>
      <c r="M51" s="24"/>
      <c r="N51" s="27"/>
      <c r="O51" s="27"/>
      <c r="P51" s="28"/>
    </row>
    <row r="52" spans="1:16" s="20" customFormat="1" x14ac:dyDescent="0.35">
      <c r="A52" s="21"/>
      <c r="B52" s="21"/>
      <c r="C52" s="22"/>
      <c r="D52" s="23"/>
      <c r="E52" s="24"/>
      <c r="F52" s="25"/>
      <c r="G52" s="24"/>
      <c r="H52" s="26"/>
      <c r="I52" s="24"/>
      <c r="J52" s="26"/>
      <c r="K52" s="24"/>
      <c r="L52" s="24"/>
      <c r="M52" s="24"/>
      <c r="N52" s="27"/>
      <c r="O52" s="27"/>
      <c r="P52" s="28"/>
    </row>
    <row r="53" spans="1:16" s="20" customFormat="1" x14ac:dyDescent="0.35">
      <c r="A53" s="21"/>
      <c r="B53" s="21"/>
      <c r="C53" s="22"/>
      <c r="D53" s="23"/>
      <c r="E53" s="24"/>
      <c r="F53" s="25"/>
      <c r="G53" s="24"/>
      <c r="H53" s="26"/>
      <c r="I53" s="24"/>
      <c r="J53" s="26"/>
      <c r="K53" s="24"/>
      <c r="L53" s="24"/>
      <c r="M53" s="24"/>
      <c r="N53" s="27"/>
      <c r="O53" s="27"/>
      <c r="P53" s="28"/>
    </row>
    <row r="54" spans="1:16" s="20" customFormat="1" x14ac:dyDescent="0.35">
      <c r="A54" s="21"/>
      <c r="B54" s="21"/>
      <c r="C54" s="22"/>
      <c r="D54" s="23"/>
      <c r="E54" s="24"/>
      <c r="F54" s="25"/>
      <c r="G54" s="24"/>
      <c r="H54" s="26"/>
      <c r="I54" s="24"/>
      <c r="J54" s="26"/>
      <c r="K54" s="24"/>
      <c r="L54" s="24"/>
      <c r="M54" s="24"/>
      <c r="N54" s="27"/>
      <c r="O54" s="27"/>
      <c r="P54" s="28"/>
    </row>
    <row r="55" spans="1:16" s="20" customFormat="1" x14ac:dyDescent="0.35">
      <c r="A55" s="21"/>
      <c r="B55" s="21"/>
      <c r="C55" s="22"/>
      <c r="D55" s="23"/>
      <c r="E55" s="24"/>
      <c r="F55" s="25"/>
      <c r="G55" s="24"/>
      <c r="H55" s="26"/>
      <c r="I55" s="24"/>
      <c r="J55" s="26"/>
      <c r="K55" s="24"/>
      <c r="L55" s="24"/>
      <c r="M55" s="24"/>
      <c r="N55" s="27"/>
      <c r="O55" s="27"/>
      <c r="P55" s="28"/>
    </row>
    <row r="56" spans="1:16" s="20" customFormat="1" x14ac:dyDescent="0.35">
      <c r="A56" s="21"/>
      <c r="B56" s="21"/>
      <c r="C56" s="22"/>
      <c r="D56" s="23"/>
      <c r="E56" s="24"/>
      <c r="F56" s="25"/>
      <c r="G56" s="24"/>
      <c r="H56" s="26"/>
      <c r="I56" s="24"/>
      <c r="J56" s="26"/>
      <c r="K56" s="24"/>
      <c r="L56" s="24"/>
      <c r="M56" s="24"/>
      <c r="N56" s="27"/>
      <c r="O56" s="27"/>
      <c r="P56" s="28"/>
    </row>
    <row r="57" spans="1:16" s="20" customFormat="1" x14ac:dyDescent="0.35">
      <c r="A57" s="21"/>
      <c r="B57" s="21"/>
      <c r="C57" s="22"/>
      <c r="D57" s="23"/>
      <c r="E57" s="24"/>
      <c r="F57" s="25"/>
      <c r="G57" s="24"/>
      <c r="H57" s="26"/>
      <c r="I57" s="24"/>
      <c r="J57" s="26"/>
      <c r="K57" s="24"/>
      <c r="L57" s="24"/>
      <c r="M57" s="24"/>
      <c r="N57" s="27"/>
      <c r="O57" s="27"/>
      <c r="P57" s="28"/>
    </row>
    <row r="58" spans="1:16" s="20" customFormat="1" x14ac:dyDescent="0.35">
      <c r="A58" s="21"/>
      <c r="B58" s="21"/>
      <c r="C58" s="22"/>
      <c r="D58" s="23"/>
      <c r="E58" s="24"/>
      <c r="F58" s="25"/>
      <c r="G58" s="24"/>
      <c r="H58" s="26"/>
      <c r="I58" s="24"/>
      <c r="J58" s="26"/>
      <c r="K58" s="24"/>
      <c r="L58" s="24"/>
      <c r="M58" s="24"/>
      <c r="N58" s="27"/>
      <c r="O58" s="27"/>
      <c r="P58" s="28"/>
    </row>
    <row r="59" spans="1:16" s="20" customFormat="1" x14ac:dyDescent="0.35">
      <c r="A59" s="21"/>
      <c r="B59" s="21"/>
      <c r="C59" s="22"/>
      <c r="D59" s="23"/>
      <c r="E59" s="24"/>
      <c r="F59" s="25"/>
      <c r="G59" s="24"/>
      <c r="H59" s="26"/>
      <c r="I59" s="24"/>
      <c r="J59" s="26"/>
      <c r="K59" s="24"/>
      <c r="L59" s="24"/>
      <c r="M59" s="24"/>
      <c r="N59" s="27"/>
      <c r="O59" s="27"/>
      <c r="P59" s="28"/>
    </row>
    <row r="60" spans="1:16" s="20" customFormat="1" x14ac:dyDescent="0.35">
      <c r="A60" s="21"/>
      <c r="B60" s="21"/>
      <c r="C60" s="22"/>
      <c r="D60" s="23"/>
      <c r="E60" s="24"/>
      <c r="F60" s="25"/>
      <c r="G60" s="24"/>
      <c r="H60" s="26"/>
      <c r="I60" s="24"/>
      <c r="J60" s="26"/>
      <c r="K60" s="24"/>
      <c r="L60" s="24"/>
      <c r="M60" s="24"/>
      <c r="N60" s="27"/>
      <c r="O60" s="27"/>
      <c r="P60" s="28"/>
    </row>
    <row r="61" spans="1:16" s="20" customFormat="1" x14ac:dyDescent="0.35">
      <c r="A61" s="21"/>
      <c r="B61" s="21"/>
      <c r="C61" s="22"/>
      <c r="D61" s="23"/>
      <c r="E61" s="24"/>
      <c r="F61" s="25"/>
      <c r="G61" s="24"/>
      <c r="H61" s="26"/>
      <c r="I61" s="24"/>
      <c r="J61" s="26"/>
      <c r="K61" s="24"/>
      <c r="L61" s="24"/>
      <c r="M61" s="24"/>
      <c r="N61" s="27"/>
      <c r="O61" s="27"/>
      <c r="P61" s="28"/>
    </row>
    <row r="62" spans="1:16" s="20" customFormat="1" x14ac:dyDescent="0.35">
      <c r="A62" s="21"/>
      <c r="B62" s="21"/>
      <c r="C62" s="22"/>
      <c r="D62" s="23"/>
      <c r="E62" s="24"/>
      <c r="F62" s="25"/>
      <c r="G62" s="24"/>
      <c r="H62" s="26"/>
      <c r="I62" s="24"/>
      <c r="J62" s="26"/>
      <c r="K62" s="24"/>
      <c r="L62" s="24"/>
      <c r="M62" s="24"/>
      <c r="N62" s="27"/>
      <c r="O62" s="27"/>
      <c r="P62" s="28"/>
    </row>
    <row r="63" spans="1:16" s="20" customFormat="1" x14ac:dyDescent="0.35">
      <c r="A63" s="21"/>
      <c r="B63" s="21"/>
      <c r="C63" s="22"/>
      <c r="D63" s="23"/>
      <c r="E63" s="24"/>
      <c r="F63" s="25"/>
      <c r="G63" s="24"/>
      <c r="H63" s="26"/>
      <c r="I63" s="24"/>
      <c r="J63" s="26"/>
      <c r="K63" s="24"/>
      <c r="L63" s="24"/>
      <c r="M63" s="24"/>
      <c r="N63" s="27"/>
      <c r="O63" s="27"/>
      <c r="P63" s="28"/>
    </row>
    <row r="64" spans="1:16" s="20" customFormat="1" x14ac:dyDescent="0.35">
      <c r="A64" s="21"/>
      <c r="B64" s="21"/>
      <c r="C64" s="22"/>
      <c r="D64" s="23"/>
      <c r="E64" s="24"/>
      <c r="F64" s="25"/>
      <c r="G64" s="24"/>
      <c r="H64" s="26"/>
      <c r="I64" s="24"/>
      <c r="J64" s="26"/>
      <c r="K64" s="24"/>
      <c r="L64" s="24"/>
      <c r="M64" s="24"/>
      <c r="N64" s="27"/>
      <c r="O64" s="27"/>
      <c r="P64" s="28"/>
    </row>
    <row r="65" spans="1:16" s="20" customFormat="1" x14ac:dyDescent="0.35">
      <c r="A65" s="21"/>
      <c r="B65" s="21"/>
      <c r="C65" s="22"/>
      <c r="D65" s="23"/>
      <c r="E65" s="24"/>
      <c r="F65" s="25"/>
      <c r="G65" s="24"/>
      <c r="H65" s="26"/>
      <c r="I65" s="24"/>
      <c r="J65" s="26"/>
      <c r="K65" s="24"/>
      <c r="L65" s="24"/>
      <c r="M65" s="24"/>
      <c r="N65" s="27"/>
      <c r="O65" s="27"/>
      <c r="P65" s="28"/>
    </row>
    <row r="66" spans="1:16" s="20" customFormat="1" x14ac:dyDescent="0.35">
      <c r="A66" s="21"/>
      <c r="B66" s="21"/>
      <c r="C66" s="22"/>
      <c r="D66" s="23"/>
      <c r="E66" s="24"/>
      <c r="F66" s="25"/>
      <c r="G66" s="24"/>
      <c r="H66" s="26"/>
      <c r="I66" s="24"/>
      <c r="J66" s="26"/>
      <c r="K66" s="24"/>
      <c r="L66" s="24"/>
      <c r="M66" s="24"/>
      <c r="N66" s="27"/>
      <c r="O66" s="27"/>
      <c r="P66" s="28"/>
    </row>
    <row r="67" spans="1:16" s="20" customFormat="1" x14ac:dyDescent="0.35">
      <c r="A67" s="21"/>
      <c r="B67" s="21"/>
      <c r="C67" s="22"/>
      <c r="D67" s="23"/>
      <c r="E67" s="24"/>
      <c r="F67" s="25"/>
      <c r="G67" s="24"/>
      <c r="H67" s="26"/>
      <c r="I67" s="24"/>
      <c r="J67" s="26"/>
      <c r="K67" s="24"/>
      <c r="L67" s="24"/>
      <c r="M67" s="24"/>
      <c r="N67" s="27"/>
      <c r="O67" s="27"/>
      <c r="P67" s="28"/>
    </row>
    <row r="68" spans="1:16" s="20" customFormat="1" x14ac:dyDescent="0.35">
      <c r="A68" s="21"/>
      <c r="B68" s="21"/>
      <c r="C68" s="22"/>
      <c r="D68" s="23"/>
      <c r="E68" s="24"/>
      <c r="F68" s="25"/>
      <c r="G68" s="24"/>
      <c r="H68" s="26"/>
      <c r="I68" s="24"/>
      <c r="J68" s="26"/>
      <c r="K68" s="24"/>
      <c r="L68" s="24"/>
      <c r="M68" s="24"/>
      <c r="N68" s="27"/>
      <c r="O68" s="27"/>
      <c r="P68" s="28"/>
    </row>
    <row r="69" spans="1:16" s="20" customFormat="1" x14ac:dyDescent="0.35">
      <c r="A69" s="21"/>
      <c r="B69" s="21"/>
      <c r="C69" s="22"/>
      <c r="D69" s="23"/>
      <c r="E69" s="24"/>
      <c r="F69" s="25"/>
      <c r="G69" s="24"/>
      <c r="H69" s="26"/>
      <c r="I69" s="24"/>
      <c r="J69" s="26"/>
      <c r="K69" s="24"/>
      <c r="L69" s="24"/>
      <c r="M69" s="24"/>
      <c r="N69" s="27"/>
      <c r="O69" s="27"/>
      <c r="P69" s="28"/>
    </row>
    <row r="70" spans="1:16" s="20" customFormat="1" x14ac:dyDescent="0.35">
      <c r="A70" s="21"/>
      <c r="B70" s="21"/>
      <c r="C70" s="22"/>
      <c r="D70" s="23"/>
      <c r="E70" s="24"/>
      <c r="F70" s="25"/>
      <c r="G70" s="24"/>
      <c r="H70" s="26"/>
      <c r="I70" s="24"/>
      <c r="J70" s="26"/>
      <c r="K70" s="24"/>
      <c r="L70" s="24"/>
      <c r="M70" s="24"/>
      <c r="N70" s="27"/>
      <c r="O70" s="27"/>
      <c r="P70" s="28"/>
    </row>
    <row r="71" spans="1:16" s="20" customFormat="1" x14ac:dyDescent="0.35">
      <c r="A71" s="21"/>
      <c r="B71" s="21"/>
      <c r="C71" s="22"/>
      <c r="D71" s="23"/>
      <c r="E71" s="24"/>
      <c r="F71" s="25"/>
      <c r="G71" s="24"/>
      <c r="H71" s="26"/>
      <c r="I71" s="24"/>
      <c r="J71" s="26"/>
      <c r="K71" s="24"/>
      <c r="L71" s="24"/>
      <c r="M71" s="24"/>
      <c r="N71" s="27"/>
      <c r="O71" s="27"/>
      <c r="P71" s="28"/>
    </row>
    <row r="72" spans="1:16" s="20" customFormat="1" x14ac:dyDescent="0.35">
      <c r="A72" s="21"/>
      <c r="B72" s="21"/>
      <c r="C72" s="22"/>
      <c r="D72" s="23"/>
      <c r="E72" s="24"/>
      <c r="F72" s="25"/>
      <c r="G72" s="24"/>
      <c r="H72" s="26"/>
      <c r="I72" s="24"/>
      <c r="J72" s="26"/>
      <c r="K72" s="24"/>
      <c r="L72" s="24"/>
      <c r="M72" s="24"/>
      <c r="N72" s="27"/>
      <c r="O72" s="27"/>
      <c r="P72" s="28"/>
    </row>
    <row r="73" spans="1:16" s="20" customFormat="1" x14ac:dyDescent="0.35">
      <c r="A73" s="21"/>
      <c r="B73" s="21"/>
      <c r="C73" s="22"/>
      <c r="D73" s="23"/>
      <c r="E73" s="24"/>
      <c r="F73" s="25"/>
      <c r="G73" s="24"/>
      <c r="H73" s="26"/>
      <c r="I73" s="24"/>
      <c r="J73" s="26"/>
      <c r="K73" s="24"/>
      <c r="L73" s="24"/>
      <c r="M73" s="24"/>
      <c r="N73" s="27"/>
      <c r="O73" s="27"/>
      <c r="P73" s="28"/>
    </row>
    <row r="74" spans="1:16" s="20" customFormat="1" x14ac:dyDescent="0.35">
      <c r="A74" s="21"/>
      <c r="B74" s="21"/>
      <c r="C74" s="22"/>
      <c r="D74" s="23"/>
      <c r="E74" s="24"/>
      <c r="F74" s="25"/>
      <c r="G74" s="24"/>
      <c r="H74" s="26"/>
      <c r="I74" s="24"/>
      <c r="J74" s="26"/>
      <c r="K74" s="24"/>
      <c r="L74" s="24"/>
      <c r="M74" s="24"/>
      <c r="N74" s="27"/>
      <c r="O74" s="27"/>
      <c r="P74" s="28"/>
    </row>
    <row r="75" spans="1:16" s="20" customFormat="1" x14ac:dyDescent="0.35">
      <c r="A75" s="21"/>
      <c r="B75" s="21"/>
      <c r="C75" s="22"/>
      <c r="D75" s="23"/>
      <c r="E75" s="24"/>
      <c r="F75" s="25"/>
      <c r="G75" s="24"/>
      <c r="H75" s="26"/>
      <c r="I75" s="24"/>
      <c r="J75" s="26"/>
      <c r="K75" s="24"/>
      <c r="L75" s="24"/>
      <c r="M75" s="24"/>
      <c r="N75" s="27"/>
      <c r="O75" s="27"/>
      <c r="P75" s="28"/>
    </row>
    <row r="76" spans="1:16" s="20" customFormat="1" x14ac:dyDescent="0.35">
      <c r="A76" s="21"/>
      <c r="B76" s="21"/>
      <c r="C76" s="22"/>
      <c r="D76" s="23"/>
      <c r="E76" s="24"/>
      <c r="F76" s="25"/>
      <c r="G76" s="24"/>
      <c r="H76" s="26"/>
      <c r="I76" s="24"/>
      <c r="J76" s="26"/>
      <c r="K76" s="24"/>
      <c r="L76" s="24"/>
      <c r="M76" s="24"/>
      <c r="N76" s="27"/>
      <c r="O76" s="27"/>
      <c r="P76" s="28"/>
    </row>
    <row r="77" spans="1:16" s="20" customFormat="1" x14ac:dyDescent="0.35">
      <c r="A77" s="21"/>
      <c r="B77" s="21"/>
      <c r="C77" s="22"/>
      <c r="D77" s="23"/>
      <c r="E77" s="24"/>
      <c r="F77" s="25"/>
      <c r="G77" s="24"/>
      <c r="H77" s="26"/>
      <c r="I77" s="24"/>
      <c r="J77" s="26"/>
      <c r="K77" s="24"/>
      <c r="L77" s="24"/>
      <c r="M77" s="24"/>
      <c r="N77" s="27"/>
      <c r="O77" s="27"/>
      <c r="P77" s="28"/>
    </row>
    <row r="78" spans="1:16" s="20" customFormat="1" x14ac:dyDescent="0.35">
      <c r="A78" s="21"/>
      <c r="B78" s="21"/>
      <c r="C78" s="22"/>
      <c r="D78" s="23"/>
      <c r="E78" s="24"/>
      <c r="F78" s="25"/>
      <c r="G78" s="24"/>
      <c r="H78" s="26"/>
      <c r="I78" s="24"/>
      <c r="J78" s="26"/>
      <c r="K78" s="24"/>
      <c r="L78" s="24"/>
      <c r="M78" s="24"/>
      <c r="N78" s="27"/>
      <c r="O78" s="27"/>
      <c r="P78" s="28"/>
    </row>
  </sheetData>
  <sheetProtection algorithmName="SHA-512" hashValue="EIC8JjoGsyp11w6j7VbyOVSO8xlOfPU/Vb6WDIMECgoZlpQYel8B9pJk8yY/fl4K0rzeK+pp9mo+QJylZYSa8A==" saltValue="Bimqk3/WJZXvBRBvFzwAOg==" spinCount="100000" sheet="1" objects="1" scenarios="1" selectLockedCells="1" selectUnlockedCells="1"/>
  <mergeCells count="8">
    <mergeCell ref="N8:O8"/>
    <mergeCell ref="P8:P10"/>
    <mergeCell ref="O9:O10"/>
    <mergeCell ref="D8:E8"/>
    <mergeCell ref="F8:G8"/>
    <mergeCell ref="H8:I8"/>
    <mergeCell ref="J8:K8"/>
    <mergeCell ref="L8:M8"/>
  </mergeCells>
  <conditionalFormatting sqref="F39:F78 D39:D78 D26:D29 F11:F37 D11:D12 D31:D37 D14:D24">
    <cfRule type="cellIs" dxfId="0" priority="2" operator="lessThan">
      <formula>5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0625"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Pedro Dallari</cp:lastModifiedBy>
  <cp:lastPrinted>2020-01-20T18:59:07Z</cp:lastPrinted>
  <dcterms:created xsi:type="dcterms:W3CDTF">2014-01-20T16:07:18Z</dcterms:created>
  <dcterms:modified xsi:type="dcterms:W3CDTF">2020-01-20T19:04:31Z</dcterms:modified>
</cp:coreProperties>
</file>