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Zilda\Dinter\Aula_DINTER_AL\"/>
    </mc:Choice>
  </mc:AlternateContent>
  <xr:revisionPtr revIDLastSave="0" documentId="13_ncr:1_{1D0861D0-298E-4AD8-A6AE-57C0C2D868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ruer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5" l="1"/>
  <c r="J18" i="5"/>
  <c r="I18" i="5"/>
  <c r="H18" i="5"/>
  <c r="J17" i="5"/>
  <c r="I17" i="5"/>
  <c r="H17" i="5"/>
  <c r="J16" i="5"/>
  <c r="I16" i="5"/>
  <c r="H16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J6" i="5"/>
  <c r="I6" i="5"/>
  <c r="H6" i="5"/>
  <c r="J5" i="5"/>
  <c r="I5" i="5"/>
  <c r="H5" i="5"/>
  <c r="J4" i="5"/>
  <c r="I4" i="5"/>
  <c r="H4" i="5"/>
  <c r="J3" i="5"/>
  <c r="I3" i="5"/>
  <c r="H3" i="5"/>
  <c r="J2" i="5"/>
  <c r="I2" i="5"/>
  <c r="J19" i="5" l="1"/>
  <c r="M3" i="5" s="1"/>
  <c r="I19" i="5"/>
  <c r="H19" i="5"/>
  <c r="N15" i="5" l="1"/>
  <c r="N7" i="5"/>
  <c r="M13" i="5"/>
  <c r="M5" i="5"/>
  <c r="N17" i="5"/>
  <c r="N9" i="5"/>
  <c r="N18" i="5"/>
  <c r="N10" i="5"/>
  <c r="M12" i="5"/>
  <c r="M4" i="5"/>
  <c r="N12" i="5"/>
  <c r="N4" i="5"/>
  <c r="M14" i="5"/>
  <c r="M6" i="5"/>
  <c r="M15" i="5"/>
  <c r="M7" i="5"/>
  <c r="N2" i="5"/>
  <c r="N3" i="5"/>
  <c r="M17" i="5"/>
  <c r="N13" i="5"/>
  <c r="N5" i="5"/>
  <c r="N14" i="5"/>
  <c r="N6" i="5"/>
  <c r="N11" i="5"/>
  <c r="M9" i="5"/>
  <c r="M16" i="5"/>
  <c r="M8" i="5"/>
  <c r="N16" i="5"/>
  <c r="N8" i="5"/>
  <c r="M18" i="5"/>
  <c r="M10" i="5"/>
  <c r="M2" i="5"/>
  <c r="M11" i="5"/>
</calcChain>
</file>

<file path=xl/sharedStrings.xml><?xml version="1.0" encoding="utf-8"?>
<sst xmlns="http://schemas.openxmlformats.org/spreadsheetml/2006/main" count="85" uniqueCount="64">
  <si>
    <t>População residente por Faixa Etária detalhada e Sexo</t>
  </si>
  <si>
    <t>Período:2010</t>
  </si>
  <si>
    <t>Faixa Etária detalhada</t>
  </si>
  <si>
    <t>Masculino</t>
  </si>
  <si>
    <t>Feminino</t>
  </si>
  <si>
    <t>Total</t>
  </si>
  <si>
    <t>Menor 1 ano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</si>
  <si>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</si>
  <si>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</si>
  <si>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</si>
  <si>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</si>
  <si>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</si>
  <si>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</si>
  <si>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</si>
  <si>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</si>
  <si>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</si>
  <si>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</si>
  <si>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11 anos</t>
  </si>
  <si>
    <t>12 anos</t>
  </si>
  <si>
    <t>13 anos</t>
  </si>
  <si>
    <t>14 anos</t>
  </si>
  <si>
    <t>15 anos</t>
  </si>
  <si>
    <t>16 anos</t>
  </si>
  <si>
    <t>17 anos</t>
  </si>
  <si>
    <t>18 anos</t>
  </si>
  <si>
    <t>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</si>
  <si>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</si>
  <si>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</si>
  <si>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</si>
  <si>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</si>
  <si>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</si>
  <si>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</si>
  <si>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</si>
  <si>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</si>
  <si>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</si>
  <si>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</si>
  <si>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</si>
  <si>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</si>
  <si>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</si>
  <si>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 xml:space="preserve"> </t>
  </si>
  <si>
    <t>Faixa etária</t>
  </si>
  <si>
    <t>Masc</t>
  </si>
  <si>
    <t>Fem</t>
  </si>
  <si>
    <t>0 a 4</t>
  </si>
  <si>
    <t>5 a 9</t>
  </si>
  <si>
    <t>10 a 14</t>
  </si>
  <si>
    <t>15 a 19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</si>
  <si>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</si>
  <si>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</si>
  <si>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</si>
  <si>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</si>
  <si>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</si>
  <si>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</si>
  <si>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</si>
  <si>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</si>
  <si>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</si>
  <si>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</si>
  <si>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</si>
  <si>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20 a 24</t>
  </si>
  <si>
    <t>80 e mais</t>
  </si>
  <si>
    <t>total</t>
  </si>
  <si>
    <t xml:space="preserve"> População Residente - São Paulo</t>
  </si>
  <si>
    <t>Município: Barueri</t>
  </si>
  <si>
    <t>Cada célula (corresponbdente a uma faixa etária pro sexo) deve ser dividida pelo total da população e multiplicada por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</si>
</sst>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" fontId="0" fillId="0" borderId="0" xfId="0" applyNumberFormat="1"/>
    <xf numFmtId="0" fontId="16" fillId="0" borderId="0" xfId="0" applyFont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Barueri!$M$1</c:f>
              <c:strCache>
                <c:ptCount val="1"/>
                <c:pt idx="0">
                  <c:v>Fem</c:v>
                </c:pt>
              </c:strCache>
            </c:strRef>
          </c:tx>
          <c:invertIfNegative val="0"/>
          <c:cat>
            <c:strRef>
              <c:f>Barueri!$L$2:$L$18</c:f>
              <c:strCache>
                <c:ptCount val="17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e mais</c:v>
                </c:pt>
              </c:strCache>
            </c:strRef>
          </c:cat>
          <c:val>
            <c:numRef>
              <c:f>Barueri!$M$2:$M$18</c:f>
              <c:numCache>
                <c:formatCode>0</c:formatCode>
                <c:ptCount val="17"/>
                <c:pt idx="0">
                  <c:v>3.6535977304163256</c:v>
                </c:pt>
                <c:pt idx="1">
                  <c:v>3.8085308765560812</c:v>
                </c:pt>
                <c:pt idx="2">
                  <c:v>4.5404134596613073</c:v>
                </c:pt>
                <c:pt idx="3">
                  <c:v>4.4826769789282617</c:v>
                </c:pt>
                <c:pt idx="4">
                  <c:v>4.8349110484363385</c:v>
                </c:pt>
                <c:pt idx="5">
                  <c:v>5.0268121570598421</c:v>
                </c:pt>
                <c:pt idx="6">
                  <c:v>4.6857930874063864</c:v>
                </c:pt>
                <c:pt idx="7">
                  <c:v>4.2621153151207274</c:v>
                </c:pt>
                <c:pt idx="8">
                  <c:v>3.8857897644434662</c:v>
                </c:pt>
                <c:pt idx="9">
                  <c:v>3.4155905112793823</c:v>
                </c:pt>
                <c:pt idx="10">
                  <c:v>2.7131992240881582</c:v>
                </c:pt>
                <c:pt idx="11">
                  <c:v>2.1013586764638692</c:v>
                </c:pt>
                <c:pt idx="12">
                  <c:v>1.4529655367208172</c:v>
                </c:pt>
                <c:pt idx="13">
                  <c:v>0.89844609946458753</c:v>
                </c:pt>
                <c:pt idx="14">
                  <c:v>0.63842425098338929</c:v>
                </c:pt>
                <c:pt idx="15">
                  <c:v>0.44901536454980084</c:v>
                </c:pt>
                <c:pt idx="16">
                  <c:v>0.53084332645203092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6-4F2E-BD22-34550B779ED6}"/>
            </c:ext>
          </c:extLst>
        </c:ser>
        <c:ser>
          <c:idx val="1"/>
          <c:order val="1"/>
          <c:tx>
            <c:strRef>
              <c:f>Barueri!$N$1</c:f>
              <c:strCache>
                <c:ptCount val="1"/>
                <c:pt idx="0">
                  <c:v>Masc</c:v>
                </c:pt>
              </c:strCache>
            </c:strRef>
          </c:tx>
          <c:invertIfNegative val="0"/>
          <c:cat>
            <c:strRef>
              <c:f>Barueri!$L$2:$L$18</c:f>
              <c:strCache>
                <c:ptCount val="17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e mais</c:v>
                </c:pt>
              </c:strCache>
            </c:strRef>
          </c:cat>
          <c:val>
            <c:numRef>
              <c:f>Barueri!$N$2:$N$18</c:f>
              <c:numCache>
                <c:formatCode>0</c:formatCode>
                <c:ptCount val="17"/>
                <c:pt idx="0">
                  <c:v>-3.7458099514432042</c:v>
                </c:pt>
                <c:pt idx="1">
                  <c:v>-3.9219269861972426</c:v>
                </c:pt>
                <c:pt idx="2">
                  <c:v>-4.6716704949968637</c:v>
                </c:pt>
                <c:pt idx="3">
                  <c:v>-4.3888032764414397</c:v>
                </c:pt>
                <c:pt idx="4">
                  <c:v>-4.817465493106929</c:v>
                </c:pt>
                <c:pt idx="5">
                  <c:v>-4.817880863471915</c:v>
                </c:pt>
                <c:pt idx="6">
                  <c:v>-4.3273284624235204</c:v>
                </c:pt>
                <c:pt idx="7">
                  <c:v>-3.7599325438527265</c:v>
                </c:pt>
                <c:pt idx="8">
                  <c:v>-3.5480936577098969</c:v>
                </c:pt>
                <c:pt idx="9">
                  <c:v>-2.9624214430797222</c:v>
                </c:pt>
                <c:pt idx="10">
                  <c:v>-2.5345899671442043</c:v>
                </c:pt>
                <c:pt idx="11">
                  <c:v>-1.9111190493003087</c:v>
                </c:pt>
                <c:pt idx="12">
                  <c:v>-1.3221238717502461</c:v>
                </c:pt>
                <c:pt idx="13">
                  <c:v>-0.79543424894807457</c:v>
                </c:pt>
                <c:pt idx="14">
                  <c:v>-0.49885980834811355</c:v>
                </c:pt>
                <c:pt idx="15">
                  <c:v>-0.2820364778254531</c:v>
                </c:pt>
                <c:pt idx="16">
                  <c:v>-0.31401999592937041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66-4F2E-BD22-34550B779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200832"/>
        <c:axId val="104669568"/>
      </c:barChart>
      <c:catAx>
        <c:axId val="10420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pt-BR"/>
          </a:p>
        </c:txPr>
        <c:crossAx val="104669568"/>
        <c:crosses val="autoZero"/>
        <c:auto val="1"/>
        <c:lblAlgn val="ctr"/>
        <c:lblOffset val="100"/>
        <c:noMultiLvlLbl val="0"/>
      </c:catAx>
      <c:valAx>
        <c:axId val="104669568"/>
        <c:scaling>
          <c:orientation val="minMax"/>
        </c:scaling>
        <c:delete val="0"/>
        <c:axPos val="b"/>
        <c:majorGridlines/>
        <c:numFmt formatCode="0\ ;0" sourceLinked="0"/>
        <c:majorTickMark val="out"/>
        <c:minorTickMark val="none"/>
        <c:tickLblPos val="nextTo"/>
        <c:crossAx val="1042008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20</xdr:row>
      <xdr:rowOff>161925</xdr:rowOff>
    </xdr:from>
    <xdr:to>
      <xdr:col>13</xdr:col>
      <xdr:colOff>552450</xdr:colOff>
      <xdr:row>40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zoomScale="90" zoomScaleNormal="90" workbookViewId="0">
      <selection activeCell="Q21" sqref="Q21"/>
    </sheetView>
  </sheetViews>
  <sheetFormatPr defaultRowHeight="15" x14ac:dyDescent="0.25"/>
  <cols>
    <col min="1" max="1" width="11.85546875" customWidth="1"/>
    <col min="7" max="7" width="10.85546875" customWidth="1"/>
  </cols>
  <sheetData>
    <row r="1" spans="1:21" x14ac:dyDescent="0.25">
      <c r="A1" t="s">
        <v>61</v>
      </c>
      <c r="G1" s="2" t="s">
        <v>40</v>
      </c>
      <c r="H1" s="2" t="s">
        <v>41</v>
      </c>
      <c r="I1" s="2" t="s">
        <v>42</v>
      </c>
      <c r="J1" s="2" t="s">
        <v>60</v>
      </c>
      <c r="L1" t="s">
        <v>40</v>
      </c>
      <c r="M1" t="s">
        <v>42</v>
      </c>
      <c r="N1" t="s">
        <v>41</v>
      </c>
    </row>
    <row r="2" spans="1:21" ht="15.75" thickBot="1" x14ac:dyDescent="0.3">
      <c r="A2" t="s">
        <v>0</v>
      </c>
      <c r="G2" t="s">
        <v>43</v>
      </c>
      <c r="H2">
        <f>SUM(B6:B10)</f>
        <v>9018</v>
      </c>
      <c r="I2">
        <f t="shared" ref="I2:J2" si="0">SUM(C6:C10)</f>
        <v>8796</v>
      </c>
      <c r="J2">
        <f t="shared" si="0"/>
        <v>17814</v>
      </c>
      <c r="L2" t="s">
        <v>43</v>
      </c>
      <c r="M2" s="1">
        <f>I2/$J$19*100</f>
        <v>3.6535977304163256</v>
      </c>
      <c r="N2" s="1">
        <f>(H2/$J$19*100)*-1</f>
        <v>-3.7458099514432042</v>
      </c>
    </row>
    <row r="3" spans="1:21" x14ac:dyDescent="0.25">
      <c r="A3" t="s">
        <v>62</v>
      </c>
      <c r="G3" t="s">
        <v>44</v>
      </c>
      <c r="H3">
        <f>SUM(B11:B15)</f>
        <v>9442</v>
      </c>
      <c r="I3">
        <f t="shared" ref="I3:J3" si="1">SUM(C11:C15)</f>
        <v>9169</v>
      </c>
      <c r="J3">
        <f t="shared" si="1"/>
        <v>18611</v>
      </c>
      <c r="L3" t="s">
        <v>44</v>
      </c>
      <c r="M3" s="1">
        <f t="shared" ref="M3:M18" si="2">I3/$J$19*100</f>
        <v>3.8085308765560812</v>
      </c>
      <c r="N3" s="1">
        <f t="shared" ref="N3:N18" si="3">(H3/$J$19*100)*-1</f>
        <v>-3.9219269861972426</v>
      </c>
      <c r="Q3" s="3" t="s">
        <v>63</v>
      </c>
      <c r="R3" s="4"/>
      <c r="S3" s="4"/>
      <c r="T3" s="4"/>
      <c r="U3" s="5"/>
    </row>
    <row r="4" spans="1:21" x14ac:dyDescent="0.25">
      <c r="A4" t="s">
        <v>1</v>
      </c>
      <c r="G4" t="s">
        <v>45</v>
      </c>
      <c r="H4">
        <f>SUM(B16:B20)</f>
        <v>11247</v>
      </c>
      <c r="I4">
        <f t="shared" ref="I4:J4" si="4">SUM(C16:C20)</f>
        <v>10931</v>
      </c>
      <c r="J4">
        <f t="shared" si="4"/>
        <v>22178</v>
      </c>
      <c r="L4" t="s">
        <v>45</v>
      </c>
      <c r="M4" s="1">
        <f t="shared" si="2"/>
        <v>4.5404134596613073</v>
      </c>
      <c r="N4" s="1">
        <f t="shared" si="3"/>
        <v>-4.6716704949968637</v>
      </c>
      <c r="Q4" s="6"/>
      <c r="R4" s="7"/>
      <c r="S4" s="7"/>
      <c r="T4" s="7"/>
      <c r="U4" s="8"/>
    </row>
    <row r="5" spans="1:21" x14ac:dyDescent="0.25">
      <c r="A5" t="s">
        <v>2</v>
      </c>
      <c r="B5" t="s">
        <v>3</v>
      </c>
      <c r="C5" t="s">
        <v>4</v>
      </c>
      <c r="D5" t="s">
        <v>5</v>
      </c>
      <c r="G5" t="s">
        <v>46</v>
      </c>
      <c r="H5">
        <f>SUM(B21:B25)</f>
        <v>10566</v>
      </c>
      <c r="I5">
        <f t="shared" ref="I5:J5" si="5">SUM(C21:C25)</f>
        <v>10792</v>
      </c>
      <c r="J5">
        <f t="shared" si="5"/>
        <v>21358</v>
      </c>
      <c r="L5" t="s">
        <v>46</v>
      </c>
      <c r="M5" s="1">
        <f t="shared" si="2"/>
        <v>4.4826769789282617</v>
      </c>
      <c r="N5" s="1">
        <f t="shared" si="3"/>
        <v>-4.3888032764414397</v>
      </c>
      <c r="Q5" s="6"/>
      <c r="R5" s="7"/>
      <c r="S5" s="7"/>
      <c r="T5" s="7"/>
      <c r="U5" s="8"/>
    </row>
    <row r="6" spans="1:21" ht="15.75" thickBot="1" x14ac:dyDescent="0.3">
      <c r="A6" t="s">
        <v>6</v>
      </c>
      <c r="B6">
        <v>1859</v>
      </c>
      <c r="C6">
        <v>1836</v>
      </c>
      <c r="D6">
        <v>3695</v>
      </c>
      <c r="G6" t="s">
        <v>58</v>
      </c>
      <c r="H6">
        <f>SUM(B26)</f>
        <v>11598</v>
      </c>
      <c r="I6">
        <f t="shared" ref="I6:J6" si="6">SUM(C26)</f>
        <v>11640</v>
      </c>
      <c r="J6">
        <f t="shared" si="6"/>
        <v>23238</v>
      </c>
      <c r="L6" t="s">
        <v>58</v>
      </c>
      <c r="M6" s="1">
        <f t="shared" si="2"/>
        <v>4.8349110484363385</v>
      </c>
      <c r="N6" s="1">
        <f t="shared" si="3"/>
        <v>-4.817465493106929</v>
      </c>
      <c r="Q6" s="9"/>
      <c r="R6" s="10"/>
      <c r="S6" s="10"/>
      <c r="T6" s="10"/>
      <c r="U6" s="11"/>
    </row>
    <row r="7" spans="1:21" x14ac:dyDescent="0.25">
      <c r="A7" t="s">
        <v>7</v>
      </c>
      <c r="B7">
        <v>1668</v>
      </c>
      <c r="C7">
        <v>1656</v>
      </c>
      <c r="D7">
        <v>3324</v>
      </c>
      <c r="G7" t="s">
        <v>47</v>
      </c>
      <c r="H7">
        <f>B27</f>
        <v>11599</v>
      </c>
      <c r="I7">
        <f t="shared" ref="I7:J18" si="7">C27</f>
        <v>12102</v>
      </c>
      <c r="J7">
        <f t="shared" si="7"/>
        <v>23701</v>
      </c>
      <c r="L7" t="s">
        <v>47</v>
      </c>
      <c r="M7" s="1">
        <f t="shared" si="2"/>
        <v>5.0268121570598421</v>
      </c>
      <c r="N7" s="1">
        <f t="shared" si="3"/>
        <v>-4.817880863471915</v>
      </c>
    </row>
    <row r="8" spans="1:21" x14ac:dyDescent="0.25">
      <c r="A8" t="s">
        <v>8</v>
      </c>
      <c r="B8">
        <v>1798</v>
      </c>
      <c r="C8">
        <v>1749</v>
      </c>
      <c r="D8">
        <v>3547</v>
      </c>
      <c r="G8" t="s">
        <v>48</v>
      </c>
      <c r="H8">
        <f t="shared" ref="H8:H17" si="8">B28</f>
        <v>10418</v>
      </c>
      <c r="I8">
        <f t="shared" si="7"/>
        <v>11281</v>
      </c>
      <c r="J8">
        <f t="shared" si="7"/>
        <v>21699</v>
      </c>
      <c r="L8" t="s">
        <v>48</v>
      </c>
      <c r="M8" s="1">
        <f t="shared" si="2"/>
        <v>4.6857930874063864</v>
      </c>
      <c r="N8" s="1">
        <f t="shared" si="3"/>
        <v>-4.3273284624235204</v>
      </c>
    </row>
    <row r="9" spans="1:21" x14ac:dyDescent="0.25">
      <c r="A9" t="s">
        <v>9</v>
      </c>
      <c r="B9">
        <v>1721</v>
      </c>
      <c r="C9">
        <v>1718</v>
      </c>
      <c r="D9">
        <v>3439</v>
      </c>
      <c r="G9" t="s">
        <v>49</v>
      </c>
      <c r="H9">
        <f t="shared" si="8"/>
        <v>9052</v>
      </c>
      <c r="I9">
        <f t="shared" si="7"/>
        <v>10261</v>
      </c>
      <c r="J9">
        <f t="shared" si="7"/>
        <v>19313</v>
      </c>
      <c r="L9" t="s">
        <v>49</v>
      </c>
      <c r="M9" s="1">
        <f t="shared" si="2"/>
        <v>4.2621153151207274</v>
      </c>
      <c r="N9" s="1">
        <f t="shared" si="3"/>
        <v>-3.7599325438527265</v>
      </c>
    </row>
    <row r="10" spans="1:21" x14ac:dyDescent="0.25">
      <c r="A10" t="s">
        <v>10</v>
      </c>
      <c r="B10">
        <v>1972</v>
      </c>
      <c r="C10">
        <v>1837</v>
      </c>
      <c r="D10">
        <v>3809</v>
      </c>
      <c r="G10" t="s">
        <v>50</v>
      </c>
      <c r="H10">
        <f t="shared" si="8"/>
        <v>8542</v>
      </c>
      <c r="I10">
        <f t="shared" si="7"/>
        <v>9355</v>
      </c>
      <c r="J10">
        <f t="shared" si="7"/>
        <v>17897</v>
      </c>
      <c r="L10" t="s">
        <v>50</v>
      </c>
      <c r="M10" s="1">
        <f t="shared" si="2"/>
        <v>3.8857897644434662</v>
      </c>
      <c r="N10" s="1">
        <f t="shared" si="3"/>
        <v>-3.5480936577098969</v>
      </c>
    </row>
    <row r="11" spans="1:21" x14ac:dyDescent="0.25">
      <c r="A11" t="s">
        <v>11</v>
      </c>
      <c r="B11">
        <v>1850</v>
      </c>
      <c r="C11">
        <v>1765</v>
      </c>
      <c r="D11">
        <v>3615</v>
      </c>
      <c r="G11" t="s">
        <v>51</v>
      </c>
      <c r="H11">
        <f t="shared" si="8"/>
        <v>7132</v>
      </c>
      <c r="I11">
        <f t="shared" si="7"/>
        <v>8223</v>
      </c>
      <c r="J11">
        <f t="shared" si="7"/>
        <v>15355</v>
      </c>
      <c r="L11" t="s">
        <v>51</v>
      </c>
      <c r="M11" s="1">
        <f t="shared" si="2"/>
        <v>3.4155905112793823</v>
      </c>
      <c r="N11" s="1">
        <f t="shared" si="3"/>
        <v>-2.9624214430797222</v>
      </c>
    </row>
    <row r="12" spans="1:21" x14ac:dyDescent="0.25">
      <c r="A12" t="s">
        <v>12</v>
      </c>
      <c r="B12">
        <v>1849</v>
      </c>
      <c r="C12">
        <v>1792</v>
      </c>
      <c r="D12">
        <v>3641</v>
      </c>
      <c r="G12" t="s">
        <v>52</v>
      </c>
      <c r="H12">
        <f t="shared" si="8"/>
        <v>6102</v>
      </c>
      <c r="I12">
        <f t="shared" si="7"/>
        <v>6532</v>
      </c>
      <c r="J12">
        <f t="shared" si="7"/>
        <v>12634</v>
      </c>
      <c r="L12" t="s">
        <v>52</v>
      </c>
      <c r="M12" s="1">
        <f t="shared" si="2"/>
        <v>2.7131992240881582</v>
      </c>
      <c r="N12" s="1">
        <f t="shared" si="3"/>
        <v>-2.5345899671442043</v>
      </c>
    </row>
    <row r="13" spans="1:21" x14ac:dyDescent="0.25">
      <c r="A13" t="s">
        <v>13</v>
      </c>
      <c r="B13">
        <v>1836</v>
      </c>
      <c r="C13">
        <v>1737</v>
      </c>
      <c r="D13">
        <v>3573</v>
      </c>
      <c r="G13" t="s">
        <v>53</v>
      </c>
      <c r="H13">
        <f t="shared" si="8"/>
        <v>4601</v>
      </c>
      <c r="I13">
        <f t="shared" si="7"/>
        <v>5059</v>
      </c>
      <c r="J13">
        <f t="shared" si="7"/>
        <v>9660</v>
      </c>
      <c r="L13" t="s">
        <v>53</v>
      </c>
      <c r="M13" s="1">
        <f t="shared" si="2"/>
        <v>2.1013586764638692</v>
      </c>
      <c r="N13" s="1">
        <f t="shared" si="3"/>
        <v>-1.9111190493003087</v>
      </c>
    </row>
    <row r="14" spans="1:21" x14ac:dyDescent="0.25">
      <c r="A14" t="s">
        <v>14</v>
      </c>
      <c r="B14">
        <v>1882</v>
      </c>
      <c r="C14">
        <v>1873</v>
      </c>
      <c r="D14">
        <v>3755</v>
      </c>
      <c r="G14" t="s">
        <v>54</v>
      </c>
      <c r="H14">
        <f t="shared" si="8"/>
        <v>3183</v>
      </c>
      <c r="I14">
        <f t="shared" si="7"/>
        <v>3498</v>
      </c>
      <c r="J14">
        <f t="shared" si="7"/>
        <v>6681</v>
      </c>
      <c r="L14" t="s">
        <v>54</v>
      </c>
      <c r="M14" s="1">
        <f t="shared" si="2"/>
        <v>1.4529655367208172</v>
      </c>
      <c r="N14" s="1">
        <f t="shared" si="3"/>
        <v>-1.3221238717502461</v>
      </c>
    </row>
    <row r="15" spans="1:21" x14ac:dyDescent="0.25">
      <c r="A15" t="s">
        <v>15</v>
      </c>
      <c r="B15">
        <v>2025</v>
      </c>
      <c r="C15">
        <v>2002</v>
      </c>
      <c r="D15">
        <v>4027</v>
      </c>
      <c r="G15" t="s">
        <v>55</v>
      </c>
      <c r="H15">
        <f t="shared" si="8"/>
        <v>1915</v>
      </c>
      <c r="I15">
        <f t="shared" si="7"/>
        <v>2163</v>
      </c>
      <c r="J15">
        <f t="shared" si="7"/>
        <v>4078</v>
      </c>
      <c r="L15" t="s">
        <v>55</v>
      </c>
      <c r="M15" s="1">
        <f t="shared" si="2"/>
        <v>0.89844609946458753</v>
      </c>
      <c r="N15" s="1">
        <f t="shared" si="3"/>
        <v>-0.79543424894807457</v>
      </c>
    </row>
    <row r="16" spans="1:21" x14ac:dyDescent="0.25">
      <c r="A16" t="s">
        <v>16</v>
      </c>
      <c r="B16">
        <v>2309</v>
      </c>
      <c r="C16">
        <v>2247</v>
      </c>
      <c r="D16">
        <v>4556</v>
      </c>
      <c r="G16" t="s">
        <v>56</v>
      </c>
      <c r="H16">
        <f t="shared" si="8"/>
        <v>1201</v>
      </c>
      <c r="I16">
        <f t="shared" si="7"/>
        <v>1537</v>
      </c>
      <c r="J16">
        <f t="shared" si="7"/>
        <v>2738</v>
      </c>
      <c r="L16" t="s">
        <v>56</v>
      </c>
      <c r="M16" s="1">
        <f t="shared" si="2"/>
        <v>0.63842425098338929</v>
      </c>
      <c r="N16" s="1">
        <f t="shared" si="3"/>
        <v>-0.49885980834811355</v>
      </c>
    </row>
    <row r="17" spans="1:14" x14ac:dyDescent="0.25">
      <c r="A17" t="s">
        <v>17</v>
      </c>
      <c r="B17">
        <v>2250</v>
      </c>
      <c r="C17">
        <v>2201</v>
      </c>
      <c r="D17">
        <v>4451</v>
      </c>
      <c r="G17" t="s">
        <v>57</v>
      </c>
      <c r="H17">
        <f t="shared" si="8"/>
        <v>679</v>
      </c>
      <c r="I17">
        <f t="shared" si="7"/>
        <v>1081</v>
      </c>
      <c r="J17">
        <f t="shared" si="7"/>
        <v>1760</v>
      </c>
      <c r="L17" t="s">
        <v>57</v>
      </c>
      <c r="M17" s="1">
        <f t="shared" si="2"/>
        <v>0.44901536454980084</v>
      </c>
      <c r="N17" s="1">
        <f t="shared" si="3"/>
        <v>-0.2820364778254531</v>
      </c>
    </row>
    <row r="18" spans="1:14" x14ac:dyDescent="0.25">
      <c r="A18" t="s">
        <v>18</v>
      </c>
      <c r="B18">
        <v>2188</v>
      </c>
      <c r="C18">
        <v>2187</v>
      </c>
      <c r="D18">
        <v>4375</v>
      </c>
      <c r="G18" t="s">
        <v>59</v>
      </c>
      <c r="H18">
        <f>B38</f>
        <v>756</v>
      </c>
      <c r="I18">
        <f t="shared" si="7"/>
        <v>1278</v>
      </c>
      <c r="J18">
        <f t="shared" si="7"/>
        <v>2034</v>
      </c>
      <c r="L18" t="s">
        <v>59</v>
      </c>
      <c r="M18" s="1">
        <f t="shared" si="2"/>
        <v>0.53084332645203092</v>
      </c>
      <c r="N18" s="1">
        <f t="shared" si="3"/>
        <v>-0.31401999592937041</v>
      </c>
    </row>
    <row r="19" spans="1:14" x14ac:dyDescent="0.25">
      <c r="A19" t="s">
        <v>19</v>
      </c>
      <c r="B19">
        <v>2266</v>
      </c>
      <c r="C19">
        <v>2159</v>
      </c>
      <c r="D19">
        <v>4425</v>
      </c>
      <c r="H19">
        <f>SUM(H2:H18)</f>
        <v>117051</v>
      </c>
      <c r="I19">
        <f t="shared" ref="I19:J19" si="9">SUM(I2:I18)</f>
        <v>123698</v>
      </c>
      <c r="J19">
        <f t="shared" si="9"/>
        <v>240749</v>
      </c>
    </row>
    <row r="20" spans="1:14" x14ac:dyDescent="0.25">
      <c r="A20" t="s">
        <v>20</v>
      </c>
      <c r="B20">
        <v>2234</v>
      </c>
      <c r="C20">
        <v>2137</v>
      </c>
      <c r="D20">
        <v>4371</v>
      </c>
    </row>
    <row r="21" spans="1:14" x14ac:dyDescent="0.25">
      <c r="A21" t="s">
        <v>21</v>
      </c>
      <c r="B21">
        <v>2238</v>
      </c>
      <c r="C21">
        <v>2211</v>
      </c>
      <c r="D21">
        <v>4449</v>
      </c>
    </row>
    <row r="22" spans="1:14" x14ac:dyDescent="0.25">
      <c r="A22" t="s">
        <v>22</v>
      </c>
      <c r="B22">
        <v>2081</v>
      </c>
      <c r="C22">
        <v>2155</v>
      </c>
      <c r="D22">
        <v>4236</v>
      </c>
    </row>
    <row r="23" spans="1:14" x14ac:dyDescent="0.25">
      <c r="A23" t="s">
        <v>23</v>
      </c>
      <c r="B23">
        <v>2110</v>
      </c>
      <c r="C23">
        <v>2187</v>
      </c>
      <c r="D23">
        <v>4297</v>
      </c>
    </row>
    <row r="24" spans="1:14" x14ac:dyDescent="0.25">
      <c r="A24" t="s">
        <v>24</v>
      </c>
      <c r="B24">
        <v>2099</v>
      </c>
      <c r="C24">
        <v>2065</v>
      </c>
      <c r="D24">
        <v>4164</v>
      </c>
    </row>
    <row r="25" spans="1:14" x14ac:dyDescent="0.25">
      <c r="A25" t="s">
        <v>25</v>
      </c>
      <c r="B25">
        <v>2038</v>
      </c>
      <c r="C25">
        <v>2174</v>
      </c>
      <c r="D25">
        <v>4212</v>
      </c>
    </row>
    <row r="26" spans="1:14" x14ac:dyDescent="0.25">
      <c r="A26" t="s">
        <v>26</v>
      </c>
      <c r="B26">
        <v>11598</v>
      </c>
      <c r="C26">
        <v>11640</v>
      </c>
      <c r="D26">
        <v>23238</v>
      </c>
    </row>
    <row r="27" spans="1:14" x14ac:dyDescent="0.25">
      <c r="A27" t="s">
        <v>27</v>
      </c>
      <c r="B27">
        <v>11599</v>
      </c>
      <c r="C27">
        <v>12102</v>
      </c>
      <c r="D27">
        <v>23701</v>
      </c>
    </row>
    <row r="28" spans="1:14" x14ac:dyDescent="0.25">
      <c r="A28" t="s">
        <v>28</v>
      </c>
      <c r="B28">
        <v>10418</v>
      </c>
      <c r="C28">
        <v>11281</v>
      </c>
      <c r="D28">
        <v>21699</v>
      </c>
    </row>
    <row r="29" spans="1:14" x14ac:dyDescent="0.25">
      <c r="A29" t="s">
        <v>29</v>
      </c>
      <c r="B29">
        <v>9052</v>
      </c>
      <c r="C29">
        <v>10261</v>
      </c>
      <c r="D29">
        <v>19313</v>
      </c>
    </row>
    <row r="30" spans="1:14" x14ac:dyDescent="0.25">
      <c r="A30" t="s">
        <v>30</v>
      </c>
      <c r="B30">
        <v>8542</v>
      </c>
      <c r="C30">
        <v>9355</v>
      </c>
      <c r="D30">
        <v>17897</v>
      </c>
    </row>
    <row r="31" spans="1:14" x14ac:dyDescent="0.25">
      <c r="A31" t="s">
        <v>31</v>
      </c>
      <c r="B31">
        <v>7132</v>
      </c>
      <c r="C31">
        <v>8223</v>
      </c>
      <c r="D31">
        <v>15355</v>
      </c>
    </row>
    <row r="32" spans="1:14" x14ac:dyDescent="0.25">
      <c r="A32" t="s">
        <v>32</v>
      </c>
      <c r="B32">
        <v>6102</v>
      </c>
      <c r="C32">
        <v>6532</v>
      </c>
      <c r="D32">
        <v>12634</v>
      </c>
    </row>
    <row r="33" spans="1:4" x14ac:dyDescent="0.25">
      <c r="A33" t="s">
        <v>33</v>
      </c>
      <c r="B33">
        <v>4601</v>
      </c>
      <c r="C33">
        <v>5059</v>
      </c>
      <c r="D33">
        <v>9660</v>
      </c>
    </row>
    <row r="34" spans="1:4" x14ac:dyDescent="0.25">
      <c r="A34" t="s">
        <v>34</v>
      </c>
      <c r="B34">
        <v>3183</v>
      </c>
      <c r="C34">
        <v>3498</v>
      </c>
      <c r="D34">
        <v>6681</v>
      </c>
    </row>
    <row r="35" spans="1:4" x14ac:dyDescent="0.25">
      <c r="A35" t="s">
        <v>35</v>
      </c>
      <c r="B35">
        <v>1915</v>
      </c>
      <c r="C35">
        <v>2163</v>
      </c>
      <c r="D35">
        <v>4078</v>
      </c>
    </row>
    <row r="36" spans="1:4" x14ac:dyDescent="0.25">
      <c r="A36" t="s">
        <v>36</v>
      </c>
      <c r="B36">
        <v>1201</v>
      </c>
      <c r="C36">
        <v>1537</v>
      </c>
      <c r="D36">
        <v>2738</v>
      </c>
    </row>
    <row r="37" spans="1:4" x14ac:dyDescent="0.25">
      <c r="A37" t="s">
        <v>37</v>
      </c>
      <c r="B37">
        <v>679</v>
      </c>
      <c r="C37">
        <v>1081</v>
      </c>
      <c r="D37">
        <v>1760</v>
      </c>
    </row>
    <row r="38" spans="1:4" x14ac:dyDescent="0.25">
      <c r="A38" t="s">
        <v>38</v>
      </c>
      <c r="B38">
        <v>756</v>
      </c>
      <c r="C38">
        <v>1278</v>
      </c>
      <c r="D38">
        <v>2034</v>
      </c>
    </row>
    <row r="39" spans="1:4" x14ac:dyDescent="0.25">
      <c r="A39" t="s">
        <v>5</v>
      </c>
      <c r="B39">
        <v>117051</v>
      </c>
      <c r="C39">
        <v>123698</v>
      </c>
      <c r="D39">
        <v>240749</v>
      </c>
    </row>
    <row r="41" spans="1:4" x14ac:dyDescent="0.25">
      <c r="A41" t="s">
        <v>39</v>
      </c>
    </row>
  </sheetData>
  <mergeCells count="1">
    <mergeCell ref="Q3:U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Barueri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Zilda</dc:creator>
  <cp:lastModifiedBy>caio</cp:lastModifiedBy>
  <dcterms:created xsi:type="dcterms:W3CDTF">2013-11-01T20:55:22Z</dcterms:created>
  <dcterms:modified xsi:type="dcterms:W3CDTF">2019-11-27T01:56:23Z</dcterms:modified>
</cp:coreProperties>
</file>