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19\191014 Aula 10\"/>
    </mc:Choice>
  </mc:AlternateContent>
  <xr:revisionPtr revIDLastSave="0" documentId="13_ncr:1_{AED8A698-F362-41CD-B531-703A68E884DF}" xr6:coauthVersionLast="45" xr6:coauthVersionMax="45" xr10:uidLastSave="{00000000-0000-0000-0000-000000000000}"/>
  <bookViews>
    <workbookView xWindow="-108" yWindow="-108" windowWidth="22320" windowHeight="13176" xr2:uid="{D0D095AE-6A14-43E5-A9AD-5728ED9B7DF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1" i="1"/>
  <c r="C48" i="1" l="1"/>
  <c r="C38" i="1"/>
  <c r="C45" i="1"/>
  <c r="C35" i="1"/>
  <c r="C43" i="1"/>
  <c r="C33" i="1"/>
  <c r="C24" i="1"/>
  <c r="C26" i="1" s="1"/>
  <c r="C37" i="1" s="1"/>
  <c r="C39" i="1" s="1"/>
  <c r="C13" i="1"/>
  <c r="C47" i="1" l="1"/>
  <c r="C49" i="1" s="1"/>
</calcChain>
</file>

<file path=xl/sharedStrings.xml><?xml version="1.0" encoding="utf-8"?>
<sst xmlns="http://schemas.openxmlformats.org/spreadsheetml/2006/main" count="84" uniqueCount="60">
  <si>
    <t>Calcular a velocidade característica do vento Vk = V0 * S1 * S2 * S3</t>
  </si>
  <si>
    <t xml:space="preserve">Calcular a pressão dinâmica do vento q = 0,613 * Vk^2 </t>
  </si>
  <si>
    <t>Para a edificação como um todo, calcular a força considerando coeficiente de arrasto sobre sua "área de sombra" F = Ca * q * A</t>
  </si>
  <si>
    <t>Roteiro para cálculo dos esforços dvidos ao vento em pequenos edifícios - simplificação baseada na NBR 6123/1988</t>
  </si>
  <si>
    <t>Para partes da estrutura (telhados, paredes etc.)</t>
  </si>
  <si>
    <t>Para elementos da edificação e suas fixações (telhas, vidros, esquadrias, painéis etc.)</t>
  </si>
  <si>
    <t>Fator topográfico S1</t>
  </si>
  <si>
    <t>Isopletas da velocidade básica V0</t>
  </si>
  <si>
    <t>pressão dinâmica q</t>
  </si>
  <si>
    <t xml:space="preserve">Obter velocidade básica do vento V0 pelas isopletas </t>
  </si>
  <si>
    <t>Calcular S1 - topografia</t>
  </si>
  <si>
    <t>Calcular S2 - rugosidade</t>
  </si>
  <si>
    <t>m/s</t>
  </si>
  <si>
    <t>V0</t>
  </si>
  <si>
    <t>Vk</t>
  </si>
  <si>
    <t>q</t>
  </si>
  <si>
    <t>N/m²</t>
  </si>
  <si>
    <r>
      <t xml:space="preserve">Para </t>
    </r>
    <r>
      <rPr>
        <sz val="11"/>
        <color theme="1"/>
        <rFont val="Calibri"/>
        <family val="2"/>
      </rPr>
      <t>ϴ&lt;=3°</t>
    </r>
  </si>
  <si>
    <t>Para  6&lt;=ϴ&lt;=17°</t>
  </si>
  <si>
    <t>Para  ϴ&gt;=45°</t>
  </si>
  <si>
    <t>S1</t>
  </si>
  <si>
    <t>S2</t>
  </si>
  <si>
    <t>ϴ</t>
  </si>
  <si>
    <t>z</t>
  </si>
  <si>
    <t>d</t>
  </si>
  <si>
    <t>°</t>
  </si>
  <si>
    <t>m</t>
  </si>
  <si>
    <t>S1 45</t>
  </si>
  <si>
    <t>S1 6/17</t>
  </si>
  <si>
    <t>S1 3</t>
  </si>
  <si>
    <t>Calcular por interpolação:</t>
  </si>
  <si>
    <t>&gt;=1</t>
  </si>
  <si>
    <t>Categoria</t>
  </si>
  <si>
    <t>I a IV</t>
  </si>
  <si>
    <t>Classe</t>
  </si>
  <si>
    <t>A a C</t>
  </si>
  <si>
    <t>função do tamanho considerado</t>
  </si>
  <si>
    <t>função da rugosidade do entorno</t>
  </si>
  <si>
    <t>Calcular S3 - estatístico</t>
  </si>
  <si>
    <t>verificar na tabela pg 10 da norma</t>
  </si>
  <si>
    <t>altura z</t>
  </si>
  <si>
    <t>Fator S2</t>
  </si>
  <si>
    <t>S3</t>
  </si>
  <si>
    <t>Tabela 3 da norma</t>
  </si>
  <si>
    <t>Cf</t>
  </si>
  <si>
    <t>A</t>
  </si>
  <si>
    <t xml:space="preserve">m² </t>
  </si>
  <si>
    <t>"Área de sombra"</t>
  </si>
  <si>
    <t>presão dinâmica do vento</t>
  </si>
  <si>
    <t>ver no ábaco pg 20 da norma</t>
  </si>
  <si>
    <t>F</t>
  </si>
  <si>
    <t>kN</t>
  </si>
  <si>
    <t>Direção 1</t>
  </si>
  <si>
    <t>Direção 2</t>
  </si>
  <si>
    <t>l1</t>
  </si>
  <si>
    <t>l2</t>
  </si>
  <si>
    <t>h</t>
  </si>
  <si>
    <t>l1/l2</t>
  </si>
  <si>
    <t>h/l1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</si>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</sst>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76200</xdr:rowOff>
    </xdr:from>
    <xdr:to>
      <xdr:col>7</xdr:col>
      <xdr:colOff>541020</xdr:colOff>
      <xdr:row>88</xdr:row>
      <xdr:rowOff>129540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2E650E-52AF-49C4-B9FD-E8E3B991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85060"/>
          <a:ext cx="4457700" cy="681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68580</xdr:colOff>
      <xdr:row>52</xdr:row>
      <xdr:rowOff>7620</xdr:rowOff>
    </xdr:from>
    <xdr:to>
      <xdr:col>11</xdr:col>
      <xdr:colOff>472440</xdr:colOff>
      <xdr:row>63</xdr:row>
      <xdr:rowOff>60960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0ED4D33-3271-482F-85C3-116A6F21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960" y="2499360"/>
          <a:ext cx="2232660" cy="206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594360</xdr:colOff>
      <xdr:row>51</xdr:row>
      <xdr:rowOff>175260</xdr:rowOff>
    </xdr:from>
    <xdr:to>
      <xdr:col>15</xdr:col>
      <xdr:colOff>236220</xdr:colOff>
      <xdr:row>85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F8D328F-9CD0-41E3-8DE0-5A81C304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" y="2484120"/>
          <a:ext cx="2080260" cy="619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50</xdr:row>
      <xdr:rowOff>152400</xdr:rowOff>
    </xdr:from>
    <xdr:to>
      <xdr:col>22</xdr:col>
      <xdr:colOff>411480</xdr:colOff>
      <xdr:row>84</xdr:row>
      <xdr:rowOff>53340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9CBB015-EA86-43D2-8639-99AF294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2278380"/>
          <a:ext cx="4411980" cy="6118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571500</xdr:colOff>
      <xdr:row>91</xdr:row>
      <xdr:rowOff>45720</xdr:rowOff>
    </xdr:from>
    <xdr:to>
      <xdr:col>22</xdr:col>
      <xdr:colOff>336225</xdr:colOff>
      <xdr:row>117</xdr:row>
      <xdr:rowOff>15240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35C1098-A7A6-4C92-8CC0-7B81F544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3144500"/>
          <a:ext cx="5251125" cy="4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563880</xdr:colOff>
      <xdr:row>91</xdr:row>
      <xdr:rowOff>38100</xdr:rowOff>
    </xdr:from>
    <xdr:to>
      <xdr:col>12</xdr:col>
      <xdr:colOff>533400</xdr:colOff>
      <xdr:row>104</xdr:row>
      <xdr:rowOff>91995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4E24E7E-CEEE-4DE8-AD12-D029A532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660" y="13868400"/>
          <a:ext cx="3017520" cy="243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259080</xdr:colOff>
      <xdr:row>91</xdr:row>
      <xdr:rowOff>22860</xdr:rowOff>
    </xdr:from>
    <xdr:to>
      <xdr:col>5</xdr:col>
      <xdr:colOff>480968</xdr:colOff>
      <xdr:row>119</xdr:row>
      <xdr:rowOff>15240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F4B473E9-1CE1-4907-B51A-8B285AE9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13853160"/>
          <a:ext cx="2957468" cy="511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</xdr:colOff>
      <xdr:row>119</xdr:row>
      <xdr:rowOff>121920</xdr:rowOff>
    </xdr:from>
    <xdr:to>
      <xdr:col>5</xdr:col>
      <xdr:colOff>457200</xdr:colOff>
      <xdr:row>146</xdr:row>
      <xdr:rowOff>26879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F6C36B42-0681-4A06-9FA7-2CFF8844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9072860"/>
          <a:ext cx="2918460" cy="4842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220980</xdr:colOff>
      <xdr:row>121</xdr:row>
      <xdr:rowOff>76199</xdr:rowOff>
    </xdr:from>
    <xdr:to>
      <xdr:col>15</xdr:col>
      <xdr:colOff>373380</xdr:colOff>
      <xdr:row>134</xdr:row>
      <xdr:rowOff>78544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CB0F0BDE-763B-4559-AF65-49A46760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19392899"/>
          <a:ext cx="4419600" cy="237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236219</xdr:colOff>
      <xdr:row>121</xdr:row>
      <xdr:rowOff>0</xdr:rowOff>
    </xdr:from>
    <xdr:to>
      <xdr:col>27</xdr:col>
      <xdr:colOff>274990</xdr:colOff>
      <xdr:row>151</xdr:row>
      <xdr:rowOff>30480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D22B056E-5DDD-448F-9D4E-43E09FD0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9" y="19316700"/>
          <a:ext cx="6134771" cy="5516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2DD7-E174-46A0-A1C8-54A8175595E0}">
  <dimension ref="A1:O91"/>
  <sheetViews>
    <sheetView tabSelected="1" topLeftCell="A37" workbookViewId="0">
      <selection activeCell="C49" sqref="C49"/>
    </sheetView>
  </sheetViews>
  <sheetFormatPr defaultRowHeight="14.4" x14ac:dyDescent="0.3"/>
  <cols>
    <col min="1" max="1" width="4.33203125" customWidth="1"/>
  </cols>
  <sheetData>
    <row r="1" spans="1:4" s="2" customFormat="1" ht="23.4" x14ac:dyDescent="0.45">
      <c r="A1" s="2" t="s">
        <v>3</v>
      </c>
    </row>
    <row r="2" spans="1:4" x14ac:dyDescent="0.3">
      <c r="A2">
        <v>1</v>
      </c>
      <c r="B2" t="s">
        <v>9</v>
      </c>
    </row>
    <row r="3" spans="1:4" x14ac:dyDescent="0.3">
      <c r="B3" t="s">
        <v>13</v>
      </c>
      <c r="C3" s="3">
        <v>45</v>
      </c>
      <c r="D3" t="s">
        <v>12</v>
      </c>
    </row>
    <row r="4" spans="1:4" x14ac:dyDescent="0.3">
      <c r="A4">
        <v>2</v>
      </c>
      <c r="B4" t="s">
        <v>10</v>
      </c>
    </row>
    <row r="5" spans="1:4" x14ac:dyDescent="0.3">
      <c r="B5" t="s">
        <v>22</v>
      </c>
      <c r="C5" s="3">
        <v>17</v>
      </c>
      <c r="D5" t="s">
        <v>25</v>
      </c>
    </row>
    <row r="6" spans="1:4" x14ac:dyDescent="0.3">
      <c r="B6" t="s">
        <v>23</v>
      </c>
      <c r="C6" s="3">
        <v>16.2</v>
      </c>
      <c r="D6" t="s">
        <v>26</v>
      </c>
    </row>
    <row r="7" spans="1:4" x14ac:dyDescent="0.3">
      <c r="B7" t="s">
        <v>24</v>
      </c>
      <c r="C7" s="3">
        <v>45</v>
      </c>
      <c r="D7" t="s">
        <v>26</v>
      </c>
    </row>
    <row r="8" spans="1:4" x14ac:dyDescent="0.3">
      <c r="B8" t="s">
        <v>17</v>
      </c>
    </row>
    <row r="9" spans="1:4" x14ac:dyDescent="0.3">
      <c r="B9" t="s">
        <v>29</v>
      </c>
      <c r="C9">
        <v>1</v>
      </c>
    </row>
    <row r="10" spans="1:4" x14ac:dyDescent="0.3">
      <c r="B10" t="s">
        <v>18</v>
      </c>
    </row>
    <row r="11" spans="1:4" x14ac:dyDescent="0.3">
      <c r="B11" t="s">
        <v>28</v>
      </c>
      <c r="C11">
        <f>1+(2.5-C6/C7)*TAN(3.14*C5/180-3.14*3/180)</f>
        <v>1.533280367365194</v>
      </c>
      <c r="D11" t="s">
        <v>31</v>
      </c>
    </row>
    <row r="12" spans="1:4" x14ac:dyDescent="0.3">
      <c r="B12" t="s">
        <v>19</v>
      </c>
    </row>
    <row r="13" spans="1:4" x14ac:dyDescent="0.3">
      <c r="B13" t="s">
        <v>27</v>
      </c>
      <c r="C13">
        <f>1+(2.5-C6/C7)*0.31</f>
        <v>1.6634</v>
      </c>
      <c r="D13" t="s">
        <v>31</v>
      </c>
    </row>
    <row r="14" spans="1:4" x14ac:dyDescent="0.3">
      <c r="B14" t="s">
        <v>30</v>
      </c>
    </row>
    <row r="15" spans="1:4" x14ac:dyDescent="0.3">
      <c r="B15" t="s">
        <v>20</v>
      </c>
      <c r="C15" s="3">
        <f>C11+(20-17)/(45-17)*(C13-C11)</f>
        <v>1.5472217565760662</v>
      </c>
    </row>
    <row r="16" spans="1:4" x14ac:dyDescent="0.3">
      <c r="A16">
        <v>3</v>
      </c>
      <c r="B16" t="s">
        <v>11</v>
      </c>
    </row>
    <row r="17" spans="1:5" x14ac:dyDescent="0.3">
      <c r="B17" t="s">
        <v>32</v>
      </c>
      <c r="C17" s="3" t="s">
        <v>59</v>
      </c>
      <c r="D17" t="s">
        <v>33</v>
      </c>
      <c r="E17" t="s">
        <v>37</v>
      </c>
    </row>
    <row r="18" spans="1:5" x14ac:dyDescent="0.3">
      <c r="B18" t="s">
        <v>34</v>
      </c>
      <c r="C18" s="3" t="s">
        <v>45</v>
      </c>
      <c r="D18" t="s">
        <v>35</v>
      </c>
      <c r="E18" t="s">
        <v>36</v>
      </c>
    </row>
    <row r="19" spans="1:5" x14ac:dyDescent="0.3">
      <c r="B19" t="s">
        <v>40</v>
      </c>
      <c r="C19" s="3">
        <v>16.2</v>
      </c>
      <c r="D19" t="s">
        <v>26</v>
      </c>
    </row>
    <row r="20" spans="1:5" x14ac:dyDescent="0.3">
      <c r="B20" t="s">
        <v>21</v>
      </c>
      <c r="C20" s="3">
        <v>1.06</v>
      </c>
      <c r="E20" t="s">
        <v>39</v>
      </c>
    </row>
    <row r="21" spans="1:5" x14ac:dyDescent="0.3">
      <c r="A21">
        <v>4</v>
      </c>
      <c r="B21" t="s">
        <v>38</v>
      </c>
    </row>
    <row r="22" spans="1:5" x14ac:dyDescent="0.3">
      <c r="B22" t="s">
        <v>42</v>
      </c>
      <c r="C22" s="3">
        <v>1</v>
      </c>
      <c r="E22" t="s">
        <v>43</v>
      </c>
    </row>
    <row r="23" spans="1:5" x14ac:dyDescent="0.3">
      <c r="A23">
        <v>5</v>
      </c>
      <c r="B23" t="s">
        <v>0</v>
      </c>
    </row>
    <row r="24" spans="1:5" x14ac:dyDescent="0.3">
      <c r="B24" t="s">
        <v>14</v>
      </c>
      <c r="C24">
        <f>C3*C15*C20*C22</f>
        <v>73.802477788678374</v>
      </c>
      <c r="D24" t="s">
        <v>12</v>
      </c>
    </row>
    <row r="25" spans="1:5" x14ac:dyDescent="0.3">
      <c r="A25">
        <v>6</v>
      </c>
      <c r="B25" t="s">
        <v>1</v>
      </c>
    </row>
    <row r="26" spans="1:5" x14ac:dyDescent="0.3">
      <c r="B26" t="s">
        <v>15</v>
      </c>
      <c r="C26">
        <f>0.613*C24^2</f>
        <v>3338.8919111097475</v>
      </c>
      <c r="D26" t="s">
        <v>16</v>
      </c>
    </row>
    <row r="27" spans="1:5" x14ac:dyDescent="0.3">
      <c r="A27">
        <v>7</v>
      </c>
      <c r="B27" t="s">
        <v>5</v>
      </c>
    </row>
    <row r="28" spans="1:5" x14ac:dyDescent="0.3">
      <c r="A28">
        <v>8</v>
      </c>
      <c r="B28" t="s">
        <v>4</v>
      </c>
    </row>
    <row r="29" spans="1:5" x14ac:dyDescent="0.3">
      <c r="A29">
        <v>9</v>
      </c>
      <c r="B29" t="s">
        <v>2</v>
      </c>
    </row>
    <row r="30" spans="1:5" x14ac:dyDescent="0.3">
      <c r="B30" t="s">
        <v>52</v>
      </c>
    </row>
    <row r="31" spans="1:5" x14ac:dyDescent="0.3">
      <c r="B31" t="s">
        <v>54</v>
      </c>
      <c r="C31" s="3">
        <v>15.45</v>
      </c>
    </row>
    <row r="32" spans="1:5" x14ac:dyDescent="0.3">
      <c r="B32" t="s">
        <v>55</v>
      </c>
      <c r="C32" s="3">
        <v>19</v>
      </c>
    </row>
    <row r="33" spans="2:5" x14ac:dyDescent="0.3">
      <c r="B33" t="s">
        <v>57</v>
      </c>
      <c r="C33">
        <f>C31/C32</f>
        <v>0.81315789473684208</v>
      </c>
    </row>
    <row r="34" spans="2:5" x14ac:dyDescent="0.3">
      <c r="B34" t="s">
        <v>56</v>
      </c>
      <c r="C34" s="3">
        <v>16.2</v>
      </c>
    </row>
    <row r="35" spans="2:5" x14ac:dyDescent="0.3">
      <c r="B35" t="s">
        <v>58</v>
      </c>
      <c r="C35">
        <f>C34/C31</f>
        <v>1.0485436893203883</v>
      </c>
    </row>
    <row r="36" spans="2:5" x14ac:dyDescent="0.3">
      <c r="B36" t="s">
        <v>44</v>
      </c>
      <c r="C36" s="3">
        <v>1.05</v>
      </c>
      <c r="E36" t="s">
        <v>49</v>
      </c>
    </row>
    <row r="37" spans="2:5" x14ac:dyDescent="0.3">
      <c r="B37" t="s">
        <v>15</v>
      </c>
      <c r="C37">
        <f>C26</f>
        <v>3338.8919111097475</v>
      </c>
      <c r="D37" t="s">
        <v>16</v>
      </c>
      <c r="E37" t="s">
        <v>48</v>
      </c>
    </row>
    <row r="38" spans="2:5" x14ac:dyDescent="0.3">
      <c r="B38" t="s">
        <v>45</v>
      </c>
      <c r="C38" s="4">
        <f>C31*C34</f>
        <v>250.28999999999996</v>
      </c>
      <c r="D38" t="s">
        <v>46</v>
      </c>
      <c r="E38" t="s">
        <v>47</v>
      </c>
    </row>
    <row r="39" spans="2:5" x14ac:dyDescent="0.3">
      <c r="B39" t="s">
        <v>50</v>
      </c>
      <c r="C39">
        <f>C36*C37*C38/1000</f>
        <v>877.47581925324153</v>
      </c>
      <c r="D39" t="s">
        <v>51</v>
      </c>
    </row>
    <row r="40" spans="2:5" x14ac:dyDescent="0.3">
      <c r="B40" t="s">
        <v>53</v>
      </c>
    </row>
    <row r="41" spans="2:5" x14ac:dyDescent="0.3">
      <c r="B41" t="s">
        <v>54</v>
      </c>
      <c r="C41" s="3">
        <v>19</v>
      </c>
    </row>
    <row r="42" spans="2:5" x14ac:dyDescent="0.3">
      <c r="B42" t="s">
        <v>55</v>
      </c>
      <c r="C42" s="3">
        <v>15.45</v>
      </c>
    </row>
    <row r="43" spans="2:5" x14ac:dyDescent="0.3">
      <c r="B43" t="s">
        <v>57</v>
      </c>
      <c r="C43">
        <f>C41/C42</f>
        <v>1.2297734627831716</v>
      </c>
    </row>
    <row r="44" spans="2:5" x14ac:dyDescent="0.3">
      <c r="B44" t="s">
        <v>56</v>
      </c>
      <c r="C44" s="3">
        <v>16.2</v>
      </c>
    </row>
    <row r="45" spans="2:5" x14ac:dyDescent="0.3">
      <c r="B45" t="s">
        <v>58</v>
      </c>
      <c r="C45">
        <f>C44/C41</f>
        <v>0.85263157894736841</v>
      </c>
    </row>
    <row r="46" spans="2:5" x14ac:dyDescent="0.3">
      <c r="B46" t="s">
        <v>44</v>
      </c>
      <c r="C46" s="3">
        <v>1.1499999999999999</v>
      </c>
      <c r="E46" t="s">
        <v>49</v>
      </c>
    </row>
    <row r="47" spans="2:5" x14ac:dyDescent="0.3">
      <c r="B47" t="s">
        <v>15</v>
      </c>
      <c r="C47">
        <f>C26</f>
        <v>3338.8919111097475</v>
      </c>
      <c r="D47" t="s">
        <v>16</v>
      </c>
      <c r="E47" t="s">
        <v>48</v>
      </c>
    </row>
    <row r="48" spans="2:5" x14ac:dyDescent="0.3">
      <c r="B48" t="s">
        <v>45</v>
      </c>
      <c r="C48" s="4">
        <f>C41*C44</f>
        <v>307.8</v>
      </c>
      <c r="D48" t="s">
        <v>46</v>
      </c>
      <c r="E48" t="s">
        <v>47</v>
      </c>
    </row>
    <row r="49" spans="2:13" x14ac:dyDescent="0.3">
      <c r="B49" t="s">
        <v>50</v>
      </c>
      <c r="C49">
        <f>C46*C47*C48/1000</f>
        <v>1181.8675697755173</v>
      </c>
      <c r="D49" t="s">
        <v>51</v>
      </c>
    </row>
    <row r="51" spans="2:13" s="1" customFormat="1" x14ac:dyDescent="0.3">
      <c r="B51" s="1" t="s">
        <v>7</v>
      </c>
      <c r="I51" s="1" t="s">
        <v>8</v>
      </c>
      <c r="M51" s="1" t="s">
        <v>6</v>
      </c>
    </row>
    <row r="91" spans="2:15" s="1" customFormat="1" x14ac:dyDescent="0.3">
      <c r="B91" s="1" t="s">
        <v>32</v>
      </c>
      <c r="I91" s="1" t="s">
        <v>34</v>
      </c>
      <c r="O91" s="1" t="s">
        <v>41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Paul Schwark</dc:creator>
  <cp:lastModifiedBy>Martin Paul Schwark</cp:lastModifiedBy>
  <dcterms:created xsi:type="dcterms:W3CDTF">2019-10-11T12:37:58Z</dcterms:created>
  <dcterms:modified xsi:type="dcterms:W3CDTF">2019-10-14T14:25:27Z</dcterms:modified>
</cp:coreProperties>
</file>