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f.FEA-RP.000\Desktop\Finanças I 2019\"/>
    </mc:Choice>
  </mc:AlternateContent>
  <bookViews>
    <workbookView xWindow="0" yWindow="0" windowWidth="21570" windowHeight="8145" activeTab="4"/>
  </bookViews>
  <sheets>
    <sheet name="2.1" sheetId="1" r:id="rId1"/>
    <sheet name="2.2" sheetId="2" r:id="rId2"/>
    <sheet name="2.7" sheetId="3" r:id="rId3"/>
    <sheet name="3.1" sheetId="4" r:id="rId4"/>
    <sheet name="3.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5" l="1"/>
  <c r="I4" i="5"/>
  <c r="I5" i="5"/>
  <c r="I6" i="5"/>
  <c r="I7" i="5"/>
  <c r="I3" i="5"/>
  <c r="I2" i="5"/>
  <c r="Q14" i="5" l="1"/>
  <c r="M14" i="5"/>
  <c r="E9" i="5"/>
  <c r="E8" i="5"/>
  <c r="O3" i="5"/>
  <c r="O4" i="5"/>
  <c r="O2" i="5"/>
  <c r="K3" i="5"/>
  <c r="M3" i="5" s="1"/>
  <c r="K4" i="5"/>
  <c r="K5" i="5"/>
  <c r="K6" i="5"/>
  <c r="K7" i="5"/>
  <c r="M7" i="5" s="1"/>
  <c r="K8" i="5"/>
  <c r="M8" i="5" s="1"/>
  <c r="K9" i="5"/>
  <c r="M9" i="5" s="1"/>
  <c r="K10" i="5"/>
  <c r="M10" i="5" s="1"/>
  <c r="K11" i="5"/>
  <c r="M11" i="5" s="1"/>
  <c r="K12" i="5"/>
  <c r="K2" i="5"/>
  <c r="M2" i="5" s="1"/>
  <c r="G3" i="5"/>
  <c r="G4" i="5"/>
  <c r="G5" i="5"/>
  <c r="G6" i="5"/>
  <c r="G7" i="5"/>
  <c r="G8" i="5"/>
  <c r="G9" i="5"/>
  <c r="G10" i="5"/>
  <c r="G11" i="5"/>
  <c r="G12" i="5"/>
  <c r="G2" i="5"/>
  <c r="C3" i="5"/>
  <c r="E3" i="5" s="1"/>
  <c r="C4" i="5"/>
  <c r="E4" i="5" s="1"/>
  <c r="C5" i="5"/>
  <c r="C6" i="5"/>
  <c r="E6" i="5" s="1"/>
  <c r="C7" i="5"/>
  <c r="E7" i="5" s="1"/>
  <c r="C8" i="5"/>
  <c r="C9" i="5"/>
  <c r="C10" i="5"/>
  <c r="C11" i="5"/>
  <c r="C12" i="5"/>
  <c r="C2" i="5"/>
  <c r="E2" i="5" s="1"/>
  <c r="M12" i="5"/>
  <c r="M6" i="5"/>
  <c r="M5" i="5"/>
  <c r="E5" i="5"/>
  <c r="M4" i="5"/>
  <c r="N3" i="5"/>
  <c r="N4" i="5" s="1"/>
  <c r="J3" i="5"/>
  <c r="J4" i="5" s="1"/>
  <c r="J5" i="5" s="1"/>
  <c r="J6" i="5" s="1"/>
  <c r="J7" i="5" s="1"/>
  <c r="J8" i="5" s="1"/>
  <c r="J9" i="5" s="1"/>
  <c r="J10" i="5" s="1"/>
  <c r="J11" i="5" s="1"/>
  <c r="J12" i="5" s="1"/>
  <c r="F3" i="5"/>
  <c r="F4" i="5" s="1"/>
  <c r="F5" i="5" s="1"/>
  <c r="F6" i="5" s="1"/>
  <c r="F7" i="5" s="1"/>
  <c r="F8" i="5" s="1"/>
  <c r="F9" i="5" s="1"/>
  <c r="F10" i="5" s="1"/>
  <c r="F11" i="5" s="1"/>
  <c r="F12" i="5" s="1"/>
  <c r="B3" i="5"/>
  <c r="B4" i="5" s="1"/>
  <c r="B5" i="5" s="1"/>
  <c r="B6" i="5" s="1"/>
  <c r="B7" i="5" s="1"/>
  <c r="B8" i="5" s="1"/>
  <c r="B9" i="5" s="1"/>
  <c r="B10" i="5" s="1"/>
  <c r="B11" i="5" s="1"/>
  <c r="B12" i="5" s="1"/>
  <c r="Q2" i="5"/>
  <c r="I9" i="5" l="1"/>
  <c r="M13" i="5"/>
  <c r="N5" i="5"/>
  <c r="O5" i="5" s="1"/>
  <c r="Q4" i="5"/>
  <c r="Q3" i="5"/>
  <c r="O16" i="5"/>
  <c r="Q16" i="5" s="1"/>
  <c r="K17" i="5"/>
  <c r="M17" i="5" s="1"/>
  <c r="K18" i="5"/>
  <c r="M18" i="5" s="1"/>
  <c r="K19" i="5"/>
  <c r="M19" i="5" s="1"/>
  <c r="K20" i="5"/>
  <c r="M20" i="5" s="1"/>
  <c r="K21" i="5"/>
  <c r="M21" i="5" s="1"/>
  <c r="K22" i="5"/>
  <c r="M22" i="5" s="1"/>
  <c r="K23" i="5"/>
  <c r="M23" i="5" s="1"/>
  <c r="K24" i="5"/>
  <c r="M24" i="5" s="1"/>
  <c r="K25" i="5"/>
  <c r="M25" i="5" s="1"/>
  <c r="K26" i="5"/>
  <c r="M26" i="5" s="1"/>
  <c r="K16" i="5"/>
  <c r="M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G24" i="5"/>
  <c r="G25" i="5"/>
  <c r="G26" i="5"/>
  <c r="G16" i="5"/>
  <c r="I16" i="5" s="1"/>
  <c r="C17" i="5"/>
  <c r="E17" i="5" s="1"/>
  <c r="C18" i="5"/>
  <c r="E18" i="5" s="1"/>
  <c r="C19" i="5"/>
  <c r="E19" i="5" s="1"/>
  <c r="C20" i="5"/>
  <c r="E20" i="5" s="1"/>
  <c r="C21" i="5"/>
  <c r="E21" i="5" s="1"/>
  <c r="C22" i="5"/>
  <c r="C23" i="5"/>
  <c r="C24" i="5"/>
  <c r="C25" i="5"/>
  <c r="C26" i="5"/>
  <c r="C16" i="5"/>
  <c r="E16" i="5" s="1"/>
  <c r="N17" i="5"/>
  <c r="O17" i="5" s="1"/>
  <c r="Q17" i="5" s="1"/>
  <c r="J17" i="5"/>
  <c r="J18" i="5" s="1"/>
  <c r="J19" i="5" s="1"/>
  <c r="J20" i="5" s="1"/>
  <c r="J21" i="5" s="1"/>
  <c r="J22" i="5" s="1"/>
  <c r="J23" i="5" s="1"/>
  <c r="J24" i="5" s="1"/>
  <c r="J25" i="5" s="1"/>
  <c r="J26" i="5" s="1"/>
  <c r="F17" i="5"/>
  <c r="F18" i="5" s="1"/>
  <c r="F19" i="5" s="1"/>
  <c r="F20" i="5" s="1"/>
  <c r="F21" i="5" s="1"/>
  <c r="F22" i="5" s="1"/>
  <c r="F23" i="5" s="1"/>
  <c r="F24" i="5" s="1"/>
  <c r="F25" i="5" s="1"/>
  <c r="F26" i="5" s="1"/>
  <c r="B17" i="5"/>
  <c r="B18" i="5" s="1"/>
  <c r="B19" i="5" s="1"/>
  <c r="B20" i="5" s="1"/>
  <c r="B21" i="5" s="1"/>
  <c r="B22" i="5" s="1"/>
  <c r="B23" i="5" s="1"/>
  <c r="B24" i="5" s="1"/>
  <c r="B25" i="5" s="1"/>
  <c r="B26" i="5" s="1"/>
  <c r="D7" i="4"/>
  <c r="F19" i="4"/>
  <c r="F17" i="4"/>
  <c r="F12" i="4"/>
  <c r="C3" i="4"/>
  <c r="D17" i="4" s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2" i="4"/>
  <c r="E49" i="3"/>
  <c r="F49" i="3" s="1"/>
  <c r="G49" i="3" s="1"/>
  <c r="D49" i="3"/>
  <c r="E48" i="3"/>
  <c r="F48" i="3" s="1"/>
  <c r="G48" i="3" s="1"/>
  <c r="D48" i="3"/>
  <c r="E47" i="3"/>
  <c r="F47" i="3" s="1"/>
  <c r="G47" i="3" s="1"/>
  <c r="D47" i="3"/>
  <c r="E46" i="3"/>
  <c r="F46" i="3" s="1"/>
  <c r="G46" i="3" s="1"/>
  <c r="D46" i="3"/>
  <c r="E45" i="3"/>
  <c r="F45" i="3" s="1"/>
  <c r="G45" i="3" s="1"/>
  <c r="D45" i="3"/>
  <c r="E44" i="3"/>
  <c r="F44" i="3" s="1"/>
  <c r="G44" i="3" s="1"/>
  <c r="D44" i="3"/>
  <c r="E63" i="3"/>
  <c r="F63" i="3" s="1"/>
  <c r="G63" i="3" s="1"/>
  <c r="D63" i="3"/>
  <c r="E62" i="3"/>
  <c r="F62" i="3" s="1"/>
  <c r="G62" i="3" s="1"/>
  <c r="D62" i="3"/>
  <c r="E61" i="3"/>
  <c r="F61" i="3" s="1"/>
  <c r="G61" i="3" s="1"/>
  <c r="D61" i="3"/>
  <c r="E60" i="3"/>
  <c r="F60" i="3" s="1"/>
  <c r="G60" i="3" s="1"/>
  <c r="D60" i="3"/>
  <c r="E59" i="3"/>
  <c r="F59" i="3" s="1"/>
  <c r="G59" i="3" s="1"/>
  <c r="D59" i="3"/>
  <c r="E58" i="3"/>
  <c r="F58" i="3" s="1"/>
  <c r="G58" i="3" s="1"/>
  <c r="D58" i="3"/>
  <c r="F56" i="3"/>
  <c r="G56" i="3" s="1"/>
  <c r="E56" i="3"/>
  <c r="D56" i="3"/>
  <c r="E55" i="3"/>
  <c r="F55" i="3" s="1"/>
  <c r="G55" i="3" s="1"/>
  <c r="D55" i="3"/>
  <c r="E54" i="3"/>
  <c r="F54" i="3" s="1"/>
  <c r="G54" i="3" s="1"/>
  <c r="D54" i="3"/>
  <c r="E53" i="3"/>
  <c r="F53" i="3" s="1"/>
  <c r="G53" i="3" s="1"/>
  <c r="D53" i="3"/>
  <c r="E52" i="3"/>
  <c r="F52" i="3" s="1"/>
  <c r="G52" i="3" s="1"/>
  <c r="D52" i="3"/>
  <c r="E51" i="3"/>
  <c r="F51" i="3" s="1"/>
  <c r="G51" i="3" s="1"/>
  <c r="D51" i="3"/>
  <c r="E42" i="3"/>
  <c r="F42" i="3" s="1"/>
  <c r="G42" i="3" s="1"/>
  <c r="D42" i="3"/>
  <c r="E41" i="3"/>
  <c r="F41" i="3" s="1"/>
  <c r="G41" i="3" s="1"/>
  <c r="D41" i="3"/>
  <c r="E40" i="3"/>
  <c r="F40" i="3" s="1"/>
  <c r="G40" i="3" s="1"/>
  <c r="D40" i="3"/>
  <c r="E39" i="3"/>
  <c r="F39" i="3" s="1"/>
  <c r="G39" i="3" s="1"/>
  <c r="D39" i="3"/>
  <c r="E38" i="3"/>
  <c r="F38" i="3" s="1"/>
  <c r="G38" i="3" s="1"/>
  <c r="D38" i="3"/>
  <c r="E37" i="3"/>
  <c r="F37" i="3" s="1"/>
  <c r="G37" i="3" s="1"/>
  <c r="D37" i="3"/>
  <c r="E35" i="3"/>
  <c r="F35" i="3" s="1"/>
  <c r="G35" i="3" s="1"/>
  <c r="D35" i="3"/>
  <c r="E34" i="3"/>
  <c r="F34" i="3" s="1"/>
  <c r="G34" i="3" s="1"/>
  <c r="D34" i="3"/>
  <c r="E33" i="3"/>
  <c r="F33" i="3" s="1"/>
  <c r="G33" i="3" s="1"/>
  <c r="D33" i="3"/>
  <c r="E32" i="3"/>
  <c r="F32" i="3" s="1"/>
  <c r="G32" i="3" s="1"/>
  <c r="D32" i="3"/>
  <c r="E31" i="3"/>
  <c r="F31" i="3" s="1"/>
  <c r="G31" i="3" s="1"/>
  <c r="D31" i="3"/>
  <c r="E30" i="3"/>
  <c r="F30" i="3" s="1"/>
  <c r="G30" i="3" s="1"/>
  <c r="D30" i="3"/>
  <c r="E28" i="3"/>
  <c r="F28" i="3" s="1"/>
  <c r="G28" i="3" s="1"/>
  <c r="D28" i="3"/>
  <c r="E27" i="3"/>
  <c r="F27" i="3" s="1"/>
  <c r="G27" i="3" s="1"/>
  <c r="D27" i="3"/>
  <c r="E26" i="3"/>
  <c r="F26" i="3" s="1"/>
  <c r="G26" i="3" s="1"/>
  <c r="D26" i="3"/>
  <c r="E25" i="3"/>
  <c r="F25" i="3" s="1"/>
  <c r="G25" i="3" s="1"/>
  <c r="D25" i="3"/>
  <c r="E24" i="3"/>
  <c r="F24" i="3" s="1"/>
  <c r="G24" i="3" s="1"/>
  <c r="D24" i="3"/>
  <c r="E23" i="3"/>
  <c r="F23" i="3" s="1"/>
  <c r="G23" i="3" s="1"/>
  <c r="D23" i="3"/>
  <c r="E21" i="3"/>
  <c r="F21" i="3" s="1"/>
  <c r="G21" i="3" s="1"/>
  <c r="D21" i="3"/>
  <c r="E20" i="3"/>
  <c r="F20" i="3" s="1"/>
  <c r="G20" i="3" s="1"/>
  <c r="D20" i="3"/>
  <c r="E19" i="3"/>
  <c r="F19" i="3" s="1"/>
  <c r="G19" i="3" s="1"/>
  <c r="D19" i="3"/>
  <c r="E18" i="3"/>
  <c r="F18" i="3" s="1"/>
  <c r="G18" i="3" s="1"/>
  <c r="D18" i="3"/>
  <c r="E17" i="3"/>
  <c r="F17" i="3" s="1"/>
  <c r="G17" i="3" s="1"/>
  <c r="D17" i="3"/>
  <c r="E16" i="3"/>
  <c r="F16" i="3" s="1"/>
  <c r="G16" i="3" s="1"/>
  <c r="D16" i="3"/>
  <c r="E14" i="3"/>
  <c r="F14" i="3" s="1"/>
  <c r="G14" i="3" s="1"/>
  <c r="D14" i="3"/>
  <c r="E13" i="3"/>
  <c r="F13" i="3" s="1"/>
  <c r="G13" i="3" s="1"/>
  <c r="D13" i="3"/>
  <c r="E12" i="3"/>
  <c r="F12" i="3" s="1"/>
  <c r="G12" i="3" s="1"/>
  <c r="D12" i="3"/>
  <c r="E11" i="3"/>
  <c r="F11" i="3" s="1"/>
  <c r="G11" i="3" s="1"/>
  <c r="D11" i="3"/>
  <c r="E10" i="3"/>
  <c r="F10" i="3" s="1"/>
  <c r="G10" i="3" s="1"/>
  <c r="D10" i="3"/>
  <c r="E9" i="3"/>
  <c r="F9" i="3" s="1"/>
  <c r="G9" i="3" s="1"/>
  <c r="D9" i="3"/>
  <c r="F5" i="3"/>
  <c r="G5" i="3" s="1"/>
  <c r="E3" i="3"/>
  <c r="F3" i="3" s="1"/>
  <c r="G3" i="3" s="1"/>
  <c r="E4" i="3"/>
  <c r="F4" i="3" s="1"/>
  <c r="G4" i="3" s="1"/>
  <c r="E5" i="3"/>
  <c r="E6" i="3"/>
  <c r="F6" i="3" s="1"/>
  <c r="G6" i="3" s="1"/>
  <c r="E7" i="3"/>
  <c r="F7" i="3" s="1"/>
  <c r="G7" i="3" s="1"/>
  <c r="E2" i="3"/>
  <c r="F2" i="3" s="1"/>
  <c r="G2" i="3" s="1"/>
  <c r="D3" i="3"/>
  <c r="D4" i="3"/>
  <c r="D5" i="3"/>
  <c r="D6" i="3"/>
  <c r="D7" i="3"/>
  <c r="D2" i="3"/>
  <c r="D9" i="2"/>
  <c r="C8" i="2"/>
  <c r="D8" i="2" s="1"/>
  <c r="C7" i="2"/>
  <c r="D7" i="2" s="1"/>
  <c r="C6" i="2"/>
  <c r="D6" i="2" s="1"/>
  <c r="D5" i="2"/>
  <c r="C5" i="2"/>
  <c r="C4" i="2"/>
  <c r="D4" i="2" s="1"/>
  <c r="C3" i="2"/>
  <c r="D3" i="2" s="1"/>
  <c r="C2" i="2"/>
  <c r="D2" i="2" s="1"/>
  <c r="D1" i="2"/>
  <c r="C1" i="2"/>
  <c r="D11" i="1"/>
  <c r="D2" i="1"/>
  <c r="D3" i="1"/>
  <c r="D4" i="1"/>
  <c r="D5" i="1"/>
  <c r="D6" i="1"/>
  <c r="D7" i="1"/>
  <c r="D8" i="1"/>
  <c r="D9" i="1"/>
  <c r="D10" i="1"/>
  <c r="D1" i="1"/>
  <c r="C2" i="1"/>
  <c r="C3" i="1"/>
  <c r="C4" i="1"/>
  <c r="C5" i="1"/>
  <c r="C6" i="1"/>
  <c r="C7" i="1"/>
  <c r="C8" i="1"/>
  <c r="C9" i="1"/>
  <c r="C10" i="1"/>
  <c r="C1" i="1"/>
  <c r="N6" i="5" l="1"/>
  <c r="O6" i="5" s="1"/>
  <c r="Q5" i="5"/>
  <c r="N18" i="5"/>
  <c r="N19" i="5" s="1"/>
  <c r="N20" i="5" s="1"/>
  <c r="N21" i="5" s="1"/>
  <c r="N22" i="5" s="1"/>
  <c r="N23" i="5" s="1"/>
  <c r="N24" i="5" s="1"/>
  <c r="N25" i="5" s="1"/>
  <c r="N26" i="5" s="1"/>
  <c r="O26" i="5" s="1"/>
  <c r="Q26" i="5" s="1"/>
  <c r="M27" i="5"/>
  <c r="I22" i="5"/>
  <c r="E22" i="5"/>
  <c r="E17" i="4"/>
  <c r="E19" i="4"/>
  <c r="E7" i="4"/>
  <c r="F7" i="4" s="1"/>
  <c r="D12" i="4"/>
  <c r="E12" i="4" s="1"/>
  <c r="G50" i="3"/>
  <c r="G64" i="3"/>
  <c r="G57" i="3"/>
  <c r="G36" i="3"/>
  <c r="G43" i="3"/>
  <c r="G22" i="3"/>
  <c r="G15" i="3"/>
  <c r="G8" i="3"/>
  <c r="N7" i="5" l="1"/>
  <c r="O7" i="5" s="1"/>
  <c r="Q6" i="5"/>
  <c r="O23" i="5"/>
  <c r="Q23" i="5" s="1"/>
  <c r="O21" i="5"/>
  <c r="Q21" i="5" s="1"/>
  <c r="O24" i="5"/>
  <c r="Q24" i="5" s="1"/>
  <c r="O20" i="5"/>
  <c r="Q20" i="5" s="1"/>
  <c r="O25" i="5"/>
  <c r="Q25" i="5" s="1"/>
  <c r="O18" i="5"/>
  <c r="Q18" i="5" s="1"/>
  <c r="O22" i="5"/>
  <c r="Q22" i="5" s="1"/>
  <c r="O19" i="5"/>
  <c r="Q19" i="5" s="1"/>
  <c r="Q7" i="5" l="1"/>
  <c r="N8" i="5"/>
  <c r="O8" i="5" s="1"/>
  <c r="Q27" i="5"/>
  <c r="N9" i="5" l="1"/>
  <c r="O9" i="5" s="1"/>
  <c r="Q8" i="5"/>
  <c r="N10" i="5" l="1"/>
  <c r="O10" i="5" s="1"/>
  <c r="Q9" i="5"/>
  <c r="Q10" i="5" l="1"/>
  <c r="N11" i="5"/>
  <c r="O11" i="5" s="1"/>
  <c r="N12" i="5" l="1"/>
  <c r="Q11" i="5"/>
  <c r="O12" i="5" l="1"/>
  <c r="Q12" i="5" s="1"/>
  <c r="Q13" i="5" s="1"/>
</calcChain>
</file>

<file path=xl/sharedStrings.xml><?xml version="1.0" encoding="utf-8"?>
<sst xmlns="http://schemas.openxmlformats.org/spreadsheetml/2006/main" count="43" uniqueCount="24">
  <si>
    <t>r</t>
  </si>
  <si>
    <t>r%</t>
  </si>
  <si>
    <t>1/(1+r)</t>
  </si>
  <si>
    <r>
      <t>(1+r)</t>
    </r>
    <r>
      <rPr>
        <vertAlign val="superscript"/>
        <sz val="11"/>
        <color theme="1"/>
        <rFont val="Calibri"/>
        <family val="2"/>
        <scheme val="minor"/>
      </rPr>
      <t>t</t>
    </r>
  </si>
  <si>
    <t>NPV</t>
  </si>
  <si>
    <t>&lt;= o pico não é em zero!</t>
  </si>
  <si>
    <t>&lt;= numero de conveniência</t>
  </si>
  <si>
    <t>SOMA</t>
  </si>
  <si>
    <t>J</t>
  </si>
  <si>
    <t>L</t>
  </si>
  <si>
    <t>K</t>
  </si>
  <si>
    <t>M</t>
  </si>
  <si>
    <t>NPV INF</t>
  </si>
  <si>
    <t>rank</t>
  </si>
  <si>
    <t>PVF</t>
  </si>
  <si>
    <t>A</t>
  </si>
  <si>
    <t>B</t>
  </si>
  <si>
    <t>C</t>
  </si>
  <si>
    <t xml:space="preserve">D </t>
  </si>
  <si>
    <t>IRRA</t>
  </si>
  <si>
    <t>IRRB</t>
  </si>
  <si>
    <t>IRRC</t>
  </si>
  <si>
    <t>IRRD</t>
  </si>
  <si>
    <t>inf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</si>
</sst>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" fontId="0" fillId="2" borderId="0" xfId="0" applyNumberFormat="1" applyFill="1"/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Fill="1"/>
    <xf numFmtId="0" fontId="0" fillId="4" borderId="0" xfId="0" applyFill="1"/>
    <xf numFmtId="0" fontId="0" fillId="5" borderId="0" xfId="0" applyFill="1"/>
    <xf numFmtId="0" fontId="0" fillId="3" borderId="0" xfId="0" applyFont="1" applyFill="1"/>
    <xf numFmtId="0" fontId="0" fillId="3" borderId="0" xfId="0" applyFill="1"/>
    <xf numFmtId="165" fontId="0" fillId="2" borderId="0" xfId="0" applyNumberFormat="1" applyFill="1"/>
    <xf numFmtId="10" fontId="0" fillId="0" borderId="0" xfId="0" applyNumberFormat="1"/>
    <xf numFmtId="10" fontId="0" fillId="5" borderId="0" xfId="0" applyNumberFormat="1" applyFill="1"/>
    <xf numFmtId="2" fontId="0" fillId="2" borderId="0" xfId="0" applyNumberFormat="1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('2.7'!$D$30,'2.7'!$D$37,'2.7'!$D$51,'2.7'!$D$58)</c:f>
              <c:numCache>
                <c:formatCode>General</c:formatCode>
                <c:ptCount val="4"/>
                <c:pt idx="0">
                  <c:v>-50</c:v>
                </c:pt>
                <c:pt idx="1">
                  <c:v>0</c:v>
                </c:pt>
                <c:pt idx="2">
                  <c:v>100</c:v>
                </c:pt>
                <c:pt idx="3">
                  <c:v>200</c:v>
                </c:pt>
              </c:numCache>
            </c:numRef>
          </c:xVal>
          <c:yVal>
            <c:numRef>
              <c:f>('2.7'!$G$36,'2.7'!$G$43,'2.7'!$G$57,'2.7'!$G$64)</c:f>
              <c:numCache>
                <c:formatCode>0</c:formatCode>
                <c:ptCount val="4"/>
                <c:pt idx="0">
                  <c:v>-10800</c:v>
                </c:pt>
                <c:pt idx="1">
                  <c:v>-400</c:v>
                </c:pt>
                <c:pt idx="2">
                  <c:v>-731.25</c:v>
                </c:pt>
                <c:pt idx="3">
                  <c:v>-865.84362139917687</c:v>
                </c:pt>
              </c:numCache>
            </c:numRef>
          </c:yVal>
          <c:smooth val="1"/>
        </c:ser>
        <c:ser>
          <c:idx val="1"/>
          <c:order val="1"/>
          <c:tx>
            <c:v>s1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('2.7'!$D$2,'2.7'!$D$9,'2.7'!$D$16,'2.7'!$D$23)</c:f>
              <c:numCache>
                <c:formatCode>General</c:formatCode>
                <c:ptCount val="4"/>
                <c:pt idx="0">
                  <c:v>-300</c:v>
                </c:pt>
                <c:pt idx="1">
                  <c:v>-250</c:v>
                </c:pt>
                <c:pt idx="2">
                  <c:v>-200</c:v>
                </c:pt>
                <c:pt idx="3">
                  <c:v>-100</c:v>
                </c:pt>
              </c:numCache>
            </c:numRef>
          </c:xVal>
          <c:yVal>
            <c:numRef>
              <c:f>('2.7'!$G$8,'2.7'!$G$15,'2.7'!$G$22,'2.7'!$G$29)</c:f>
              <c:numCache>
                <c:formatCode>0</c:formatCode>
                <c:ptCount val="4"/>
                <c:pt idx="0">
                  <c:v>-831.25</c:v>
                </c:pt>
                <c:pt idx="1">
                  <c:v>-663.37448559670793</c:v>
                </c:pt>
                <c:pt idx="2">
                  <c:v>0</c:v>
                </c:pt>
                <c:pt idx="3">
                  <c:v>10000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97408"/>
        <c:axId val="381497800"/>
      </c:scatterChart>
      <c:valAx>
        <c:axId val="381497408"/>
        <c:scaling>
          <c:orientation val="minMax"/>
          <c:max val="300"/>
          <c:min val="-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497800"/>
        <c:crosses val="autoZero"/>
        <c:crossBetween val="midCat"/>
        <c:majorUnit val="50"/>
      </c:valAx>
      <c:valAx>
        <c:axId val="381497800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497408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</xdr:row>
      <xdr:rowOff>128587</xdr:rowOff>
    </xdr:from>
    <xdr:to>
      <xdr:col>16</xdr:col>
      <xdr:colOff>85725</xdr:colOff>
      <xdr:row>16</xdr:row>
      <xdr:rowOff>14287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17" sqref="E17"/>
    </sheetView>
  </sheetViews>
  <sheetFormatPr defaultRowHeight="15" x14ac:dyDescent="0.25"/>
  <sheetData>
    <row r="1" spans="1:4" x14ac:dyDescent="0.25">
      <c r="A1">
        <v>1</v>
      </c>
      <c r="B1">
        <v>1.1200000000000001</v>
      </c>
      <c r="C1">
        <f>(B1)^A1</f>
        <v>1.1200000000000001</v>
      </c>
      <c r="D1">
        <f>1/C1</f>
        <v>0.89285714285714279</v>
      </c>
    </row>
    <row r="2" spans="1:4" x14ac:dyDescent="0.25">
      <c r="A2">
        <v>2</v>
      </c>
      <c r="B2">
        <v>1.1200000000000001</v>
      </c>
      <c r="C2">
        <f t="shared" ref="C2:C10" si="0">(B2)^A2</f>
        <v>1.2544000000000002</v>
      </c>
      <c r="D2">
        <f t="shared" ref="D2:D10" si="1">1/C2</f>
        <v>0.79719387755102034</v>
      </c>
    </row>
    <row r="3" spans="1:4" x14ac:dyDescent="0.25">
      <c r="A3">
        <v>3</v>
      </c>
      <c r="B3">
        <v>1.1200000000000001</v>
      </c>
      <c r="C3">
        <f t="shared" si="0"/>
        <v>1.4049280000000004</v>
      </c>
      <c r="D3">
        <f t="shared" si="1"/>
        <v>0.71178024781341087</v>
      </c>
    </row>
    <row r="4" spans="1:4" x14ac:dyDescent="0.25">
      <c r="A4">
        <v>4</v>
      </c>
      <c r="B4">
        <v>1.1200000000000001</v>
      </c>
      <c r="C4">
        <f t="shared" si="0"/>
        <v>1.5735193600000004</v>
      </c>
      <c r="D4">
        <f t="shared" si="1"/>
        <v>0.63551807840483121</v>
      </c>
    </row>
    <row r="5" spans="1:4" x14ac:dyDescent="0.25">
      <c r="A5">
        <v>5</v>
      </c>
      <c r="B5">
        <v>1.1200000000000001</v>
      </c>
      <c r="C5">
        <f t="shared" si="0"/>
        <v>1.7623416832000005</v>
      </c>
      <c r="D5">
        <f t="shared" si="1"/>
        <v>0.56742685571859919</v>
      </c>
    </row>
    <row r="6" spans="1:4" x14ac:dyDescent="0.25">
      <c r="A6">
        <v>6</v>
      </c>
      <c r="B6">
        <v>1.1200000000000001</v>
      </c>
      <c r="C6">
        <f t="shared" si="0"/>
        <v>1.9738226851840008</v>
      </c>
      <c r="D6">
        <f t="shared" si="1"/>
        <v>0.50663112117732068</v>
      </c>
    </row>
    <row r="7" spans="1:4" x14ac:dyDescent="0.25">
      <c r="A7">
        <v>7</v>
      </c>
      <c r="B7">
        <v>1.1200000000000001</v>
      </c>
      <c r="C7">
        <f t="shared" si="0"/>
        <v>2.210681407406081</v>
      </c>
      <c r="D7">
        <f t="shared" si="1"/>
        <v>0.45234921533689343</v>
      </c>
    </row>
    <row r="8" spans="1:4" x14ac:dyDescent="0.25">
      <c r="A8">
        <v>8</v>
      </c>
      <c r="B8">
        <v>1.1200000000000001</v>
      </c>
      <c r="C8">
        <f t="shared" si="0"/>
        <v>2.4759631762948109</v>
      </c>
      <c r="D8">
        <f t="shared" si="1"/>
        <v>0.4038832279793691</v>
      </c>
    </row>
    <row r="9" spans="1:4" x14ac:dyDescent="0.25">
      <c r="A9">
        <v>9</v>
      </c>
      <c r="B9">
        <v>1.1200000000000001</v>
      </c>
      <c r="C9">
        <f t="shared" si="0"/>
        <v>2.7730787574501883</v>
      </c>
      <c r="D9">
        <f t="shared" si="1"/>
        <v>0.36061002498157957</v>
      </c>
    </row>
    <row r="10" spans="1:4" x14ac:dyDescent="0.25">
      <c r="A10">
        <v>10</v>
      </c>
      <c r="B10">
        <v>1.1200000000000001</v>
      </c>
      <c r="C10">
        <f t="shared" si="0"/>
        <v>3.1058482083442112</v>
      </c>
      <c r="D10">
        <f t="shared" si="1"/>
        <v>0.32197323659069599</v>
      </c>
    </row>
    <row r="11" spans="1:4" x14ac:dyDescent="0.25">
      <c r="D11" s="1">
        <f>SUM(D1:D10)</f>
        <v>5.6502230284108634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10" sqref="F10"/>
    </sheetView>
  </sheetViews>
  <sheetFormatPr defaultRowHeight="15" x14ac:dyDescent="0.25"/>
  <sheetData>
    <row r="1" spans="1:4" x14ac:dyDescent="0.25">
      <c r="A1">
        <v>1</v>
      </c>
      <c r="B1">
        <v>1.1200000000000001</v>
      </c>
      <c r="C1">
        <f>(B1)^A1</f>
        <v>1.1200000000000001</v>
      </c>
      <c r="D1">
        <f>1/C1</f>
        <v>0.89285714285714279</v>
      </c>
    </row>
    <row r="2" spans="1:4" x14ac:dyDescent="0.25">
      <c r="A2">
        <v>2</v>
      </c>
      <c r="B2">
        <v>1.1200000000000001</v>
      </c>
      <c r="C2">
        <f t="shared" ref="C2:C8" si="0">(B2)^A2</f>
        <v>1.2544000000000002</v>
      </c>
      <c r="D2">
        <f t="shared" ref="D2:D8" si="1">1/C2</f>
        <v>0.79719387755102034</v>
      </c>
    </row>
    <row r="3" spans="1:4" x14ac:dyDescent="0.25">
      <c r="A3">
        <v>3</v>
      </c>
      <c r="B3">
        <v>1.1200000000000001</v>
      </c>
      <c r="C3">
        <f t="shared" si="0"/>
        <v>1.4049280000000004</v>
      </c>
      <c r="D3">
        <f t="shared" si="1"/>
        <v>0.71178024781341087</v>
      </c>
    </row>
    <row r="4" spans="1:4" x14ac:dyDescent="0.25">
      <c r="A4">
        <v>4</v>
      </c>
      <c r="B4">
        <v>1.1200000000000001</v>
      </c>
      <c r="C4">
        <f t="shared" si="0"/>
        <v>1.5735193600000004</v>
      </c>
      <c r="D4">
        <f t="shared" si="1"/>
        <v>0.63551807840483121</v>
      </c>
    </row>
    <row r="5" spans="1:4" x14ac:dyDescent="0.25">
      <c r="A5">
        <v>5</v>
      </c>
      <c r="B5">
        <v>1.1200000000000001</v>
      </c>
      <c r="C5">
        <f t="shared" si="0"/>
        <v>1.7623416832000005</v>
      </c>
      <c r="D5">
        <f t="shared" si="1"/>
        <v>0.56742685571859919</v>
      </c>
    </row>
    <row r="6" spans="1:4" x14ac:dyDescent="0.25">
      <c r="A6">
        <v>6</v>
      </c>
      <c r="B6">
        <v>1.1200000000000001</v>
      </c>
      <c r="C6">
        <f t="shared" si="0"/>
        <v>1.9738226851840008</v>
      </c>
      <c r="D6">
        <f t="shared" si="1"/>
        <v>0.50663112117732068</v>
      </c>
    </row>
    <row r="7" spans="1:4" x14ac:dyDescent="0.25">
      <c r="A7">
        <v>7</v>
      </c>
      <c r="B7">
        <v>1.1200000000000001</v>
      </c>
      <c r="C7">
        <f t="shared" si="0"/>
        <v>2.210681407406081</v>
      </c>
      <c r="D7">
        <f t="shared" si="1"/>
        <v>0.45234921533689343</v>
      </c>
    </row>
    <row r="8" spans="1:4" x14ac:dyDescent="0.25">
      <c r="A8">
        <v>8</v>
      </c>
      <c r="B8">
        <v>1.1200000000000001</v>
      </c>
      <c r="C8">
        <f t="shared" si="0"/>
        <v>2.4759631762948109</v>
      </c>
      <c r="D8">
        <f t="shared" si="1"/>
        <v>0.4038832279793691</v>
      </c>
    </row>
    <row r="9" spans="1:4" x14ac:dyDescent="0.25">
      <c r="D9" s="1">
        <f>SUM(D1:D8)</f>
        <v>4.9676397668385874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N32" sqref="N32"/>
    </sheetView>
  </sheetViews>
  <sheetFormatPr defaultRowHeight="15" x14ac:dyDescent="0.25"/>
  <sheetData>
    <row r="1" spans="1:7" ht="17.25" x14ac:dyDescent="0.25">
      <c r="C1" s="3" t="s">
        <v>0</v>
      </c>
      <c r="D1" s="3" t="s">
        <v>1</v>
      </c>
      <c r="E1" s="3" t="s">
        <v>3</v>
      </c>
      <c r="F1" s="4" t="s">
        <v>2</v>
      </c>
      <c r="G1" s="3" t="s">
        <v>4</v>
      </c>
    </row>
    <row r="2" spans="1:7" x14ac:dyDescent="0.25">
      <c r="A2">
        <v>0</v>
      </c>
      <c r="B2">
        <v>-1000</v>
      </c>
      <c r="C2">
        <v>-3</v>
      </c>
      <c r="D2">
        <f>C2*100</f>
        <v>-300</v>
      </c>
      <c r="E2">
        <f>(1+C2)^A2</f>
        <v>1</v>
      </c>
      <c r="F2" s="2">
        <f>1/E2</f>
        <v>1</v>
      </c>
      <c r="G2">
        <f>B2*F2</f>
        <v>-1000</v>
      </c>
    </row>
    <row r="3" spans="1:7" x14ac:dyDescent="0.25">
      <c r="A3">
        <v>1</v>
      </c>
      <c r="B3">
        <v>100</v>
      </c>
      <c r="C3">
        <v>-3</v>
      </c>
      <c r="D3">
        <f t="shared" ref="D3:D7" si="0">C3*100</f>
        <v>-300</v>
      </c>
      <c r="E3">
        <f t="shared" ref="E3:E7" si="1">(1+C3)^A3</f>
        <v>-2</v>
      </c>
      <c r="F3" s="2">
        <f t="shared" ref="F3:F7" si="2">1/E3</f>
        <v>-0.5</v>
      </c>
      <c r="G3" s="7">
        <f t="shared" ref="G3:G7" si="3">B3*F3</f>
        <v>-50</v>
      </c>
    </row>
    <row r="4" spans="1:7" x14ac:dyDescent="0.25">
      <c r="A4">
        <v>2</v>
      </c>
      <c r="B4">
        <v>900</v>
      </c>
      <c r="C4">
        <v>-3</v>
      </c>
      <c r="D4">
        <f t="shared" si="0"/>
        <v>-300</v>
      </c>
      <c r="E4">
        <f t="shared" si="1"/>
        <v>4</v>
      </c>
      <c r="F4" s="2">
        <f t="shared" si="2"/>
        <v>0.25</v>
      </c>
      <c r="G4" s="7">
        <f t="shared" si="3"/>
        <v>225</v>
      </c>
    </row>
    <row r="5" spans="1:7" x14ac:dyDescent="0.25">
      <c r="A5">
        <v>3</v>
      </c>
      <c r="B5">
        <v>100</v>
      </c>
      <c r="C5">
        <v>-3</v>
      </c>
      <c r="D5">
        <f t="shared" si="0"/>
        <v>-300</v>
      </c>
      <c r="E5">
        <f t="shared" si="1"/>
        <v>-8</v>
      </c>
      <c r="F5" s="2">
        <f t="shared" si="2"/>
        <v>-0.125</v>
      </c>
      <c r="G5" s="7">
        <f t="shared" si="3"/>
        <v>-12.5</v>
      </c>
    </row>
    <row r="6" spans="1:7" x14ac:dyDescent="0.25">
      <c r="A6">
        <v>4</v>
      </c>
      <c r="B6">
        <v>-100</v>
      </c>
      <c r="C6">
        <v>-3</v>
      </c>
      <c r="D6">
        <f t="shared" si="0"/>
        <v>-300</v>
      </c>
      <c r="E6">
        <f t="shared" si="1"/>
        <v>16</v>
      </c>
      <c r="F6" s="2">
        <f t="shared" si="2"/>
        <v>6.25E-2</v>
      </c>
      <c r="G6" s="7">
        <f t="shared" si="3"/>
        <v>-6.25</v>
      </c>
    </row>
    <row r="7" spans="1:7" x14ac:dyDescent="0.25">
      <c r="A7">
        <v>5</v>
      </c>
      <c r="B7">
        <v>-400</v>
      </c>
      <c r="C7">
        <v>-3</v>
      </c>
      <c r="D7">
        <f t="shared" si="0"/>
        <v>-300</v>
      </c>
      <c r="E7">
        <f t="shared" si="1"/>
        <v>-32</v>
      </c>
      <c r="F7" s="2">
        <f t="shared" si="2"/>
        <v>-3.125E-2</v>
      </c>
      <c r="G7" s="7">
        <f t="shared" si="3"/>
        <v>12.5</v>
      </c>
    </row>
    <row r="8" spans="1:7" x14ac:dyDescent="0.25">
      <c r="F8" s="2"/>
      <c r="G8" s="8">
        <f>SUM(G2:G7)</f>
        <v>-831.25</v>
      </c>
    </row>
    <row r="9" spans="1:7" x14ac:dyDescent="0.25">
      <c r="A9">
        <v>0</v>
      </c>
      <c r="B9">
        <v>-1000</v>
      </c>
      <c r="C9">
        <v>-2.5</v>
      </c>
      <c r="D9">
        <f>C9*100</f>
        <v>-250</v>
      </c>
      <c r="E9">
        <f>(1+C9)^A9</f>
        <v>1</v>
      </c>
      <c r="F9" s="2">
        <f>1/E9</f>
        <v>1</v>
      </c>
      <c r="G9">
        <f>B9*F9</f>
        <v>-1000</v>
      </c>
    </row>
    <row r="10" spans="1:7" x14ac:dyDescent="0.25">
      <c r="A10">
        <v>1</v>
      </c>
      <c r="B10">
        <v>100</v>
      </c>
      <c r="C10">
        <v>-2.5</v>
      </c>
      <c r="D10">
        <f t="shared" ref="D10:D14" si="4">C10*100</f>
        <v>-250</v>
      </c>
      <c r="E10">
        <f t="shared" ref="E10:E14" si="5">(1+C10)^A10</f>
        <v>-1.5</v>
      </c>
      <c r="F10" s="2">
        <f t="shared" ref="F10:F14" si="6">1/E10</f>
        <v>-0.66666666666666663</v>
      </c>
      <c r="G10" s="7">
        <f t="shared" ref="G10:G14" si="7">B10*F10</f>
        <v>-66.666666666666657</v>
      </c>
    </row>
    <row r="11" spans="1:7" x14ac:dyDescent="0.25">
      <c r="A11">
        <v>2</v>
      </c>
      <c r="B11">
        <v>900</v>
      </c>
      <c r="C11">
        <v>-2.5</v>
      </c>
      <c r="D11">
        <f t="shared" si="4"/>
        <v>-250</v>
      </c>
      <c r="E11">
        <f t="shared" si="5"/>
        <v>2.25</v>
      </c>
      <c r="F11" s="2">
        <f t="shared" si="6"/>
        <v>0.44444444444444442</v>
      </c>
      <c r="G11" s="7">
        <f t="shared" si="7"/>
        <v>400</v>
      </c>
    </row>
    <row r="12" spans="1:7" x14ac:dyDescent="0.25">
      <c r="A12">
        <v>3</v>
      </c>
      <c r="B12">
        <v>100</v>
      </c>
      <c r="C12">
        <v>-2.5</v>
      </c>
      <c r="D12">
        <f t="shared" si="4"/>
        <v>-250</v>
      </c>
      <c r="E12">
        <f t="shared" si="5"/>
        <v>-3.375</v>
      </c>
      <c r="F12" s="2">
        <f t="shared" si="6"/>
        <v>-0.29629629629629628</v>
      </c>
      <c r="G12" s="7">
        <f t="shared" si="7"/>
        <v>-29.629629629629626</v>
      </c>
    </row>
    <row r="13" spans="1:7" x14ac:dyDescent="0.25">
      <c r="A13">
        <v>4</v>
      </c>
      <c r="B13">
        <v>-100</v>
      </c>
      <c r="C13">
        <v>-2.5</v>
      </c>
      <c r="D13">
        <f t="shared" si="4"/>
        <v>-250</v>
      </c>
      <c r="E13">
        <f t="shared" si="5"/>
        <v>5.0625</v>
      </c>
      <c r="F13" s="2">
        <f t="shared" si="6"/>
        <v>0.19753086419753085</v>
      </c>
      <c r="G13" s="7">
        <f t="shared" si="7"/>
        <v>-19.753086419753085</v>
      </c>
    </row>
    <row r="14" spans="1:7" x14ac:dyDescent="0.25">
      <c r="A14">
        <v>5</v>
      </c>
      <c r="B14">
        <v>-400</v>
      </c>
      <c r="C14">
        <v>-2.5</v>
      </c>
      <c r="D14">
        <f t="shared" si="4"/>
        <v>-250</v>
      </c>
      <c r="E14">
        <f t="shared" si="5"/>
        <v>-7.59375</v>
      </c>
      <c r="F14" s="2">
        <f t="shared" si="6"/>
        <v>-0.13168724279835392</v>
      </c>
      <c r="G14" s="7">
        <f t="shared" si="7"/>
        <v>52.674897119341566</v>
      </c>
    </row>
    <row r="15" spans="1:7" x14ac:dyDescent="0.25">
      <c r="F15" s="2"/>
      <c r="G15" s="8">
        <f>SUM(G9:G14)</f>
        <v>-663.37448559670793</v>
      </c>
    </row>
    <row r="16" spans="1:7" x14ac:dyDescent="0.25">
      <c r="A16">
        <v>0</v>
      </c>
      <c r="B16">
        <v>-1000</v>
      </c>
      <c r="C16">
        <v>-2</v>
      </c>
      <c r="D16">
        <f>C16*100</f>
        <v>-200</v>
      </c>
      <c r="E16">
        <f>(1+C16)^A16</f>
        <v>1</v>
      </c>
      <c r="F16" s="2">
        <f>1/E16</f>
        <v>1</v>
      </c>
      <c r="G16">
        <f>B16*F16</f>
        <v>-1000</v>
      </c>
    </row>
    <row r="17" spans="1:10" x14ac:dyDescent="0.25">
      <c r="A17">
        <v>1</v>
      </c>
      <c r="B17">
        <v>100</v>
      </c>
      <c r="C17">
        <v>-2</v>
      </c>
      <c r="D17">
        <f t="shared" ref="D17:D21" si="8">C17*100</f>
        <v>-200</v>
      </c>
      <c r="E17">
        <f t="shared" ref="E17:E21" si="9">(1+C17)^A17</f>
        <v>-1</v>
      </c>
      <c r="F17" s="2">
        <f t="shared" ref="F17:F21" si="10">1/E17</f>
        <v>-1</v>
      </c>
      <c r="G17" s="7">
        <f t="shared" ref="G17:G21" si="11">B17*F17</f>
        <v>-100</v>
      </c>
    </row>
    <row r="18" spans="1:10" x14ac:dyDescent="0.25">
      <c r="A18">
        <v>2</v>
      </c>
      <c r="B18">
        <v>900</v>
      </c>
      <c r="C18">
        <v>-2</v>
      </c>
      <c r="D18">
        <f t="shared" si="8"/>
        <v>-200</v>
      </c>
      <c r="E18">
        <f t="shared" si="9"/>
        <v>1</v>
      </c>
      <c r="F18" s="2">
        <f t="shared" si="10"/>
        <v>1</v>
      </c>
      <c r="G18" s="7">
        <f t="shared" si="11"/>
        <v>900</v>
      </c>
    </row>
    <row r="19" spans="1:10" x14ac:dyDescent="0.25">
      <c r="A19">
        <v>3</v>
      </c>
      <c r="B19">
        <v>100</v>
      </c>
      <c r="C19">
        <v>-2</v>
      </c>
      <c r="D19">
        <f t="shared" si="8"/>
        <v>-200</v>
      </c>
      <c r="E19">
        <f t="shared" si="9"/>
        <v>-1</v>
      </c>
      <c r="F19" s="2">
        <f t="shared" si="10"/>
        <v>-1</v>
      </c>
      <c r="G19" s="7">
        <f t="shared" si="11"/>
        <v>-100</v>
      </c>
    </row>
    <row r="20" spans="1:10" x14ac:dyDescent="0.25">
      <c r="A20">
        <v>4</v>
      </c>
      <c r="B20">
        <v>-100</v>
      </c>
      <c r="C20">
        <v>-2</v>
      </c>
      <c r="D20">
        <f t="shared" si="8"/>
        <v>-200</v>
      </c>
      <c r="E20">
        <f t="shared" si="9"/>
        <v>1</v>
      </c>
      <c r="F20" s="2">
        <f t="shared" si="10"/>
        <v>1</v>
      </c>
      <c r="G20" s="7">
        <f t="shared" si="11"/>
        <v>-100</v>
      </c>
    </row>
    <row r="21" spans="1:10" x14ac:dyDescent="0.25">
      <c r="A21">
        <v>5</v>
      </c>
      <c r="B21">
        <v>-400</v>
      </c>
      <c r="C21">
        <v>-2</v>
      </c>
      <c r="D21">
        <f t="shared" si="8"/>
        <v>-200</v>
      </c>
      <c r="E21">
        <f t="shared" si="9"/>
        <v>-1</v>
      </c>
      <c r="F21" s="2">
        <f t="shared" si="10"/>
        <v>-1</v>
      </c>
      <c r="G21" s="7">
        <f t="shared" si="11"/>
        <v>400</v>
      </c>
    </row>
    <row r="22" spans="1:10" x14ac:dyDescent="0.25">
      <c r="F22" s="2"/>
      <c r="G22" s="8">
        <f>SUM(G16:G21)</f>
        <v>0</v>
      </c>
    </row>
    <row r="23" spans="1:10" x14ac:dyDescent="0.25">
      <c r="A23">
        <v>0</v>
      </c>
      <c r="B23">
        <v>-1000</v>
      </c>
      <c r="C23">
        <v>-1</v>
      </c>
      <c r="D23">
        <f>C23*100</f>
        <v>-100</v>
      </c>
      <c r="E23" t="e">
        <f>(1+C23)^A23</f>
        <v>#NUM!</v>
      </c>
      <c r="F23" s="2" t="e">
        <f>1/E23</f>
        <v>#NUM!</v>
      </c>
      <c r="G23" t="e">
        <f>B23*F23</f>
        <v>#NUM!</v>
      </c>
    </row>
    <row r="24" spans="1:10" x14ac:dyDescent="0.25">
      <c r="A24">
        <v>1</v>
      </c>
      <c r="B24">
        <v>100</v>
      </c>
      <c r="C24">
        <v>-1</v>
      </c>
      <c r="D24">
        <f t="shared" ref="D24:D28" si="12">C24*100</f>
        <v>-100</v>
      </c>
      <c r="E24">
        <f t="shared" ref="E24:E28" si="13">(1+C24)^A24</f>
        <v>0</v>
      </c>
      <c r="F24" s="2" t="e">
        <f t="shared" ref="F24:F28" si="14">1/E24</f>
        <v>#DIV/0!</v>
      </c>
      <c r="G24" s="7" t="e">
        <f t="shared" ref="G24:G28" si="15">B24*F24</f>
        <v>#DIV/0!</v>
      </c>
    </row>
    <row r="25" spans="1:10" x14ac:dyDescent="0.25">
      <c r="A25">
        <v>2</v>
      </c>
      <c r="B25">
        <v>900</v>
      </c>
      <c r="C25">
        <v>-1</v>
      </c>
      <c r="D25">
        <f t="shared" si="12"/>
        <v>-100</v>
      </c>
      <c r="E25">
        <f t="shared" si="13"/>
        <v>0</v>
      </c>
      <c r="F25" s="2" t="e">
        <f t="shared" si="14"/>
        <v>#DIV/0!</v>
      </c>
      <c r="G25" s="7" t="e">
        <f t="shared" si="15"/>
        <v>#DIV/0!</v>
      </c>
    </row>
    <row r="26" spans="1:10" x14ac:dyDescent="0.25">
      <c r="A26">
        <v>3</v>
      </c>
      <c r="B26">
        <v>100</v>
      </c>
      <c r="C26">
        <v>-1</v>
      </c>
      <c r="D26">
        <f t="shared" si="12"/>
        <v>-100</v>
      </c>
      <c r="E26">
        <f t="shared" si="13"/>
        <v>0</v>
      </c>
      <c r="F26" s="2" t="e">
        <f t="shared" si="14"/>
        <v>#DIV/0!</v>
      </c>
      <c r="G26" s="7" t="e">
        <f t="shared" si="15"/>
        <v>#DIV/0!</v>
      </c>
    </row>
    <row r="27" spans="1:10" x14ac:dyDescent="0.25">
      <c r="A27">
        <v>4</v>
      </c>
      <c r="B27">
        <v>-100</v>
      </c>
      <c r="C27">
        <v>-1</v>
      </c>
      <c r="D27">
        <f t="shared" si="12"/>
        <v>-100</v>
      </c>
      <c r="E27">
        <f t="shared" si="13"/>
        <v>0</v>
      </c>
      <c r="F27" s="2" t="e">
        <f t="shared" si="14"/>
        <v>#DIV/0!</v>
      </c>
      <c r="G27" s="7" t="e">
        <f t="shared" si="15"/>
        <v>#DIV/0!</v>
      </c>
    </row>
    <row r="28" spans="1:10" x14ac:dyDescent="0.25">
      <c r="A28">
        <v>5</v>
      </c>
      <c r="B28">
        <v>-400</v>
      </c>
      <c r="C28">
        <v>-1</v>
      </c>
      <c r="D28">
        <f t="shared" si="12"/>
        <v>-100</v>
      </c>
      <c r="E28">
        <f t="shared" si="13"/>
        <v>0</v>
      </c>
      <c r="F28" s="2" t="e">
        <f t="shared" si="14"/>
        <v>#DIV/0!</v>
      </c>
      <c r="G28" s="7" t="e">
        <f t="shared" si="15"/>
        <v>#DIV/0!</v>
      </c>
    </row>
    <row r="29" spans="1:10" x14ac:dyDescent="0.25">
      <c r="F29" s="2"/>
      <c r="G29" s="8">
        <v>10000</v>
      </c>
      <c r="H29" s="9" t="s">
        <v>6</v>
      </c>
      <c r="I29" s="9"/>
      <c r="J29" s="9"/>
    </row>
    <row r="30" spans="1:10" x14ac:dyDescent="0.25">
      <c r="A30">
        <v>0</v>
      </c>
      <c r="B30">
        <v>-1000</v>
      </c>
      <c r="C30">
        <v>-0.5</v>
      </c>
      <c r="D30">
        <f>C30*100</f>
        <v>-50</v>
      </c>
      <c r="E30">
        <f>(1+C30)^A30</f>
        <v>1</v>
      </c>
      <c r="F30" s="2">
        <f>1/E30</f>
        <v>1</v>
      </c>
      <c r="G30">
        <f>B30*F30</f>
        <v>-1000</v>
      </c>
    </row>
    <row r="31" spans="1:10" x14ac:dyDescent="0.25">
      <c r="A31">
        <v>1</v>
      </c>
      <c r="B31">
        <v>100</v>
      </c>
      <c r="C31">
        <v>-0.5</v>
      </c>
      <c r="D31">
        <f t="shared" ref="D31:D35" si="16">C31*100</f>
        <v>-50</v>
      </c>
      <c r="E31">
        <f t="shared" ref="E31:E35" si="17">(1+C31)^A31</f>
        <v>0.5</v>
      </c>
      <c r="F31" s="2">
        <f t="shared" ref="F31:F35" si="18">1/E31</f>
        <v>2</v>
      </c>
      <c r="G31" s="7">
        <f t="shared" ref="G31:G35" si="19">B31*F31</f>
        <v>200</v>
      </c>
    </row>
    <row r="32" spans="1:10" x14ac:dyDescent="0.25">
      <c r="A32">
        <v>2</v>
      </c>
      <c r="B32">
        <v>900</v>
      </c>
      <c r="C32">
        <v>-0.5</v>
      </c>
      <c r="D32">
        <f t="shared" si="16"/>
        <v>-50</v>
      </c>
      <c r="E32">
        <f t="shared" si="17"/>
        <v>0.25</v>
      </c>
      <c r="F32" s="2">
        <f t="shared" si="18"/>
        <v>4</v>
      </c>
      <c r="G32" s="7">
        <f t="shared" si="19"/>
        <v>3600</v>
      </c>
    </row>
    <row r="33" spans="1:7" x14ac:dyDescent="0.25">
      <c r="A33">
        <v>3</v>
      </c>
      <c r="B33">
        <v>100</v>
      </c>
      <c r="C33">
        <v>-0.5</v>
      </c>
      <c r="D33">
        <f t="shared" si="16"/>
        <v>-50</v>
      </c>
      <c r="E33">
        <f t="shared" si="17"/>
        <v>0.125</v>
      </c>
      <c r="F33" s="2">
        <f t="shared" si="18"/>
        <v>8</v>
      </c>
      <c r="G33" s="7">
        <f t="shared" si="19"/>
        <v>800</v>
      </c>
    </row>
    <row r="34" spans="1:7" x14ac:dyDescent="0.25">
      <c r="A34">
        <v>4</v>
      </c>
      <c r="B34">
        <v>-100</v>
      </c>
      <c r="C34">
        <v>-0.5</v>
      </c>
      <c r="D34">
        <f t="shared" si="16"/>
        <v>-50</v>
      </c>
      <c r="E34">
        <f t="shared" si="17"/>
        <v>6.25E-2</v>
      </c>
      <c r="F34" s="2">
        <f t="shared" si="18"/>
        <v>16</v>
      </c>
      <c r="G34" s="7">
        <f t="shared" si="19"/>
        <v>-1600</v>
      </c>
    </row>
    <row r="35" spans="1:7" x14ac:dyDescent="0.25">
      <c r="A35">
        <v>5</v>
      </c>
      <c r="B35">
        <v>-400</v>
      </c>
      <c r="C35">
        <v>-0.5</v>
      </c>
      <c r="D35">
        <f t="shared" si="16"/>
        <v>-50</v>
      </c>
      <c r="E35">
        <f t="shared" si="17"/>
        <v>3.125E-2</v>
      </c>
      <c r="F35" s="2">
        <f t="shared" si="18"/>
        <v>32</v>
      </c>
      <c r="G35" s="7">
        <f t="shared" si="19"/>
        <v>-12800</v>
      </c>
    </row>
    <row r="36" spans="1:7" x14ac:dyDescent="0.25">
      <c r="F36" s="2"/>
      <c r="G36" s="8">
        <f>SUM(G30:G35)</f>
        <v>-10800</v>
      </c>
    </row>
    <row r="37" spans="1:7" x14ac:dyDescent="0.25">
      <c r="A37">
        <v>0</v>
      </c>
      <c r="B37">
        <v>-1000</v>
      </c>
      <c r="C37">
        <v>0</v>
      </c>
      <c r="D37">
        <f>C37*100</f>
        <v>0</v>
      </c>
      <c r="E37">
        <f>(1+C37)^A37</f>
        <v>1</v>
      </c>
      <c r="F37" s="2">
        <f>1/E37</f>
        <v>1</v>
      </c>
      <c r="G37">
        <f>B37*F37</f>
        <v>-1000</v>
      </c>
    </row>
    <row r="38" spans="1:7" x14ac:dyDescent="0.25">
      <c r="A38">
        <v>1</v>
      </c>
      <c r="B38">
        <v>100</v>
      </c>
      <c r="C38">
        <v>0</v>
      </c>
      <c r="D38">
        <f t="shared" ref="D38:D42" si="20">C38*100</f>
        <v>0</v>
      </c>
      <c r="E38">
        <f t="shared" ref="E38:E42" si="21">(1+C38)^A38</f>
        <v>1</v>
      </c>
      <c r="F38" s="2">
        <f t="shared" ref="F38:F42" si="22">1/E38</f>
        <v>1</v>
      </c>
      <c r="G38" s="7">
        <f t="shared" ref="G38:G42" si="23">B38*F38</f>
        <v>100</v>
      </c>
    </row>
    <row r="39" spans="1:7" x14ac:dyDescent="0.25">
      <c r="A39">
        <v>2</v>
      </c>
      <c r="B39">
        <v>900</v>
      </c>
      <c r="C39">
        <v>0</v>
      </c>
      <c r="D39">
        <f t="shared" si="20"/>
        <v>0</v>
      </c>
      <c r="E39">
        <f t="shared" si="21"/>
        <v>1</v>
      </c>
      <c r="F39" s="2">
        <f t="shared" si="22"/>
        <v>1</v>
      </c>
      <c r="G39" s="7">
        <f t="shared" si="23"/>
        <v>900</v>
      </c>
    </row>
    <row r="40" spans="1:7" x14ac:dyDescent="0.25">
      <c r="A40">
        <v>3</v>
      </c>
      <c r="B40">
        <v>100</v>
      </c>
      <c r="C40">
        <v>0</v>
      </c>
      <c r="D40">
        <f t="shared" si="20"/>
        <v>0</v>
      </c>
      <c r="E40">
        <f t="shared" si="21"/>
        <v>1</v>
      </c>
      <c r="F40" s="2">
        <f t="shared" si="22"/>
        <v>1</v>
      </c>
      <c r="G40" s="7">
        <f t="shared" si="23"/>
        <v>100</v>
      </c>
    </row>
    <row r="41" spans="1:7" x14ac:dyDescent="0.25">
      <c r="A41">
        <v>4</v>
      </c>
      <c r="B41">
        <v>-100</v>
      </c>
      <c r="C41">
        <v>0</v>
      </c>
      <c r="D41">
        <f t="shared" si="20"/>
        <v>0</v>
      </c>
      <c r="E41">
        <f t="shared" si="21"/>
        <v>1</v>
      </c>
      <c r="F41" s="2">
        <f t="shared" si="22"/>
        <v>1</v>
      </c>
      <c r="G41" s="7">
        <f t="shared" si="23"/>
        <v>-100</v>
      </c>
    </row>
    <row r="42" spans="1:7" x14ac:dyDescent="0.25">
      <c r="A42">
        <v>5</v>
      </c>
      <c r="B42">
        <v>-400</v>
      </c>
      <c r="C42">
        <v>0</v>
      </c>
      <c r="D42">
        <f t="shared" si="20"/>
        <v>0</v>
      </c>
      <c r="E42">
        <f t="shared" si="21"/>
        <v>1</v>
      </c>
      <c r="F42" s="2">
        <f t="shared" si="22"/>
        <v>1</v>
      </c>
      <c r="G42" s="7">
        <f t="shared" si="23"/>
        <v>-400</v>
      </c>
    </row>
    <row r="43" spans="1:7" x14ac:dyDescent="0.25">
      <c r="F43" s="2"/>
      <c r="G43" s="8">
        <f>SUM(G37:G42)</f>
        <v>-400</v>
      </c>
    </row>
    <row r="44" spans="1:7" x14ac:dyDescent="0.25">
      <c r="A44">
        <v>0</v>
      </c>
      <c r="B44">
        <v>-1000</v>
      </c>
      <c r="C44">
        <v>0.1</v>
      </c>
      <c r="D44">
        <f>C44*100</f>
        <v>10</v>
      </c>
      <c r="E44">
        <f>(1+C44)^A44</f>
        <v>1</v>
      </c>
      <c r="F44" s="2">
        <f>1/E44</f>
        <v>1</v>
      </c>
      <c r="G44">
        <f>B44*F44</f>
        <v>-1000</v>
      </c>
    </row>
    <row r="45" spans="1:7" x14ac:dyDescent="0.25">
      <c r="A45">
        <v>1</v>
      </c>
      <c r="B45">
        <v>100</v>
      </c>
      <c r="C45">
        <v>0.1</v>
      </c>
      <c r="D45">
        <f t="shared" ref="D45:D49" si="24">C45*100</f>
        <v>10</v>
      </c>
      <c r="E45">
        <f t="shared" ref="E45:E49" si="25">(1+C45)^A45</f>
        <v>1.1000000000000001</v>
      </c>
      <c r="F45" s="2">
        <f t="shared" ref="F45:F49" si="26">1/E45</f>
        <v>0.90909090909090906</v>
      </c>
      <c r="G45" s="7">
        <f t="shared" ref="G45:G49" si="27">B45*F45</f>
        <v>90.909090909090907</v>
      </c>
    </row>
    <row r="46" spans="1:7" x14ac:dyDescent="0.25">
      <c r="A46">
        <v>2</v>
      </c>
      <c r="B46">
        <v>900</v>
      </c>
      <c r="C46">
        <v>0.1</v>
      </c>
      <c r="D46">
        <f t="shared" si="24"/>
        <v>10</v>
      </c>
      <c r="E46">
        <f t="shared" si="25"/>
        <v>1.2100000000000002</v>
      </c>
      <c r="F46" s="2">
        <f t="shared" si="26"/>
        <v>0.82644628099173545</v>
      </c>
      <c r="G46" s="7">
        <f t="shared" si="27"/>
        <v>743.80165289256195</v>
      </c>
    </row>
    <row r="47" spans="1:7" x14ac:dyDescent="0.25">
      <c r="A47">
        <v>3</v>
      </c>
      <c r="B47">
        <v>100</v>
      </c>
      <c r="C47">
        <v>0.1</v>
      </c>
      <c r="D47">
        <f t="shared" si="24"/>
        <v>10</v>
      </c>
      <c r="E47">
        <f t="shared" si="25"/>
        <v>1.3310000000000004</v>
      </c>
      <c r="F47" s="2">
        <f t="shared" si="26"/>
        <v>0.75131480090157754</v>
      </c>
      <c r="G47" s="7">
        <f t="shared" si="27"/>
        <v>75.131480090157751</v>
      </c>
    </row>
    <row r="48" spans="1:7" x14ac:dyDescent="0.25">
      <c r="A48">
        <v>4</v>
      </c>
      <c r="B48">
        <v>-100</v>
      </c>
      <c r="C48">
        <v>0.1</v>
      </c>
      <c r="D48">
        <f t="shared" si="24"/>
        <v>10</v>
      </c>
      <c r="E48">
        <f t="shared" si="25"/>
        <v>1.4641000000000004</v>
      </c>
      <c r="F48" s="2">
        <f t="shared" si="26"/>
        <v>0.68301345536507052</v>
      </c>
      <c r="G48" s="7">
        <f t="shared" si="27"/>
        <v>-68.301345536507057</v>
      </c>
    </row>
    <row r="49" spans="1:10" x14ac:dyDescent="0.25">
      <c r="A49">
        <v>5</v>
      </c>
      <c r="B49">
        <v>-400</v>
      </c>
      <c r="C49">
        <v>0.1</v>
      </c>
      <c r="D49">
        <f t="shared" si="24"/>
        <v>10</v>
      </c>
      <c r="E49">
        <f t="shared" si="25"/>
        <v>1.6105100000000006</v>
      </c>
      <c r="F49" s="2">
        <f t="shared" si="26"/>
        <v>0.62092132305915493</v>
      </c>
      <c r="G49" s="7">
        <f t="shared" si="27"/>
        <v>-248.36852922366197</v>
      </c>
    </row>
    <row r="50" spans="1:10" x14ac:dyDescent="0.25">
      <c r="F50" s="2"/>
      <c r="G50" s="8">
        <f>SUM(G44:G49)</f>
        <v>-406.82765086835843</v>
      </c>
      <c r="H50" s="9" t="s">
        <v>5</v>
      </c>
      <c r="I50" s="9"/>
      <c r="J50" s="9"/>
    </row>
    <row r="51" spans="1:10" x14ac:dyDescent="0.25">
      <c r="A51">
        <v>0</v>
      </c>
      <c r="B51">
        <v>-1000</v>
      </c>
      <c r="C51">
        <v>1</v>
      </c>
      <c r="D51">
        <f>C51*100</f>
        <v>100</v>
      </c>
      <c r="E51">
        <f>(1+C51)^A51</f>
        <v>1</v>
      </c>
      <c r="F51" s="2">
        <f>1/E51</f>
        <v>1</v>
      </c>
      <c r="G51">
        <f>B51*F51</f>
        <v>-1000</v>
      </c>
    </row>
    <row r="52" spans="1:10" x14ac:dyDescent="0.25">
      <c r="A52">
        <v>1</v>
      </c>
      <c r="B52">
        <v>100</v>
      </c>
      <c r="C52">
        <v>1</v>
      </c>
      <c r="D52">
        <f t="shared" ref="D52:D56" si="28">C52*100</f>
        <v>100</v>
      </c>
      <c r="E52">
        <f t="shared" ref="E52:E56" si="29">(1+C52)^A52</f>
        <v>2</v>
      </c>
      <c r="F52" s="2">
        <f t="shared" ref="F52:F56" si="30">1/E52</f>
        <v>0.5</v>
      </c>
      <c r="G52" s="7">
        <f t="shared" ref="G52:G56" si="31">B52*F52</f>
        <v>50</v>
      </c>
    </row>
    <row r="53" spans="1:10" x14ac:dyDescent="0.25">
      <c r="A53">
        <v>2</v>
      </c>
      <c r="B53">
        <v>900</v>
      </c>
      <c r="C53">
        <v>1</v>
      </c>
      <c r="D53">
        <f t="shared" si="28"/>
        <v>100</v>
      </c>
      <c r="E53">
        <f t="shared" si="29"/>
        <v>4</v>
      </c>
      <c r="F53" s="2">
        <f t="shared" si="30"/>
        <v>0.25</v>
      </c>
      <c r="G53" s="7">
        <f t="shared" si="31"/>
        <v>225</v>
      </c>
    </row>
    <row r="54" spans="1:10" x14ac:dyDescent="0.25">
      <c r="A54">
        <v>3</v>
      </c>
      <c r="B54">
        <v>100</v>
      </c>
      <c r="C54">
        <v>1</v>
      </c>
      <c r="D54">
        <f t="shared" si="28"/>
        <v>100</v>
      </c>
      <c r="E54">
        <f t="shared" si="29"/>
        <v>8</v>
      </c>
      <c r="F54" s="2">
        <f t="shared" si="30"/>
        <v>0.125</v>
      </c>
      <c r="G54" s="7">
        <f t="shared" si="31"/>
        <v>12.5</v>
      </c>
    </row>
    <row r="55" spans="1:10" x14ac:dyDescent="0.25">
      <c r="A55">
        <v>4</v>
      </c>
      <c r="B55">
        <v>-100</v>
      </c>
      <c r="C55">
        <v>1</v>
      </c>
      <c r="D55">
        <f t="shared" si="28"/>
        <v>100</v>
      </c>
      <c r="E55">
        <f t="shared" si="29"/>
        <v>16</v>
      </c>
      <c r="F55" s="2">
        <f t="shared" si="30"/>
        <v>6.25E-2</v>
      </c>
      <c r="G55" s="7">
        <f t="shared" si="31"/>
        <v>-6.25</v>
      </c>
    </row>
    <row r="56" spans="1:10" x14ac:dyDescent="0.25">
      <c r="A56">
        <v>5</v>
      </c>
      <c r="B56">
        <v>-400</v>
      </c>
      <c r="C56">
        <v>1</v>
      </c>
      <c r="D56">
        <f t="shared" si="28"/>
        <v>100</v>
      </c>
      <c r="E56">
        <f t="shared" si="29"/>
        <v>32</v>
      </c>
      <c r="F56" s="2">
        <f t="shared" si="30"/>
        <v>3.125E-2</v>
      </c>
      <c r="G56" s="7">
        <f t="shared" si="31"/>
        <v>-12.5</v>
      </c>
    </row>
    <row r="57" spans="1:10" x14ac:dyDescent="0.25">
      <c r="F57" s="2"/>
      <c r="G57" s="8">
        <f>SUM(G51:G56)</f>
        <v>-731.25</v>
      </c>
    </row>
    <row r="58" spans="1:10" x14ac:dyDescent="0.25">
      <c r="A58">
        <v>0</v>
      </c>
      <c r="B58">
        <v>-1000</v>
      </c>
      <c r="C58">
        <v>2</v>
      </c>
      <c r="D58">
        <f>C58*100</f>
        <v>200</v>
      </c>
      <c r="E58">
        <f>(1+C58)^A58</f>
        <v>1</v>
      </c>
      <c r="F58" s="2">
        <f>1/E58</f>
        <v>1</v>
      </c>
      <c r="G58">
        <f>B58*F58</f>
        <v>-1000</v>
      </c>
    </row>
    <row r="59" spans="1:10" x14ac:dyDescent="0.25">
      <c r="A59">
        <v>1</v>
      </c>
      <c r="B59">
        <v>100</v>
      </c>
      <c r="C59">
        <v>2</v>
      </c>
      <c r="D59">
        <f t="shared" ref="D59:D63" si="32">C59*100</f>
        <v>200</v>
      </c>
      <c r="E59">
        <f t="shared" ref="E59:E63" si="33">(1+C59)^A59</f>
        <v>3</v>
      </c>
      <c r="F59" s="2">
        <f t="shared" ref="F59:F63" si="34">1/E59</f>
        <v>0.33333333333333331</v>
      </c>
      <c r="G59" s="7">
        <f t="shared" ref="G59:G63" si="35">B59*F59</f>
        <v>33.333333333333329</v>
      </c>
    </row>
    <row r="60" spans="1:10" x14ac:dyDescent="0.25">
      <c r="A60">
        <v>2</v>
      </c>
      <c r="B60">
        <v>900</v>
      </c>
      <c r="C60">
        <v>2</v>
      </c>
      <c r="D60">
        <f t="shared" si="32"/>
        <v>200</v>
      </c>
      <c r="E60">
        <f t="shared" si="33"/>
        <v>9</v>
      </c>
      <c r="F60" s="2">
        <f t="shared" si="34"/>
        <v>0.1111111111111111</v>
      </c>
      <c r="G60" s="7">
        <f t="shared" si="35"/>
        <v>100</v>
      </c>
    </row>
    <row r="61" spans="1:10" x14ac:dyDescent="0.25">
      <c r="A61">
        <v>3</v>
      </c>
      <c r="B61">
        <v>100</v>
      </c>
      <c r="C61">
        <v>2</v>
      </c>
      <c r="D61">
        <f t="shared" si="32"/>
        <v>200</v>
      </c>
      <c r="E61">
        <f t="shared" si="33"/>
        <v>27</v>
      </c>
      <c r="F61" s="2">
        <f t="shared" si="34"/>
        <v>3.7037037037037035E-2</v>
      </c>
      <c r="G61" s="7">
        <f t="shared" si="35"/>
        <v>3.7037037037037033</v>
      </c>
    </row>
    <row r="62" spans="1:10" x14ac:dyDescent="0.25">
      <c r="A62">
        <v>4</v>
      </c>
      <c r="B62">
        <v>-100</v>
      </c>
      <c r="C62">
        <v>2</v>
      </c>
      <c r="D62">
        <f t="shared" si="32"/>
        <v>200</v>
      </c>
      <c r="E62">
        <f t="shared" si="33"/>
        <v>81</v>
      </c>
      <c r="F62" s="2">
        <f t="shared" si="34"/>
        <v>1.2345679012345678E-2</v>
      </c>
      <c r="G62" s="7">
        <f t="shared" si="35"/>
        <v>-1.2345679012345678</v>
      </c>
    </row>
    <row r="63" spans="1:10" x14ac:dyDescent="0.25">
      <c r="A63">
        <v>5</v>
      </c>
      <c r="B63">
        <v>-400</v>
      </c>
      <c r="C63">
        <v>2</v>
      </c>
      <c r="D63">
        <f t="shared" si="32"/>
        <v>200</v>
      </c>
      <c r="E63">
        <f t="shared" si="33"/>
        <v>243</v>
      </c>
      <c r="F63" s="2">
        <f t="shared" si="34"/>
        <v>4.11522633744856E-3</v>
      </c>
      <c r="G63" s="7">
        <f t="shared" si="35"/>
        <v>-1.6460905349794239</v>
      </c>
    </row>
    <row r="64" spans="1:10" x14ac:dyDescent="0.25">
      <c r="F64" s="2"/>
      <c r="G64" s="8">
        <f>SUM(G58:G63)</f>
        <v>-865.84362139917687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12" sqref="H12"/>
    </sheetView>
  </sheetViews>
  <sheetFormatPr defaultRowHeight="15" x14ac:dyDescent="0.25"/>
  <cols>
    <col min="3" max="3" width="9.5703125" bestFit="1" customWidth="1"/>
    <col min="7" max="7" width="10.7109375" customWidth="1"/>
    <col min="10" max="10" width="16.28515625" customWidth="1"/>
  </cols>
  <sheetData>
    <row r="1" spans="1:7" x14ac:dyDescent="0.25">
      <c r="D1" t="s">
        <v>7</v>
      </c>
      <c r="E1" t="s">
        <v>4</v>
      </c>
      <c r="F1" t="s">
        <v>12</v>
      </c>
      <c r="G1" t="s">
        <v>13</v>
      </c>
    </row>
    <row r="2" spans="1:7" x14ac:dyDescent="0.25">
      <c r="A2">
        <v>0</v>
      </c>
      <c r="B2">
        <v>1.1599999999999999</v>
      </c>
      <c r="C2" s="5">
        <f>1/(B2^A2)</f>
        <v>1</v>
      </c>
    </row>
    <row r="3" spans="1:7" x14ac:dyDescent="0.25">
      <c r="A3">
        <v>1</v>
      </c>
      <c r="B3">
        <v>1.1599999999999999</v>
      </c>
      <c r="C3" s="5">
        <f t="shared" ref="C3:C17" si="0">1/(B3^A3)</f>
        <v>0.86206896551724144</v>
      </c>
    </row>
    <row r="4" spans="1:7" x14ac:dyDescent="0.25">
      <c r="A4">
        <v>2</v>
      </c>
      <c r="B4">
        <v>1.1599999999999999</v>
      </c>
      <c r="C4" s="5">
        <f t="shared" si="0"/>
        <v>0.74316290130796681</v>
      </c>
    </row>
    <row r="5" spans="1:7" x14ac:dyDescent="0.25">
      <c r="A5">
        <v>3</v>
      </c>
      <c r="B5">
        <v>1.1599999999999999</v>
      </c>
      <c r="C5" s="5">
        <f t="shared" si="0"/>
        <v>0.64065767354135073</v>
      </c>
    </row>
    <row r="6" spans="1:7" x14ac:dyDescent="0.25">
      <c r="A6">
        <v>4</v>
      </c>
      <c r="B6">
        <v>1.1599999999999999</v>
      </c>
      <c r="C6" s="5">
        <f t="shared" si="0"/>
        <v>0.5522910978804747</v>
      </c>
      <c r="D6" s="5"/>
      <c r="E6" t="s">
        <v>8</v>
      </c>
    </row>
    <row r="7" spans="1:7" x14ac:dyDescent="0.25">
      <c r="A7">
        <v>5</v>
      </c>
      <c r="B7">
        <v>1.1599999999999999</v>
      </c>
      <c r="C7" s="5">
        <f t="shared" si="0"/>
        <v>0.47611301541420237</v>
      </c>
      <c r="D7" s="16">
        <f>SUM(C3:C7)</f>
        <v>3.2742936536612364</v>
      </c>
      <c r="E7" s="13">
        <f>20000*D7-48000</f>
        <v>17485.873073224728</v>
      </c>
      <c r="F7" s="12">
        <f>(1.16)^A7/((1.16^A7)-1)*E7</f>
        <v>33377.185514638499</v>
      </c>
      <c r="G7" s="14">
        <v>1</v>
      </c>
    </row>
    <row r="8" spans="1:7" x14ac:dyDescent="0.25">
      <c r="A8">
        <v>6</v>
      </c>
      <c r="B8">
        <v>1.1599999999999999</v>
      </c>
      <c r="C8" s="5">
        <f t="shared" si="0"/>
        <v>0.41044225466741585</v>
      </c>
      <c r="D8" s="6"/>
    </row>
    <row r="9" spans="1:7" x14ac:dyDescent="0.25">
      <c r="A9">
        <v>7</v>
      </c>
      <c r="B9">
        <v>1.1599999999999999</v>
      </c>
      <c r="C9" s="5">
        <f t="shared" si="0"/>
        <v>0.35382952988570338</v>
      </c>
      <c r="D9" s="6"/>
    </row>
    <row r="10" spans="1:7" x14ac:dyDescent="0.25">
      <c r="A10">
        <v>8</v>
      </c>
      <c r="B10">
        <v>1.1599999999999999</v>
      </c>
      <c r="C10" s="5">
        <f t="shared" si="0"/>
        <v>0.30502545679802012</v>
      </c>
      <c r="D10" s="6"/>
    </row>
    <row r="11" spans="1:7" x14ac:dyDescent="0.25">
      <c r="A11">
        <v>9</v>
      </c>
      <c r="B11">
        <v>1.1599999999999999</v>
      </c>
      <c r="C11" s="5">
        <f t="shared" si="0"/>
        <v>0.26295297999829326</v>
      </c>
      <c r="D11" s="6"/>
      <c r="E11" t="s">
        <v>9</v>
      </c>
    </row>
    <row r="12" spans="1:7" x14ac:dyDescent="0.25">
      <c r="A12">
        <v>10</v>
      </c>
      <c r="B12">
        <v>1.1599999999999999</v>
      </c>
      <c r="C12" s="5">
        <f t="shared" si="0"/>
        <v>0.22668360344680452</v>
      </c>
      <c r="D12" s="16">
        <f>SUM(C3:C12)</f>
        <v>4.8332274784574745</v>
      </c>
      <c r="E12" s="13">
        <f>16000*D12-60000</f>
        <v>17331.639655319595</v>
      </c>
      <c r="F12" s="12">
        <f>(1.16)^A12/((1.16^A12)-1)*E12</f>
        <v>22412.093850033056</v>
      </c>
      <c r="G12" s="15">
        <v>2</v>
      </c>
    </row>
    <row r="13" spans="1:7" x14ac:dyDescent="0.25">
      <c r="A13">
        <v>11</v>
      </c>
      <c r="B13">
        <v>1.1599999999999999</v>
      </c>
      <c r="C13" s="5">
        <f t="shared" si="0"/>
        <v>0.19541689952310734</v>
      </c>
      <c r="D13" s="6"/>
    </row>
    <row r="14" spans="1:7" x14ac:dyDescent="0.25">
      <c r="A14">
        <v>12</v>
      </c>
      <c r="B14">
        <v>1.1599999999999999</v>
      </c>
      <c r="C14" s="5">
        <f t="shared" si="0"/>
        <v>0.16846284441647186</v>
      </c>
      <c r="D14" s="6"/>
    </row>
    <row r="15" spans="1:7" x14ac:dyDescent="0.25">
      <c r="A15">
        <v>13</v>
      </c>
      <c r="B15">
        <v>1.1599999999999999</v>
      </c>
      <c r="C15" s="5">
        <f t="shared" si="0"/>
        <v>0.14522659001419991</v>
      </c>
      <c r="D15" s="6"/>
    </row>
    <row r="16" spans="1:7" x14ac:dyDescent="0.25">
      <c r="A16">
        <v>14</v>
      </c>
      <c r="B16">
        <v>1.1599999999999999</v>
      </c>
      <c r="C16" s="5">
        <f t="shared" si="0"/>
        <v>0.12519533621913784</v>
      </c>
      <c r="D16" s="6"/>
      <c r="E16" t="s">
        <v>10</v>
      </c>
    </row>
    <row r="17" spans="1:7" x14ac:dyDescent="0.25">
      <c r="A17">
        <v>15</v>
      </c>
      <c r="B17">
        <v>1.1599999999999999</v>
      </c>
      <c r="C17" s="5">
        <f t="shared" si="0"/>
        <v>0.10792701398201539</v>
      </c>
      <c r="D17" s="16">
        <f>SUM(C3:C17)</f>
        <v>5.5754561626124071</v>
      </c>
      <c r="E17" s="13">
        <f>12000*D17-60000</f>
        <v>6905.4739513488894</v>
      </c>
      <c r="F17" s="12">
        <f>(1.16)^A17/((1.16^A17)-1)*E17</f>
        <v>7740.92934051662</v>
      </c>
      <c r="G17" s="15">
        <v>4</v>
      </c>
    </row>
    <row r="18" spans="1:7" x14ac:dyDescent="0.25">
      <c r="E18" t="s">
        <v>11</v>
      </c>
    </row>
    <row r="19" spans="1:7" x14ac:dyDescent="0.25">
      <c r="E19" s="13">
        <f>10000*D17-36000</f>
        <v>19754.561626124072</v>
      </c>
      <c r="F19" s="12">
        <f>(1.16)^A17/((1.16^A17)-1)*E19</f>
        <v>22144.557604309983</v>
      </c>
      <c r="G19" s="15">
        <v>3</v>
      </c>
    </row>
    <row r="22" spans="1:7" x14ac:dyDescent="0.25">
      <c r="C22" s="5"/>
    </row>
    <row r="23" spans="1:7" x14ac:dyDescent="0.25">
      <c r="C23" s="5"/>
    </row>
    <row r="24" spans="1:7" x14ac:dyDescent="0.25">
      <c r="C24" s="5"/>
    </row>
    <row r="25" spans="1:7" x14ac:dyDescent="0.25">
      <c r="C25" s="5"/>
    </row>
    <row r="26" spans="1:7" x14ac:dyDescent="0.25">
      <c r="C26" s="5"/>
      <c r="D26" s="5"/>
    </row>
    <row r="27" spans="1:7" x14ac:dyDescent="0.25">
      <c r="C27" s="5"/>
      <c r="D27" s="11"/>
    </row>
    <row r="28" spans="1:7" x14ac:dyDescent="0.25">
      <c r="C28" s="5"/>
    </row>
    <row r="29" spans="1:7" x14ac:dyDescent="0.25">
      <c r="C29" s="5"/>
    </row>
    <row r="30" spans="1:7" x14ac:dyDescent="0.25">
      <c r="C30" s="5"/>
    </row>
    <row r="31" spans="1:7" x14ac:dyDescent="0.25">
      <c r="C31" s="5"/>
    </row>
    <row r="32" spans="1:7" x14ac:dyDescent="0.25">
      <c r="C32" s="5"/>
      <c r="D32" s="1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I8" sqref="I8"/>
    </sheetView>
  </sheetViews>
  <sheetFormatPr defaultRowHeight="15" x14ac:dyDescent="0.25"/>
  <cols>
    <col min="9" max="9" width="9.5703125" bestFit="1" customWidth="1"/>
  </cols>
  <sheetData>
    <row r="1" spans="1:17" x14ac:dyDescent="0.25">
      <c r="B1" t="s">
        <v>19</v>
      </c>
      <c r="C1" t="s">
        <v>14</v>
      </c>
      <c r="D1" t="s">
        <v>15</v>
      </c>
      <c r="F1" t="s">
        <v>20</v>
      </c>
      <c r="G1" t="s">
        <v>14</v>
      </c>
      <c r="H1" t="s">
        <v>16</v>
      </c>
      <c r="J1" t="s">
        <v>21</v>
      </c>
      <c r="K1" t="s">
        <v>14</v>
      </c>
      <c r="L1" t="s">
        <v>17</v>
      </c>
      <c r="N1" t="s">
        <v>22</v>
      </c>
      <c r="O1" t="s">
        <v>14</v>
      </c>
      <c r="P1" t="s">
        <v>18</v>
      </c>
    </row>
    <row r="2" spans="1:17" x14ac:dyDescent="0.25">
      <c r="A2">
        <v>0</v>
      </c>
      <c r="B2" s="18">
        <v>0.12</v>
      </c>
      <c r="C2">
        <f>1/(1+B$2)^A2</f>
        <v>1</v>
      </c>
      <c r="D2">
        <v>-40000</v>
      </c>
      <c r="E2">
        <f>D2*C2</f>
        <v>-40000</v>
      </c>
      <c r="F2" s="18">
        <v>0.12</v>
      </c>
      <c r="G2">
        <f>1/(1+F$2)^A2</f>
        <v>1</v>
      </c>
      <c r="H2">
        <v>-25000</v>
      </c>
      <c r="I2">
        <f>H2*G2</f>
        <v>-25000</v>
      </c>
      <c r="J2" s="18">
        <v>0.12</v>
      </c>
      <c r="K2">
        <f>1/(1+J$2)^A2</f>
        <v>1</v>
      </c>
      <c r="L2">
        <v>-40000</v>
      </c>
      <c r="M2">
        <f>L2*K2</f>
        <v>-40000</v>
      </c>
      <c r="N2" s="18">
        <v>0.12</v>
      </c>
      <c r="O2">
        <f>1/(1+N2)^A2</f>
        <v>1</v>
      </c>
      <c r="P2">
        <v>-30000</v>
      </c>
      <c r="Q2">
        <f>P2*O2</f>
        <v>-30000</v>
      </c>
    </row>
    <row r="3" spans="1:17" x14ac:dyDescent="0.25">
      <c r="A3">
        <v>1</v>
      </c>
      <c r="B3" s="17">
        <f>B2</f>
        <v>0.12</v>
      </c>
      <c r="C3">
        <f t="shared" ref="C3:C12" si="0">1/(1+B$2)^A3</f>
        <v>0.89285714285714279</v>
      </c>
      <c r="D3">
        <v>12000</v>
      </c>
      <c r="E3">
        <f>D3*C3</f>
        <v>10714.285714285714</v>
      </c>
      <c r="F3" s="17">
        <f>F2</f>
        <v>0.12</v>
      </c>
      <c r="G3">
        <f t="shared" ref="G3:G12" si="1">1/(1+F$2)^A3</f>
        <v>0.89285714285714279</v>
      </c>
      <c r="H3">
        <v>8000</v>
      </c>
      <c r="I3">
        <f>H3*G3</f>
        <v>7142.8571428571422</v>
      </c>
      <c r="J3" s="17">
        <f>J2</f>
        <v>0.12</v>
      </c>
      <c r="K3">
        <f t="shared" ref="K3:K12" si="2">1/(1+J$2)^A3</f>
        <v>0.89285714285714279</v>
      </c>
      <c r="L3">
        <v>8000</v>
      </c>
      <c r="M3">
        <f t="shared" ref="M3:M12" si="3">L3*K3</f>
        <v>7142.8571428571422</v>
      </c>
      <c r="N3" s="17">
        <f>N2</f>
        <v>0.12</v>
      </c>
      <c r="O3">
        <f t="shared" ref="O3:O12" si="4">1/(1+N3)^A3</f>
        <v>0.89285714285714279</v>
      </c>
      <c r="P3">
        <v>6500</v>
      </c>
      <c r="Q3">
        <f t="shared" ref="Q3:Q12" si="5">P3*O3</f>
        <v>5803.5714285714284</v>
      </c>
    </row>
    <row r="4" spans="1:17" x14ac:dyDescent="0.25">
      <c r="A4">
        <v>2</v>
      </c>
      <c r="B4" s="17">
        <f t="shared" ref="B4:B12" si="6">B3</f>
        <v>0.12</v>
      </c>
      <c r="C4">
        <f t="shared" si="0"/>
        <v>0.79719387755102034</v>
      </c>
      <c r="D4">
        <v>12000</v>
      </c>
      <c r="E4">
        <f t="shared" ref="E4:E7" si="7">D4*C4</f>
        <v>9566.3265306122448</v>
      </c>
      <c r="F4" s="17">
        <f t="shared" ref="F4:F12" si="8">F3</f>
        <v>0.12</v>
      </c>
      <c r="G4">
        <f t="shared" si="1"/>
        <v>0.79719387755102034</v>
      </c>
      <c r="H4">
        <v>8000</v>
      </c>
      <c r="I4">
        <f t="shared" ref="I4:I7" si="9">H4*G4</f>
        <v>6377.5510204081629</v>
      </c>
      <c r="J4" s="17">
        <f t="shared" ref="J4:J12" si="10">J3</f>
        <v>0.12</v>
      </c>
      <c r="K4">
        <f t="shared" si="2"/>
        <v>0.79719387755102034</v>
      </c>
      <c r="L4">
        <v>8000</v>
      </c>
      <c r="M4">
        <f t="shared" si="3"/>
        <v>6377.5510204081629</v>
      </c>
      <c r="N4" s="17">
        <f t="shared" ref="N4:N12" si="11">N3</f>
        <v>0.12</v>
      </c>
      <c r="O4">
        <f t="shared" si="4"/>
        <v>0.79719387755102034</v>
      </c>
      <c r="P4">
        <v>6500</v>
      </c>
      <c r="Q4">
        <f t="shared" si="5"/>
        <v>5181.7602040816319</v>
      </c>
    </row>
    <row r="5" spans="1:17" x14ac:dyDescent="0.25">
      <c r="A5">
        <v>3</v>
      </c>
      <c r="B5" s="17">
        <f t="shared" si="6"/>
        <v>0.12</v>
      </c>
      <c r="C5">
        <f t="shared" si="0"/>
        <v>0.71178024781341087</v>
      </c>
      <c r="D5">
        <v>12000</v>
      </c>
      <c r="E5">
        <f t="shared" si="7"/>
        <v>8541.3629737609299</v>
      </c>
      <c r="F5" s="17">
        <f t="shared" si="8"/>
        <v>0.12</v>
      </c>
      <c r="G5">
        <f t="shared" si="1"/>
        <v>0.71178024781341087</v>
      </c>
      <c r="H5">
        <v>8000</v>
      </c>
      <c r="I5">
        <f t="shared" si="9"/>
        <v>5694.2419825072866</v>
      </c>
      <c r="J5" s="17">
        <f t="shared" si="10"/>
        <v>0.12</v>
      </c>
      <c r="K5">
        <f t="shared" si="2"/>
        <v>0.71178024781341087</v>
      </c>
      <c r="L5">
        <v>8000</v>
      </c>
      <c r="M5">
        <f t="shared" si="3"/>
        <v>5694.2419825072866</v>
      </c>
      <c r="N5" s="17">
        <f t="shared" si="11"/>
        <v>0.12</v>
      </c>
      <c r="O5">
        <f t="shared" si="4"/>
        <v>0.71178024781341087</v>
      </c>
      <c r="P5">
        <v>6500</v>
      </c>
      <c r="Q5">
        <f t="shared" si="5"/>
        <v>4626.5716107871704</v>
      </c>
    </row>
    <row r="6" spans="1:17" x14ac:dyDescent="0.25">
      <c r="A6">
        <v>4</v>
      </c>
      <c r="B6" s="17">
        <f t="shared" si="6"/>
        <v>0.12</v>
      </c>
      <c r="C6">
        <f t="shared" si="0"/>
        <v>0.63551807840483121</v>
      </c>
      <c r="D6">
        <v>12000</v>
      </c>
      <c r="E6">
        <f t="shared" si="7"/>
        <v>7626.2169408579748</v>
      </c>
      <c r="F6" s="17">
        <f t="shared" si="8"/>
        <v>0.12</v>
      </c>
      <c r="G6">
        <f t="shared" si="1"/>
        <v>0.63551807840483121</v>
      </c>
      <c r="H6">
        <v>8000</v>
      </c>
      <c r="I6">
        <f t="shared" si="9"/>
        <v>5084.1446272386493</v>
      </c>
      <c r="J6" s="17">
        <f t="shared" si="10"/>
        <v>0.12</v>
      </c>
      <c r="K6">
        <f t="shared" si="2"/>
        <v>0.63551807840483121</v>
      </c>
      <c r="L6">
        <v>8000</v>
      </c>
      <c r="M6">
        <f t="shared" si="3"/>
        <v>5084.1446272386493</v>
      </c>
      <c r="N6" s="17">
        <f t="shared" si="11"/>
        <v>0.12</v>
      </c>
      <c r="O6">
        <f t="shared" si="4"/>
        <v>0.63551807840483121</v>
      </c>
      <c r="P6">
        <v>6500</v>
      </c>
      <c r="Q6">
        <f t="shared" si="5"/>
        <v>4130.8675096314028</v>
      </c>
    </row>
    <row r="7" spans="1:17" x14ac:dyDescent="0.25">
      <c r="A7">
        <v>5</v>
      </c>
      <c r="B7" s="17">
        <f t="shared" si="6"/>
        <v>0.12</v>
      </c>
      <c r="C7">
        <f t="shared" si="0"/>
        <v>0.56742685571859919</v>
      </c>
      <c r="D7">
        <v>12000</v>
      </c>
      <c r="E7">
        <f t="shared" si="7"/>
        <v>6809.1222686231904</v>
      </c>
      <c r="F7" s="17">
        <f t="shared" si="8"/>
        <v>0.12</v>
      </c>
      <c r="G7">
        <f t="shared" si="1"/>
        <v>0.56742685571859919</v>
      </c>
      <c r="H7">
        <v>8000</v>
      </c>
      <c r="I7">
        <f t="shared" si="9"/>
        <v>4539.4148457487936</v>
      </c>
      <c r="J7" s="17">
        <f t="shared" si="10"/>
        <v>0.12</v>
      </c>
      <c r="K7">
        <f t="shared" si="2"/>
        <v>0.56742685571859919</v>
      </c>
      <c r="L7">
        <v>8000</v>
      </c>
      <c r="M7">
        <f t="shared" si="3"/>
        <v>4539.4148457487936</v>
      </c>
      <c r="N7" s="17">
        <f t="shared" si="11"/>
        <v>0.12</v>
      </c>
      <c r="O7">
        <f t="shared" si="4"/>
        <v>0.56742685571859919</v>
      </c>
      <c r="P7">
        <v>6500</v>
      </c>
      <c r="Q7">
        <f t="shared" si="5"/>
        <v>3688.2745621708946</v>
      </c>
    </row>
    <row r="8" spans="1:17" x14ac:dyDescent="0.25">
      <c r="A8">
        <v>6</v>
      </c>
      <c r="B8" s="17">
        <f t="shared" si="6"/>
        <v>0.12</v>
      </c>
      <c r="C8">
        <f t="shared" si="0"/>
        <v>0.50663112117732068</v>
      </c>
      <c r="D8" s="2"/>
      <c r="E8" s="20">
        <f>SUM(E2:E7)</f>
        <v>3257.3144281400537</v>
      </c>
      <c r="F8" s="17">
        <f t="shared" si="8"/>
        <v>0.12</v>
      </c>
      <c r="G8">
        <f t="shared" si="1"/>
        <v>0.50663112117732068</v>
      </c>
      <c r="H8" s="2"/>
      <c r="I8" s="20">
        <f>SUM(I2:I7)</f>
        <v>3838.2096187600328</v>
      </c>
      <c r="J8" s="17">
        <f t="shared" si="10"/>
        <v>0.12</v>
      </c>
      <c r="K8">
        <f t="shared" si="2"/>
        <v>0.50663112117732068</v>
      </c>
      <c r="L8">
        <v>8000</v>
      </c>
      <c r="M8">
        <f t="shared" si="3"/>
        <v>4053.0489694185653</v>
      </c>
      <c r="N8" s="17">
        <f t="shared" si="11"/>
        <v>0.12</v>
      </c>
      <c r="O8">
        <f t="shared" si="4"/>
        <v>0.50663112117732068</v>
      </c>
      <c r="P8">
        <v>6500</v>
      </c>
      <c r="Q8">
        <f t="shared" si="5"/>
        <v>3293.1022876525844</v>
      </c>
    </row>
    <row r="9" spans="1:17" x14ac:dyDescent="0.25">
      <c r="A9">
        <v>7</v>
      </c>
      <c r="B9" s="17">
        <f t="shared" si="6"/>
        <v>0.12</v>
      </c>
      <c r="C9">
        <f t="shared" si="0"/>
        <v>0.45234921533689343</v>
      </c>
      <c r="D9" t="s">
        <v>23</v>
      </c>
      <c r="E9" s="19">
        <f>((1+B2)^5)/(((1+B2)^5)-1)*E8</f>
        <v>7530.0893529836894</v>
      </c>
      <c r="F9" s="17">
        <f t="shared" si="8"/>
        <v>0.12</v>
      </c>
      <c r="G9">
        <f t="shared" si="1"/>
        <v>0.45234921533689343</v>
      </c>
      <c r="H9" t="s">
        <v>23</v>
      </c>
      <c r="I9" s="19">
        <f>((1+F2)^5)/(((1+F2)^5)-1)*I8</f>
        <v>8872.9725122814634</v>
      </c>
      <c r="J9" s="17">
        <f t="shared" si="10"/>
        <v>0.12</v>
      </c>
      <c r="K9">
        <f t="shared" si="2"/>
        <v>0.45234921533689343</v>
      </c>
      <c r="L9">
        <v>8000</v>
      </c>
      <c r="M9">
        <f t="shared" si="3"/>
        <v>3618.7937226951476</v>
      </c>
      <c r="N9" s="17">
        <f t="shared" si="11"/>
        <v>0.12</v>
      </c>
      <c r="O9">
        <f t="shared" si="4"/>
        <v>0.45234921533689343</v>
      </c>
      <c r="P9">
        <v>6500</v>
      </c>
      <c r="Q9">
        <f t="shared" si="5"/>
        <v>2940.2698996898071</v>
      </c>
    </row>
    <row r="10" spans="1:17" x14ac:dyDescent="0.25">
      <c r="A10">
        <v>8</v>
      </c>
      <c r="B10" s="17">
        <f t="shared" si="6"/>
        <v>0.12</v>
      </c>
      <c r="C10">
        <f t="shared" si="0"/>
        <v>0.4038832279793691</v>
      </c>
      <c r="F10" s="17">
        <f t="shared" si="8"/>
        <v>0.12</v>
      </c>
      <c r="G10">
        <f t="shared" si="1"/>
        <v>0.4038832279793691</v>
      </c>
      <c r="J10" s="17">
        <f t="shared" si="10"/>
        <v>0.12</v>
      </c>
      <c r="K10">
        <f t="shared" si="2"/>
        <v>0.4038832279793691</v>
      </c>
      <c r="L10">
        <v>8000</v>
      </c>
      <c r="M10">
        <f t="shared" si="3"/>
        <v>3231.0658238349529</v>
      </c>
      <c r="N10" s="17">
        <f t="shared" si="11"/>
        <v>0.12</v>
      </c>
      <c r="O10">
        <f t="shared" si="4"/>
        <v>0.4038832279793691</v>
      </c>
      <c r="P10">
        <v>6500</v>
      </c>
      <c r="Q10">
        <f t="shared" si="5"/>
        <v>2625.2409818658994</v>
      </c>
    </row>
    <row r="11" spans="1:17" x14ac:dyDescent="0.25">
      <c r="A11">
        <v>9</v>
      </c>
      <c r="B11" s="17">
        <f t="shared" si="6"/>
        <v>0.12</v>
      </c>
      <c r="C11">
        <f t="shared" si="0"/>
        <v>0.36061002498157957</v>
      </c>
      <c r="F11" s="17">
        <f t="shared" si="8"/>
        <v>0.12</v>
      </c>
      <c r="G11">
        <f t="shared" si="1"/>
        <v>0.36061002498157957</v>
      </c>
      <c r="J11" s="17">
        <f t="shared" si="10"/>
        <v>0.12</v>
      </c>
      <c r="K11">
        <f t="shared" si="2"/>
        <v>0.36061002498157957</v>
      </c>
      <c r="L11">
        <v>8000</v>
      </c>
      <c r="M11">
        <f t="shared" si="3"/>
        <v>2884.8801998526365</v>
      </c>
      <c r="N11" s="17">
        <f t="shared" si="11"/>
        <v>0.12</v>
      </c>
      <c r="O11">
        <f t="shared" si="4"/>
        <v>0.36061002498157957</v>
      </c>
      <c r="P11">
        <v>6500</v>
      </c>
      <c r="Q11">
        <f t="shared" si="5"/>
        <v>2343.965162380267</v>
      </c>
    </row>
    <row r="12" spans="1:17" x14ac:dyDescent="0.25">
      <c r="A12">
        <v>10</v>
      </c>
      <c r="B12" s="17">
        <f t="shared" si="6"/>
        <v>0.12</v>
      </c>
      <c r="C12">
        <f t="shared" si="0"/>
        <v>0.32197323659069599</v>
      </c>
      <c r="F12" s="17">
        <f t="shared" si="8"/>
        <v>0.12</v>
      </c>
      <c r="G12">
        <f t="shared" si="1"/>
        <v>0.32197323659069599</v>
      </c>
      <c r="J12" s="17">
        <f t="shared" si="10"/>
        <v>0.12</v>
      </c>
      <c r="K12">
        <f t="shared" si="2"/>
        <v>0.32197323659069599</v>
      </c>
      <c r="L12">
        <v>8000</v>
      </c>
      <c r="M12">
        <f t="shared" si="3"/>
        <v>2575.7858927255679</v>
      </c>
      <c r="N12" s="17">
        <f t="shared" si="11"/>
        <v>0.12</v>
      </c>
      <c r="O12">
        <f t="shared" si="4"/>
        <v>0.32197323659069599</v>
      </c>
      <c r="P12">
        <v>6500</v>
      </c>
      <c r="Q12">
        <f t="shared" si="5"/>
        <v>2092.8260378395239</v>
      </c>
    </row>
    <row r="13" spans="1:17" x14ac:dyDescent="0.25">
      <c r="L13" s="2"/>
      <c r="M13" s="20">
        <f>SUM(M2:M12)</f>
        <v>5201.7842272869066</v>
      </c>
      <c r="P13" s="2"/>
      <c r="Q13" s="20">
        <f>SUM(Q2:Q12)</f>
        <v>6726.4496846706097</v>
      </c>
    </row>
    <row r="14" spans="1:17" x14ac:dyDescent="0.25">
      <c r="L14" t="s">
        <v>23</v>
      </c>
      <c r="M14" s="19">
        <f>((1+J7)^10)/(((1+J7)^10)-1)*M13</f>
        <v>7671.9452800519448</v>
      </c>
      <c r="P14" t="s">
        <v>23</v>
      </c>
      <c r="Q14" s="19">
        <f>((1+N7)^10)/(((1+N7)^10)-1)*Q13</f>
        <v>9920.6256267056197</v>
      </c>
    </row>
    <row r="15" spans="1:17" x14ac:dyDescent="0.25">
      <c r="B15" t="s">
        <v>19</v>
      </c>
      <c r="C15" t="s">
        <v>14</v>
      </c>
      <c r="D15" t="s">
        <v>15</v>
      </c>
      <c r="F15" t="s">
        <v>20</v>
      </c>
      <c r="G15" t="s">
        <v>14</v>
      </c>
      <c r="H15" t="s">
        <v>16</v>
      </c>
      <c r="J15" t="s">
        <v>21</v>
      </c>
      <c r="K15" t="s">
        <v>14</v>
      </c>
      <c r="L15" t="s">
        <v>17</v>
      </c>
      <c r="N15" t="s">
        <v>22</v>
      </c>
      <c r="O15" t="s">
        <v>14</v>
      </c>
      <c r="P15" t="s">
        <v>18</v>
      </c>
    </row>
    <row r="16" spans="1:17" x14ac:dyDescent="0.25">
      <c r="A16">
        <v>0</v>
      </c>
      <c r="B16" s="18">
        <v>0.15238237115896278</v>
      </c>
      <c r="C16">
        <f>1/(1+B$16)^A16</f>
        <v>1</v>
      </c>
      <c r="D16">
        <v>-40000</v>
      </c>
      <c r="E16">
        <f>D16*C16</f>
        <v>-40000</v>
      </c>
      <c r="F16" s="18">
        <v>0.18030666888009991</v>
      </c>
      <c r="G16">
        <f>1/(1+F$16)^A16</f>
        <v>1</v>
      </c>
      <c r="H16">
        <v>-25000</v>
      </c>
      <c r="I16">
        <f>H16*G16</f>
        <v>-25000</v>
      </c>
      <c r="J16" s="18">
        <v>0.15098414465798896</v>
      </c>
      <c r="K16">
        <f>1/(1+J$16)^A16</f>
        <v>1</v>
      </c>
      <c r="L16">
        <v>-40000</v>
      </c>
      <c r="M16">
        <f>L16*K16</f>
        <v>-40000</v>
      </c>
      <c r="N16" s="18">
        <v>0.17257023525628765</v>
      </c>
      <c r="O16">
        <f>1/(1+N16)^A16</f>
        <v>1</v>
      </c>
      <c r="P16">
        <v>-30000</v>
      </c>
      <c r="Q16">
        <f>P16*O16</f>
        <v>-30000</v>
      </c>
    </row>
    <row r="17" spans="1:17" x14ac:dyDescent="0.25">
      <c r="A17">
        <v>1</v>
      </c>
      <c r="B17" s="17">
        <f>B16</f>
        <v>0.15238237115896278</v>
      </c>
      <c r="C17">
        <f t="shared" ref="C17:C26" si="12">1/(1+B$16)^A17</f>
        <v>0.86776752667110812</v>
      </c>
      <c r="D17">
        <v>12000</v>
      </c>
      <c r="E17">
        <f t="shared" ref="E17:E21" si="13">D17*C17</f>
        <v>10413.210320053298</v>
      </c>
      <c r="F17" s="17">
        <f>F16</f>
        <v>0.18030666888009991</v>
      </c>
      <c r="G17">
        <f t="shared" ref="G17:G26" si="14">1/(1+F$16)^A17</f>
        <v>0.84723743952817054</v>
      </c>
      <c r="H17">
        <v>8000</v>
      </c>
      <c r="I17">
        <f t="shared" ref="I17:I21" si="15">H17*G17</f>
        <v>6777.8995162253641</v>
      </c>
      <c r="J17" s="17">
        <f>J16</f>
        <v>0.15098414465798896</v>
      </c>
      <c r="K17">
        <f t="shared" ref="K17:K26" si="16">1/(1+J$16)^A17</f>
        <v>0.86882169892717909</v>
      </c>
      <c r="L17">
        <v>8000</v>
      </c>
      <c r="M17">
        <f t="shared" ref="M17:M26" si="17">L17*K17</f>
        <v>6950.5735914174329</v>
      </c>
      <c r="N17" s="17">
        <f>N16</f>
        <v>0.17257023525628765</v>
      </c>
      <c r="O17">
        <f t="shared" ref="O17:O26" si="18">1/(1+N17)^A17</f>
        <v>0.85282737863581437</v>
      </c>
      <c r="P17">
        <v>6500</v>
      </c>
      <c r="Q17">
        <f t="shared" ref="Q17:Q26" si="19">P17*O17</f>
        <v>5543.3779611327936</v>
      </c>
    </row>
    <row r="18" spans="1:17" x14ac:dyDescent="0.25">
      <c r="A18">
        <v>2</v>
      </c>
      <c r="B18" s="17">
        <f t="shared" ref="B18:B26" si="20">B17</f>
        <v>0.15238237115896278</v>
      </c>
      <c r="C18">
        <f t="shared" si="12"/>
        <v>0.75302048034489244</v>
      </c>
      <c r="D18">
        <v>12000</v>
      </c>
      <c r="E18">
        <f t="shared" si="13"/>
        <v>9036.24576413871</v>
      </c>
      <c r="F18" s="17">
        <f t="shared" ref="F18:F26" si="21">F17</f>
        <v>0.18030666888009991</v>
      </c>
      <c r="G18">
        <f t="shared" si="14"/>
        <v>0.71781127893825047</v>
      </c>
      <c r="H18">
        <v>8000</v>
      </c>
      <c r="I18">
        <f t="shared" si="15"/>
        <v>5742.4902315060035</v>
      </c>
      <c r="J18" s="17">
        <f t="shared" ref="J18:J26" si="22">J17</f>
        <v>0.15098414465798896</v>
      </c>
      <c r="K18">
        <f t="shared" si="16"/>
        <v>0.75485114452670987</v>
      </c>
      <c r="L18">
        <v>8000</v>
      </c>
      <c r="M18">
        <f t="shared" si="17"/>
        <v>6038.8091562136788</v>
      </c>
      <c r="N18" s="17">
        <f t="shared" ref="N18:N26" si="23">N17</f>
        <v>0.17257023525628765</v>
      </c>
      <c r="O18">
        <f t="shared" si="18"/>
        <v>0.72731453775083477</v>
      </c>
      <c r="P18">
        <v>6500</v>
      </c>
      <c r="Q18">
        <f t="shared" si="19"/>
        <v>4727.5444953804263</v>
      </c>
    </row>
    <row r="19" spans="1:17" x14ac:dyDescent="0.25">
      <c r="A19">
        <v>3</v>
      </c>
      <c r="B19" s="17">
        <f t="shared" si="20"/>
        <v>0.15238237115896278</v>
      </c>
      <c r="C19">
        <f t="shared" si="12"/>
        <v>0.65344671976157709</v>
      </c>
      <c r="D19">
        <v>12000</v>
      </c>
      <c r="E19">
        <f t="shared" si="13"/>
        <v>7841.3606371389251</v>
      </c>
      <c r="F19" s="17">
        <f t="shared" si="21"/>
        <v>0.18030666888009991</v>
      </c>
      <c r="G19">
        <f t="shared" si="14"/>
        <v>0.60815659003208467</v>
      </c>
      <c r="H19">
        <v>8000</v>
      </c>
      <c r="I19">
        <f t="shared" si="15"/>
        <v>4865.2527202566771</v>
      </c>
      <c r="J19" s="17">
        <f t="shared" si="22"/>
        <v>0.15098414465798896</v>
      </c>
      <c r="K19">
        <f t="shared" si="16"/>
        <v>0.65583105382482165</v>
      </c>
      <c r="L19">
        <v>8000</v>
      </c>
      <c r="M19">
        <f t="shared" si="17"/>
        <v>5246.6484305985732</v>
      </c>
      <c r="N19" s="17">
        <f t="shared" si="23"/>
        <v>0.17257023525628765</v>
      </c>
      <c r="O19">
        <f t="shared" si="18"/>
        <v>0.62027375067376345</v>
      </c>
      <c r="P19">
        <v>6500</v>
      </c>
      <c r="Q19">
        <f t="shared" si="19"/>
        <v>4031.7793793794626</v>
      </c>
    </row>
    <row r="20" spans="1:17" x14ac:dyDescent="0.25">
      <c r="A20">
        <v>4</v>
      </c>
      <c r="B20" s="17">
        <f t="shared" si="20"/>
        <v>0.15238237115896278</v>
      </c>
      <c r="C20">
        <f t="shared" si="12"/>
        <v>0.56703984381885253</v>
      </c>
      <c r="D20">
        <v>12000</v>
      </c>
      <c r="E20">
        <f t="shared" si="13"/>
        <v>6804.4781258262301</v>
      </c>
      <c r="F20" s="17">
        <f t="shared" si="21"/>
        <v>0.18030666888009991</v>
      </c>
      <c r="G20">
        <f t="shared" si="14"/>
        <v>0.51525303217096674</v>
      </c>
      <c r="H20">
        <v>8000</v>
      </c>
      <c r="I20">
        <f t="shared" si="15"/>
        <v>4122.0242573677342</v>
      </c>
      <c r="J20" s="17">
        <f t="shared" si="22"/>
        <v>0.15098414465798896</v>
      </c>
      <c r="K20">
        <f t="shared" si="16"/>
        <v>0.56980025039328386</v>
      </c>
      <c r="L20">
        <v>8000</v>
      </c>
      <c r="M20">
        <f t="shared" si="17"/>
        <v>4558.4020031462705</v>
      </c>
      <c r="N20" s="17">
        <f t="shared" si="23"/>
        <v>0.17257023525628765</v>
      </c>
      <c r="O20">
        <f t="shared" si="18"/>
        <v>0.52898643682371049</v>
      </c>
      <c r="P20">
        <v>6500</v>
      </c>
      <c r="Q20">
        <f t="shared" si="19"/>
        <v>3438.411839354118</v>
      </c>
    </row>
    <row r="21" spans="1:17" x14ac:dyDescent="0.25">
      <c r="A21">
        <v>5</v>
      </c>
      <c r="B21" s="17">
        <f t="shared" si="20"/>
        <v>0.15238237115896278</v>
      </c>
      <c r="C21">
        <f t="shared" si="12"/>
        <v>0.49205876279465716</v>
      </c>
      <c r="D21">
        <v>12000</v>
      </c>
      <c r="E21">
        <f t="shared" si="13"/>
        <v>5904.705153535886</v>
      </c>
      <c r="F21" s="17">
        <f t="shared" si="21"/>
        <v>0.18030666888009991</v>
      </c>
      <c r="G21">
        <f t="shared" si="14"/>
        <v>0.43654165968565595</v>
      </c>
      <c r="H21">
        <v>8000</v>
      </c>
      <c r="I21">
        <f t="shared" si="15"/>
        <v>3492.3332774852474</v>
      </c>
      <c r="J21" s="17">
        <f t="shared" si="22"/>
        <v>0.15098414465798896</v>
      </c>
      <c r="K21">
        <f t="shared" si="16"/>
        <v>0.49505482159582498</v>
      </c>
      <c r="L21">
        <v>8000</v>
      </c>
      <c r="M21">
        <f t="shared" si="17"/>
        <v>3960.4385727665999</v>
      </c>
      <c r="N21" s="17">
        <f t="shared" si="23"/>
        <v>0.17257023525628765</v>
      </c>
      <c r="O21">
        <f t="shared" si="18"/>
        <v>0.45113411625026478</v>
      </c>
      <c r="P21">
        <v>6500</v>
      </c>
      <c r="Q21">
        <f t="shared" si="19"/>
        <v>2932.3717556267211</v>
      </c>
    </row>
    <row r="22" spans="1:17" x14ac:dyDescent="0.25">
      <c r="A22">
        <v>6</v>
      </c>
      <c r="B22" s="17">
        <f t="shared" si="20"/>
        <v>0.15238237115896278</v>
      </c>
      <c r="C22">
        <f t="shared" si="12"/>
        <v>0.42699261556716506</v>
      </c>
      <c r="D22" s="2"/>
      <c r="E22" s="15">
        <f>SUM(E16:E21)</f>
        <v>6.9305133365560323E-7</v>
      </c>
      <c r="F22" s="17">
        <f t="shared" si="21"/>
        <v>0.18030666888009991</v>
      </c>
      <c r="G22">
        <f t="shared" si="14"/>
        <v>0.36985443799945317</v>
      </c>
      <c r="H22" s="2"/>
      <c r="I22" s="15">
        <f>SUM(I16:I21)</f>
        <v>2.841024524968816E-6</v>
      </c>
      <c r="J22" s="17">
        <f t="shared" si="22"/>
        <v>0.15098414465798896</v>
      </c>
      <c r="K22">
        <f t="shared" si="16"/>
        <v>0.43011437116097623</v>
      </c>
      <c r="L22">
        <v>8000</v>
      </c>
      <c r="M22">
        <f t="shared" si="17"/>
        <v>3440.91496928781</v>
      </c>
      <c r="N22" s="17">
        <f t="shared" si="23"/>
        <v>0.17257023525628765</v>
      </c>
      <c r="O22">
        <f t="shared" si="18"/>
        <v>0.38473952577489812</v>
      </c>
      <c r="P22">
        <v>6500</v>
      </c>
      <c r="Q22">
        <f t="shared" si="19"/>
        <v>2500.8069175368378</v>
      </c>
    </row>
    <row r="23" spans="1:17" x14ac:dyDescent="0.25">
      <c r="A23">
        <v>7</v>
      </c>
      <c r="B23" s="17">
        <f t="shared" si="20"/>
        <v>0.15238237115896278</v>
      </c>
      <c r="C23">
        <f t="shared" si="12"/>
        <v>0.37053032591754614</v>
      </c>
      <c r="F23" s="17">
        <f t="shared" si="21"/>
        <v>0.18030666888009991</v>
      </c>
      <c r="G23">
        <f t="shared" si="14"/>
        <v>0.31335452704878719</v>
      </c>
      <c r="J23" s="17">
        <f t="shared" si="22"/>
        <v>0.15098414465798896</v>
      </c>
      <c r="K23">
        <f t="shared" si="16"/>
        <v>0.3736926986850746</v>
      </c>
      <c r="L23">
        <v>8000</v>
      </c>
      <c r="M23">
        <f t="shared" si="17"/>
        <v>2989.5415894805969</v>
      </c>
      <c r="N23" s="17">
        <f t="shared" si="23"/>
        <v>0.17257023525628765</v>
      </c>
      <c r="O23">
        <f t="shared" si="18"/>
        <v>0.32811640122419267</v>
      </c>
      <c r="P23">
        <v>6500</v>
      </c>
      <c r="Q23">
        <f t="shared" si="19"/>
        <v>2132.7566079572525</v>
      </c>
    </row>
    <row r="24" spans="1:17" x14ac:dyDescent="0.25">
      <c r="A24">
        <v>8</v>
      </c>
      <c r="B24" s="17">
        <f t="shared" si="20"/>
        <v>0.15238237115896278</v>
      </c>
      <c r="C24">
        <f t="shared" si="12"/>
        <v>0.32153418447810861</v>
      </c>
      <c r="F24" s="17">
        <f t="shared" si="21"/>
        <v>0.18030666888009991</v>
      </c>
      <c r="G24">
        <f t="shared" si="14"/>
        <v>0.26548568716137527</v>
      </c>
      <c r="J24" s="17">
        <f t="shared" si="22"/>
        <v>0.15098414465798896</v>
      </c>
      <c r="K24">
        <f t="shared" si="16"/>
        <v>0.32467232534824897</v>
      </c>
      <c r="L24">
        <v>8000</v>
      </c>
      <c r="M24">
        <f t="shared" si="17"/>
        <v>2597.3786027859919</v>
      </c>
      <c r="N24" s="17">
        <f t="shared" si="23"/>
        <v>0.17257023525628765</v>
      </c>
      <c r="O24">
        <f t="shared" si="18"/>
        <v>0.27982665034344539</v>
      </c>
      <c r="P24">
        <v>6500</v>
      </c>
      <c r="Q24">
        <f t="shared" si="19"/>
        <v>1818.873227232395</v>
      </c>
    </row>
    <row r="25" spans="1:17" x14ac:dyDescent="0.25">
      <c r="A25">
        <v>9</v>
      </c>
      <c r="B25" s="17">
        <f t="shared" si="20"/>
        <v>0.15238237115896278</v>
      </c>
      <c r="C25">
        <f t="shared" si="12"/>
        <v>0.27901692400478012</v>
      </c>
      <c r="F25" s="17">
        <f t="shared" si="21"/>
        <v>0.18030666888009991</v>
      </c>
      <c r="G25">
        <f t="shared" si="14"/>
        <v>0.22492941382198051</v>
      </c>
      <c r="J25" s="17">
        <f t="shared" si="22"/>
        <v>0.15098414465798896</v>
      </c>
      <c r="K25">
        <f t="shared" si="16"/>
        <v>0.28208236130370351</v>
      </c>
      <c r="L25">
        <v>8000</v>
      </c>
      <c r="M25">
        <f t="shared" si="17"/>
        <v>2256.6588904296282</v>
      </c>
      <c r="N25" s="17">
        <f t="shared" si="23"/>
        <v>0.17257023525628765</v>
      </c>
      <c r="O25">
        <f t="shared" si="18"/>
        <v>0.23864382868484119</v>
      </c>
      <c r="P25">
        <v>6500</v>
      </c>
      <c r="Q25">
        <f t="shared" si="19"/>
        <v>1551.1848864514677</v>
      </c>
    </row>
    <row r="26" spans="1:17" x14ac:dyDescent="0.25">
      <c r="A26">
        <v>10</v>
      </c>
      <c r="B26" s="17">
        <f t="shared" si="20"/>
        <v>0.15238237115896278</v>
      </c>
      <c r="C26">
        <f t="shared" si="12"/>
        <v>0.24212182604300858</v>
      </c>
      <c r="F26" s="17">
        <f t="shared" si="21"/>
        <v>0.18030666888009991</v>
      </c>
      <c r="G26">
        <f t="shared" si="14"/>
        <v>0.19056862064110708</v>
      </c>
      <c r="J26" s="17">
        <f t="shared" si="22"/>
        <v>0.15098414465798896</v>
      </c>
      <c r="K26">
        <f t="shared" si="16"/>
        <v>0.24507927638527405</v>
      </c>
      <c r="L26">
        <v>8000</v>
      </c>
      <c r="M26">
        <f t="shared" si="17"/>
        <v>1960.6342110821925</v>
      </c>
      <c r="N26" s="17">
        <f t="shared" si="23"/>
        <v>0.17257023525628765</v>
      </c>
      <c r="O26">
        <f t="shared" si="18"/>
        <v>0.20352199084490746</v>
      </c>
      <c r="P26">
        <v>6500</v>
      </c>
      <c r="Q26">
        <f t="shared" si="19"/>
        <v>1322.8929404918986</v>
      </c>
    </row>
    <row r="27" spans="1:17" x14ac:dyDescent="0.25">
      <c r="L27" s="2"/>
      <c r="M27" s="15">
        <f>SUM(M16:M26)</f>
        <v>1.720877253319486E-5</v>
      </c>
      <c r="P27" s="2"/>
      <c r="Q27" s="15">
        <f>SUM(Q16:Q26)</f>
        <v>1.0543371445237426E-5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2.1</vt:lpstr>
      <vt:lpstr>2.2</vt:lpstr>
      <vt:lpstr>2.7</vt:lpstr>
      <vt:lpstr>3.1</vt:lpstr>
      <vt:lpstr>3.4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Feijo</dc:creator>
  <cp:lastModifiedBy>Ricardo Feijo</cp:lastModifiedBy>
  <dcterms:created xsi:type="dcterms:W3CDTF">2019-09-24T15:34:53Z</dcterms:created>
  <dcterms:modified xsi:type="dcterms:W3CDTF">2019-09-25T17:29:44Z</dcterms:modified>
</cp:coreProperties>
</file>