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760" activeTab="0"/>
  </bookViews>
  <sheets>
    <sheet name="Lista de Presenç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Familia</author>
  </authors>
  <commentList>
    <comment ref="Z1" authorId="0">
      <text>
        <r>
          <rPr>
            <b/>
            <sz val="9"/>
            <rFont val="Tahoma"/>
            <family val="2"/>
          </rPr>
          <t>Familia:</t>
        </r>
        <r>
          <rPr>
            <sz val="9"/>
            <rFont val="Tahoma"/>
            <family val="2"/>
          </rPr>
          <t xml:space="preserve">
dia da prova</t>
        </r>
      </text>
    </comment>
  </commentList>
</comments>
</file>

<file path=xl/sharedStrings.xml><?xml version="1.0" encoding="utf-8"?>
<sst xmlns="http://schemas.openxmlformats.org/spreadsheetml/2006/main" count="353" uniqueCount="196">
  <si>
    <t>Nome</t>
  </si>
  <si>
    <t>e-Mail</t>
  </si>
  <si>
    <t>8493666</t>
  </si>
  <si>
    <t>2013/1</t>
  </si>
  <si>
    <t>81003</t>
  </si>
  <si>
    <t>Alan Willame de Souza Silva</t>
  </si>
  <si>
    <t>awssilva@fearp.usp.br</t>
  </si>
  <si>
    <t>5373191</t>
  </si>
  <si>
    <t>Alexandre Gui Pereira</t>
  </si>
  <si>
    <t>agpereira@fearp.usp.br</t>
  </si>
  <si>
    <t>8522171</t>
  </si>
  <si>
    <t>Alison Silvestre de Freitas</t>
  </si>
  <si>
    <t>asfreitas@fearp.usp.br</t>
  </si>
  <si>
    <t>7975891</t>
  </si>
  <si>
    <t>2012/1</t>
  </si>
  <si>
    <t>Beatriz Di Donato</t>
  </si>
  <si>
    <t>bddonato@fearp.usp.br</t>
  </si>
  <si>
    <t>8521785</t>
  </si>
  <si>
    <t>Bruna Toffoli Affonso</t>
  </si>
  <si>
    <t>btaffonso@fearp.usp.br</t>
  </si>
  <si>
    <t>7181767</t>
  </si>
  <si>
    <t>Caio Fernando Valladares Ramos Sousa</t>
  </si>
  <si>
    <t>cfvrsousa@fearp.usp.br</t>
  </si>
  <si>
    <t>8521642</t>
  </si>
  <si>
    <t>Caio Vinicius de Aquino Siquitelli</t>
  </si>
  <si>
    <t>cvasiquitelli@fearp.usp.br</t>
  </si>
  <si>
    <t>6410245</t>
  </si>
  <si>
    <t>Carlos Vinicius Romeiro Fonseca</t>
  </si>
  <si>
    <t>cvrfonseca@fearp.usp.br</t>
  </si>
  <si>
    <t>8616446</t>
  </si>
  <si>
    <t>2014/1</t>
  </si>
  <si>
    <t>Conrado Paiva Pegoraro</t>
  </si>
  <si>
    <t>conrado.pegoraro@usp.br</t>
  </si>
  <si>
    <t>7562150</t>
  </si>
  <si>
    <t>2011/1</t>
  </si>
  <si>
    <t>Daniel Vilela Bernardino</t>
  </si>
  <si>
    <t>dvbernardino@fearp.usp.br</t>
  </si>
  <si>
    <t>8521378</t>
  </si>
  <si>
    <t>Daniel Werner Lima Souza de Almeida</t>
  </si>
  <si>
    <t>dwlsalmeida@fearp.usp.br</t>
  </si>
  <si>
    <t>8624397</t>
  </si>
  <si>
    <t>Elisa Dionisio Milare</t>
  </si>
  <si>
    <t>edmilare@fearp.usp.br</t>
  </si>
  <si>
    <t>8521552</t>
  </si>
  <si>
    <t>Eriki Yutaka Kakazu</t>
  </si>
  <si>
    <t>eykakazu@fearp.usp.br</t>
  </si>
  <si>
    <t>7568305</t>
  </si>
  <si>
    <t>Felipe Aparecido Lissoni</t>
  </si>
  <si>
    <t>falissoni@fearp.usp.br</t>
  </si>
  <si>
    <t>7977396</t>
  </si>
  <si>
    <t>Flavio Ricci Martinez</t>
  </si>
  <si>
    <t>frmartinez@fearp.usp.br</t>
  </si>
  <si>
    <t>6788104</t>
  </si>
  <si>
    <t>Guilherme Santana Santos</t>
  </si>
  <si>
    <t>gssantos@fearp.usp.br</t>
  </si>
  <si>
    <t>8521621</t>
  </si>
  <si>
    <t>Gustavo Silva Moura</t>
  </si>
  <si>
    <t>gsmoura@fearp.usp.br</t>
  </si>
  <si>
    <t>8521830</t>
  </si>
  <si>
    <t>Joao Victor dos Reis</t>
  </si>
  <si>
    <t>jvreis@fearp.usp.br</t>
  </si>
  <si>
    <t>8522070</t>
  </si>
  <si>
    <t>Jose Marcos Bachion Arduino</t>
  </si>
  <si>
    <t>jmbarduino@fearp.usp.br</t>
  </si>
  <si>
    <t>8521868</t>
  </si>
  <si>
    <t>Leticia Yumi Osone</t>
  </si>
  <si>
    <t>lyosone@fearp.usp.br</t>
  </si>
  <si>
    <t>6402486</t>
  </si>
  <si>
    <t>Lucas Ricardo Hypolito</t>
  </si>
  <si>
    <t>lrhypolito@fearp.usp.br</t>
  </si>
  <si>
    <t>7562171</t>
  </si>
  <si>
    <t>Lucas Silveira Marchioto</t>
  </si>
  <si>
    <t>lsmarchioto@fearp.usp.br</t>
  </si>
  <si>
    <t>8521548</t>
  </si>
  <si>
    <t>Luis Antonio Carvalho Vaz de Lima</t>
  </si>
  <si>
    <t>lacvlima@fearp.usp.br</t>
  </si>
  <si>
    <t>4589317</t>
  </si>
  <si>
    <t>Maira Lagazzi Rodrigues</t>
  </si>
  <si>
    <t>mlrodrigues@fearp.usp.br</t>
  </si>
  <si>
    <t>7135772</t>
  </si>
  <si>
    <t>Maíra Zanatta Viegas de Carvalho e Oliveira</t>
  </si>
  <si>
    <t>mzvceoliveira@fearp.usp.br</t>
  </si>
  <si>
    <t>8624438</t>
  </si>
  <si>
    <t>Marcella Camargo Benatti</t>
  </si>
  <si>
    <t>mcbenatti@fearp.usp.br</t>
  </si>
  <si>
    <t>8521580</t>
  </si>
  <si>
    <t>Marcelo Alvares Cruz Filho</t>
  </si>
  <si>
    <t>macfilho@fearp.usp.br</t>
  </si>
  <si>
    <t>5949136</t>
  </si>
  <si>
    <t>Marisa Helena Colleti</t>
  </si>
  <si>
    <t>mhcolleti@fearp.usp.br</t>
  </si>
  <si>
    <t>5884997</t>
  </si>
  <si>
    <t>Matheus Campos Birer</t>
  </si>
  <si>
    <t>mcbirer@fearp.usp.br</t>
  </si>
  <si>
    <t>7652696</t>
  </si>
  <si>
    <t>Matheus Rodrigues Carvalho</t>
  </si>
  <si>
    <t>mrcarvalho@fearp.usp.br</t>
  </si>
  <si>
    <t>8624417</t>
  </si>
  <si>
    <t>Mayara Hencklein</t>
  </si>
  <si>
    <t>mhencklein@fearp.usp.br</t>
  </si>
  <si>
    <t>8521681</t>
  </si>
  <si>
    <t>Natalie de Oliveira Santos</t>
  </si>
  <si>
    <t>nosantos@fearp.usp.br</t>
  </si>
  <si>
    <t>8496360</t>
  </si>
  <si>
    <t>Nicolas Henrique Duran Barbosa</t>
  </si>
  <si>
    <t>nhdbarbosa@fearp.usp.br</t>
  </si>
  <si>
    <t>7563172</t>
  </si>
  <si>
    <t>Patrícia Ianelli Rocha</t>
  </si>
  <si>
    <t>pirocha@fearp.usp.br</t>
  </si>
  <si>
    <t>8522091</t>
  </si>
  <si>
    <t>Patrick Arthur Dantas Taroco</t>
  </si>
  <si>
    <t>padtaroco@fearp.usp.br</t>
  </si>
  <si>
    <t>8521889</t>
  </si>
  <si>
    <t>Pedro Henrique de Martin Carvalho</t>
  </si>
  <si>
    <t>phmcarvalho@fearp.usp.br</t>
  </si>
  <si>
    <t>8521472</t>
  </si>
  <si>
    <t>Pedro Leone Origuela</t>
  </si>
  <si>
    <t>ploriguela@fearp.usp.br</t>
  </si>
  <si>
    <t>8521805</t>
  </si>
  <si>
    <t>Pedro Rosolen Tavares</t>
  </si>
  <si>
    <t>prtavares@fearp.usp.br</t>
  </si>
  <si>
    <t>8521955</t>
  </si>
  <si>
    <t>Raphael Quaquio Fonzar</t>
  </si>
  <si>
    <t>rqfonzar@fearp.usp.br</t>
  </si>
  <si>
    <t>8926661</t>
  </si>
  <si>
    <t>Renan Bottoni Vanzela</t>
  </si>
  <si>
    <t>renan.vanzela@usp.br</t>
  </si>
  <si>
    <t>6508786</t>
  </si>
  <si>
    <t>2010/1</t>
  </si>
  <si>
    <t>Rodrigo Cardoso Cunha</t>
  </si>
  <si>
    <t>rccunha@fearp.usp.br</t>
  </si>
  <si>
    <t>8642071</t>
  </si>
  <si>
    <t>Thales Diego Madalena</t>
  </si>
  <si>
    <t>tdmadalena@fearp.usp.br</t>
  </si>
  <si>
    <t>8521722</t>
  </si>
  <si>
    <t>Thiago Torres</t>
  </si>
  <si>
    <t>ttorres@fearp.usp.br</t>
  </si>
  <si>
    <t>7976082</t>
  </si>
  <si>
    <t>Tiago Vasconcelos Bittar</t>
  </si>
  <si>
    <t>tvbittar@fearp.usp.br</t>
  </si>
  <si>
    <t>6443902</t>
  </si>
  <si>
    <t>Vagner de Araujo Jesus</t>
  </si>
  <si>
    <t>vajesus@fearp.usp.br</t>
  </si>
  <si>
    <t>8521851</t>
  </si>
  <si>
    <t>Vanessa Galante Yoshikai</t>
  </si>
  <si>
    <t>vgyoshikai@fearp.usp.br</t>
  </si>
  <si>
    <t>ORÇAMENTO</t>
  </si>
  <si>
    <t>NOITE</t>
  </si>
  <si>
    <t>grupos</t>
  </si>
  <si>
    <t>membros</t>
  </si>
  <si>
    <t>empresa</t>
  </si>
  <si>
    <t>beatriz donato, caio siquiteli, marcelo cruz</t>
  </si>
  <si>
    <t>iston</t>
  </si>
  <si>
    <t>carlos fonseca, lucas hypolito, marisa colleti, matheus birer</t>
  </si>
  <si>
    <t>supera</t>
  </si>
  <si>
    <t>flavio ricci</t>
  </si>
  <si>
    <t>gabriel belmonte, guilherme asntono, rodrigo cunha</t>
  </si>
  <si>
    <t>marcão lanches</t>
  </si>
  <si>
    <t>bruna toffoli, daniel lima, luis anotnio, vagner jesus</t>
  </si>
  <si>
    <t>conrado, matheus carvalho, amtheus degrande, vanessa galante</t>
  </si>
  <si>
    <t>Matheus Ferreira Sousa Degrande</t>
  </si>
  <si>
    <t>alexandre gui, patrick, pedro tavares, rafael fonzar</t>
  </si>
  <si>
    <t>mousse cake shopp</t>
  </si>
  <si>
    <t>elisa milare, maíra viegas, mayara hen</t>
  </si>
  <si>
    <t>irmãos hencklein</t>
  </si>
  <si>
    <t>joao vitor reis, tiago bittar, jose marcos balchion</t>
  </si>
  <si>
    <t>marcela benatti, leticia, natalie, thales</t>
  </si>
  <si>
    <t>caio valladares, patricia rocha, maira rodrigues, eriki kakazu</t>
  </si>
  <si>
    <t>alison freitas, felipe lissoni, alan silva</t>
  </si>
  <si>
    <t>supera alsukkar</t>
  </si>
  <si>
    <t>supera roverpix</t>
  </si>
  <si>
    <t>padrão fonzar distrib</t>
  </si>
  <si>
    <t>gustavo moura, nicolas duran, pedro carvalho, thiago torres</t>
  </si>
  <si>
    <t>prova parcial</t>
  </si>
  <si>
    <t>não</t>
  </si>
  <si>
    <t>prova final</t>
  </si>
  <si>
    <t>sem nome</t>
  </si>
  <si>
    <t>como interefere no orcamento de vendas?
Valor do investimento foi considerado no custo (tira dos 15 de margem)?????
Investimento: 134.000 
1 mes antes da operacao
custo de 2,4 e recebe 15,00</t>
  </si>
  <si>
    <t>orc mp - custos diretos</t>
  </si>
  <si>
    <t xml:space="preserve">orc vendas - prazos </t>
  </si>
  <si>
    <t>orc investimento -  nao consideraram</t>
  </si>
  <si>
    <t>orc despesas - remuneracao</t>
  </si>
  <si>
    <t>Sueli salgados - matao
como diferencia produtos terceiros de prdoucao propria, custo 1,00 e venda 2,75
margem por produto</t>
  </si>
  <si>
    <t xml:space="preserve">investimento: </t>
  </si>
  <si>
    <t xml:space="preserve">nao soube 
impostos: </t>
  </si>
  <si>
    <t>roverpix: comparar os resultados de diferentes grupos fazendo orcamento
- turismo: precos com inflacao
sera que so o Matheus fez o trabalho?</t>
  </si>
  <si>
    <t>diferencas dos invest = igualdade dos custos</t>
  </si>
  <si>
    <t>nao fizeram orc de mp</t>
  </si>
  <si>
    <t>nao [e contador interno</t>
  </si>
  <si>
    <t>vcs consideraram somente a venda pelo site</t>
  </si>
  <si>
    <t>se nao eh diretametne com a producao porque colocou no CIF?</t>
  </si>
  <si>
    <t>foco nas diferencas das receitras, r. fatores mais externos</t>
  </si>
  <si>
    <t>trabalho</t>
  </si>
  <si>
    <t>apresent trabalho</t>
  </si>
  <si>
    <t>não enviou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</si>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</sst>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"/>
  </numFmts>
  <fonts count="5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9" fontId="0" fillId="0" borderId="0" xfId="52" applyNumberFormat="1" applyFont="1" applyAlignment="1">
      <alignment horizontal="center"/>
    </xf>
    <xf numFmtId="179" fontId="0" fillId="0" borderId="0" xfId="52" applyNumberFormat="1" applyFont="1" applyAlignment="1">
      <alignment horizontal="left"/>
    </xf>
    <xf numFmtId="0" fontId="36" fillId="0" borderId="0" xfId="44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179" fontId="48" fillId="0" borderId="0" xfId="52" applyNumberFormat="1" applyFont="1" applyAlignment="1">
      <alignment horizontal="left"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180" fontId="28" fillId="0" borderId="0" xfId="0" applyNumberFormat="1" applyFont="1" applyAlignment="1">
      <alignment horizontal="left" wrapText="1"/>
    </xf>
    <xf numFmtId="180" fontId="28" fillId="0" borderId="0" xfId="52" applyNumberFormat="1" applyFont="1" applyAlignment="1">
      <alignment horizontal="center" wrapText="1"/>
    </xf>
    <xf numFmtId="180" fontId="0" fillId="0" borderId="0" xfId="0" applyNumberFormat="1" applyFont="1" applyBorder="1" applyAlignment="1">
      <alignment horizontal="left" wrapText="1"/>
    </xf>
    <xf numFmtId="180" fontId="0" fillId="0" borderId="0" xfId="52" applyNumberFormat="1" applyFont="1" applyAlignment="1">
      <alignment horizontal="center"/>
    </xf>
    <xf numFmtId="180" fontId="0" fillId="0" borderId="0" xfId="0" applyNumberFormat="1" applyFont="1" applyBorder="1" applyAlignment="1">
      <alignment horizontal="left"/>
    </xf>
    <xf numFmtId="180" fontId="48" fillId="0" borderId="0" xfId="0" applyNumberFormat="1" applyFont="1" applyBorder="1" applyAlignment="1">
      <alignment horizontal="left" vertical="top" wrapText="1"/>
    </xf>
    <xf numFmtId="180" fontId="48" fillId="0" borderId="0" xfId="52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33" borderId="0" xfId="52" applyNumberFormat="1" applyFon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donato@fearp.usp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2" sqref="M12"/>
    </sheetView>
  </sheetViews>
  <sheetFormatPr defaultColWidth="9.140625" defaultRowHeight="12.75"/>
  <cols>
    <col min="1" max="1" width="12.140625" style="5" hidden="1" customWidth="1"/>
    <col min="2" max="3" width="6.7109375" style="5" hidden="1" customWidth="1"/>
    <col min="4" max="4" width="18.8515625" style="5" customWidth="1"/>
    <col min="5" max="5" width="24.140625" style="5" customWidth="1"/>
    <col min="6" max="6" width="7.421875" style="7" customWidth="1"/>
    <col min="7" max="7" width="13.8515625" style="5" customWidth="1"/>
    <col min="8" max="8" width="15.57421875" style="17" bestFit="1" customWidth="1"/>
    <col min="9" max="9" width="31.140625" style="8" hidden="1" customWidth="1"/>
    <col min="10" max="10" width="20.7109375" style="8" hidden="1" customWidth="1"/>
    <col min="11" max="11" width="7.7109375" style="32" bestFit="1" customWidth="1"/>
    <col min="12" max="12" width="8.140625" style="32" bestFit="1" customWidth="1"/>
    <col min="13" max="13" width="8.140625" style="32" customWidth="1"/>
    <col min="14" max="14" width="6.421875" style="28" bestFit="1" customWidth="1"/>
    <col min="15" max="15" width="6.28125" style="28" bestFit="1" customWidth="1"/>
    <col min="16" max="16" width="9.57421875" style="28" customWidth="1"/>
    <col min="17" max="20" width="6.57421875" style="7" customWidth="1"/>
    <col min="21" max="25" width="6.140625" style="7" customWidth="1"/>
    <col min="26" max="26" width="6.140625" style="9" customWidth="1"/>
    <col min="27" max="29" width="6.140625" style="7" customWidth="1"/>
    <col min="30" max="33" width="6.28125" style="7" customWidth="1"/>
    <col min="34" max="37" width="6.57421875" style="7" customWidth="1"/>
    <col min="38" max="16384" width="9.140625" style="5" customWidth="1"/>
  </cols>
  <sheetData>
    <row r="1" spans="1:37" ht="21">
      <c r="A1" s="1" t="s">
        <v>146</v>
      </c>
      <c r="B1" s="1"/>
      <c r="C1" s="1" t="s">
        <v>147</v>
      </c>
      <c r="D1" s="1" t="s">
        <v>0</v>
      </c>
      <c r="E1" s="1" t="s">
        <v>1</v>
      </c>
      <c r="F1" s="2" t="s">
        <v>148</v>
      </c>
      <c r="G1" s="1" t="s">
        <v>149</v>
      </c>
      <c r="H1" s="16" t="s">
        <v>150</v>
      </c>
      <c r="I1" s="3"/>
      <c r="J1" s="3"/>
      <c r="K1" s="25" t="s">
        <v>192</v>
      </c>
      <c r="L1" s="25" t="s">
        <v>193</v>
      </c>
      <c r="M1" s="25"/>
      <c r="N1" s="26" t="s">
        <v>173</v>
      </c>
      <c r="O1" s="26" t="s">
        <v>175</v>
      </c>
      <c r="P1" s="26" t="s">
        <v>195</v>
      </c>
      <c r="Q1" s="4">
        <v>42223</v>
      </c>
      <c r="R1" s="4">
        <f>+Q1+7</f>
        <v>42230</v>
      </c>
      <c r="S1" s="4">
        <f aca="true" t="shared" si="0" ref="S1:AK1">+R1+7</f>
        <v>42237</v>
      </c>
      <c r="T1" s="4">
        <f t="shared" si="0"/>
        <v>42244</v>
      </c>
      <c r="U1" s="4">
        <f t="shared" si="0"/>
        <v>42251</v>
      </c>
      <c r="V1" s="4">
        <f t="shared" si="0"/>
        <v>42258</v>
      </c>
      <c r="W1" s="4">
        <f t="shared" si="0"/>
        <v>42265</v>
      </c>
      <c r="X1" s="4">
        <f t="shared" si="0"/>
        <v>42272</v>
      </c>
      <c r="Y1" s="4">
        <f t="shared" si="0"/>
        <v>42279</v>
      </c>
      <c r="Z1" s="4">
        <f t="shared" si="0"/>
        <v>42286</v>
      </c>
      <c r="AA1" s="4">
        <f t="shared" si="0"/>
        <v>42293</v>
      </c>
      <c r="AB1" s="4">
        <f t="shared" si="0"/>
        <v>42300</v>
      </c>
      <c r="AC1" s="4">
        <f t="shared" si="0"/>
        <v>42307</v>
      </c>
      <c r="AD1" s="4">
        <f t="shared" si="0"/>
        <v>42314</v>
      </c>
      <c r="AE1" s="4">
        <f t="shared" si="0"/>
        <v>42321</v>
      </c>
      <c r="AF1" s="4">
        <f t="shared" si="0"/>
        <v>42328</v>
      </c>
      <c r="AG1" s="4">
        <f t="shared" si="0"/>
        <v>42335</v>
      </c>
      <c r="AH1" s="4">
        <f t="shared" si="0"/>
        <v>42342</v>
      </c>
      <c r="AI1" s="4">
        <f t="shared" si="0"/>
        <v>42349</v>
      </c>
      <c r="AJ1" s="4">
        <f t="shared" si="0"/>
        <v>42356</v>
      </c>
      <c r="AK1" s="4">
        <f t="shared" si="0"/>
        <v>42363</v>
      </c>
    </row>
    <row r="2" spans="1:28" ht="25.5">
      <c r="A2" s="6" t="s">
        <v>13</v>
      </c>
      <c r="B2" s="6" t="s">
        <v>14</v>
      </c>
      <c r="C2" s="6" t="s">
        <v>4</v>
      </c>
      <c r="D2" s="6" t="s">
        <v>15</v>
      </c>
      <c r="E2" s="11" t="s">
        <v>16</v>
      </c>
      <c r="F2" s="7">
        <v>1</v>
      </c>
      <c r="G2" s="6" t="s">
        <v>151</v>
      </c>
      <c r="H2" s="17" t="s">
        <v>152</v>
      </c>
      <c r="I2" s="23" t="s">
        <v>182</v>
      </c>
      <c r="J2" s="18" t="s">
        <v>184</v>
      </c>
      <c r="K2" s="27">
        <v>6.5</v>
      </c>
      <c r="L2" s="27">
        <v>5</v>
      </c>
      <c r="M2" s="27">
        <f aca="true" t="shared" si="1" ref="M2:M12">IF(L2=0,K2,(K2+L2)/2)</f>
        <v>5.75</v>
      </c>
      <c r="N2" s="28">
        <v>8.5</v>
      </c>
      <c r="O2" s="28">
        <v>5.6</v>
      </c>
      <c r="P2" s="28">
        <f>(0.3*M2)+(0.35*N2)+(0.35*N2)</f>
        <v>7.674999999999999</v>
      </c>
      <c r="R2" s="7">
        <v>1</v>
      </c>
      <c r="S2" s="7">
        <v>1</v>
      </c>
      <c r="T2" s="7">
        <v>1</v>
      </c>
      <c r="U2" s="7">
        <v>0</v>
      </c>
      <c r="W2" s="7">
        <v>1</v>
      </c>
      <c r="Z2" s="10">
        <v>1</v>
      </c>
      <c r="AA2" s="7">
        <v>1</v>
      </c>
      <c r="AB2" s="7">
        <v>1</v>
      </c>
    </row>
    <row r="3" spans="1:28" ht="12.75">
      <c r="A3" s="6" t="s">
        <v>23</v>
      </c>
      <c r="B3" s="6" t="s">
        <v>3</v>
      </c>
      <c r="C3" s="6" t="s">
        <v>4</v>
      </c>
      <c r="D3" s="6" t="s">
        <v>24</v>
      </c>
      <c r="E3" s="6" t="s">
        <v>25</v>
      </c>
      <c r="F3" s="7">
        <v>1</v>
      </c>
      <c r="G3" s="6" t="s">
        <v>151</v>
      </c>
      <c r="H3" s="17" t="s">
        <v>152</v>
      </c>
      <c r="I3" s="23"/>
      <c r="J3" s="19" t="s">
        <v>179</v>
      </c>
      <c r="K3" s="29">
        <v>6.5</v>
      </c>
      <c r="L3" s="29">
        <v>6</v>
      </c>
      <c r="M3" s="27">
        <f t="shared" si="1"/>
        <v>6.25</v>
      </c>
      <c r="N3" s="28">
        <v>7.5</v>
      </c>
      <c r="O3" s="28">
        <v>5.8</v>
      </c>
      <c r="P3" s="28">
        <f aca="true" t="shared" si="2" ref="P3:P49">(0.3*M3)+(0.35*N3)+(0.35*N3)</f>
        <v>7.125</v>
      </c>
      <c r="R3" s="7">
        <v>1</v>
      </c>
      <c r="S3" s="7">
        <v>1</v>
      </c>
      <c r="T3" s="7">
        <v>0</v>
      </c>
      <c r="U3" s="7">
        <v>1</v>
      </c>
      <c r="W3" s="7">
        <v>1</v>
      </c>
      <c r="Z3" s="10">
        <v>1</v>
      </c>
      <c r="AA3" s="7">
        <v>1</v>
      </c>
      <c r="AB3" s="7">
        <v>0</v>
      </c>
    </row>
    <row r="4" spans="1:28" ht="12.75">
      <c r="A4" s="6" t="s">
        <v>85</v>
      </c>
      <c r="B4" s="6" t="s">
        <v>3</v>
      </c>
      <c r="C4" s="6" t="s">
        <v>4</v>
      </c>
      <c r="D4" s="6" t="s">
        <v>86</v>
      </c>
      <c r="E4" s="6" t="s">
        <v>87</v>
      </c>
      <c r="F4" s="7">
        <v>1</v>
      </c>
      <c r="G4" s="6" t="s">
        <v>151</v>
      </c>
      <c r="H4" s="17" t="s">
        <v>152</v>
      </c>
      <c r="I4" s="23"/>
      <c r="J4" s="19" t="s">
        <v>183</v>
      </c>
      <c r="K4" s="29">
        <v>6.5</v>
      </c>
      <c r="L4" s="29">
        <v>6</v>
      </c>
      <c r="M4" s="27">
        <f t="shared" si="1"/>
        <v>6.25</v>
      </c>
      <c r="N4" s="28">
        <v>5.5</v>
      </c>
      <c r="O4" s="28">
        <v>5.6</v>
      </c>
      <c r="P4" s="28">
        <f t="shared" si="2"/>
        <v>5.725</v>
      </c>
      <c r="R4" s="7">
        <v>1</v>
      </c>
      <c r="S4" s="7">
        <v>1</v>
      </c>
      <c r="T4" s="7">
        <v>1</v>
      </c>
      <c r="U4" s="7">
        <v>0</v>
      </c>
      <c r="W4" s="7">
        <v>1</v>
      </c>
      <c r="Z4" s="10">
        <v>1</v>
      </c>
      <c r="AA4" s="7">
        <v>1</v>
      </c>
      <c r="AB4" s="7">
        <v>1</v>
      </c>
    </row>
    <row r="5" spans="1:37" s="15" customFormat="1" ht="12.75">
      <c r="A5" s="12" t="s">
        <v>26</v>
      </c>
      <c r="B5" s="12" t="s">
        <v>3</v>
      </c>
      <c r="C5" s="12" t="s">
        <v>4</v>
      </c>
      <c r="D5" s="12" t="s">
        <v>27</v>
      </c>
      <c r="E5" s="12" t="s">
        <v>28</v>
      </c>
      <c r="F5" s="13">
        <v>2</v>
      </c>
      <c r="G5" s="12" t="s">
        <v>153</v>
      </c>
      <c r="H5" s="21" t="s">
        <v>170</v>
      </c>
      <c r="I5" s="22" t="s">
        <v>177</v>
      </c>
      <c r="J5" s="20" t="s">
        <v>178</v>
      </c>
      <c r="K5" s="30">
        <v>7</v>
      </c>
      <c r="L5" s="30">
        <v>6</v>
      </c>
      <c r="M5" s="27">
        <f t="shared" si="1"/>
        <v>6.5</v>
      </c>
      <c r="N5" s="31">
        <v>6</v>
      </c>
      <c r="O5" s="31">
        <v>3</v>
      </c>
      <c r="P5" s="28">
        <f t="shared" si="2"/>
        <v>6.1499999999999995</v>
      </c>
      <c r="Q5" s="13"/>
      <c r="R5" s="13">
        <v>1</v>
      </c>
      <c r="S5" s="13">
        <v>0</v>
      </c>
      <c r="T5" s="13">
        <v>0</v>
      </c>
      <c r="U5" s="13">
        <v>1</v>
      </c>
      <c r="V5" s="13"/>
      <c r="W5" s="13">
        <v>1</v>
      </c>
      <c r="X5" s="13"/>
      <c r="Y5" s="13"/>
      <c r="Z5" s="14">
        <v>1</v>
      </c>
      <c r="AA5" s="13">
        <v>1</v>
      </c>
      <c r="AB5" s="13">
        <v>0</v>
      </c>
      <c r="AC5" s="13"/>
      <c r="AD5" s="13"/>
      <c r="AE5" s="13"/>
      <c r="AF5" s="13"/>
      <c r="AG5" s="13"/>
      <c r="AH5" s="13"/>
      <c r="AI5" s="13"/>
      <c r="AJ5" s="13"/>
      <c r="AK5" s="13"/>
    </row>
    <row r="6" spans="1:37" s="15" customFormat="1" ht="12.75">
      <c r="A6" s="12" t="s">
        <v>67</v>
      </c>
      <c r="B6" s="12" t="s">
        <v>3</v>
      </c>
      <c r="C6" s="12" t="s">
        <v>4</v>
      </c>
      <c r="D6" s="12" t="s">
        <v>68</v>
      </c>
      <c r="E6" s="12" t="s">
        <v>69</v>
      </c>
      <c r="F6" s="13">
        <v>2</v>
      </c>
      <c r="G6" s="12" t="s">
        <v>153</v>
      </c>
      <c r="H6" s="21"/>
      <c r="I6" s="22"/>
      <c r="J6" s="20" t="s">
        <v>179</v>
      </c>
      <c r="K6" s="30">
        <v>7</v>
      </c>
      <c r="L6" s="30">
        <v>6.5</v>
      </c>
      <c r="M6" s="27">
        <f t="shared" si="1"/>
        <v>6.75</v>
      </c>
      <c r="N6" s="31">
        <v>7.5</v>
      </c>
      <c r="O6" s="31">
        <v>8.1</v>
      </c>
      <c r="P6" s="28">
        <f t="shared" si="2"/>
        <v>7.275</v>
      </c>
      <c r="Q6" s="13"/>
      <c r="R6" s="13">
        <v>1</v>
      </c>
      <c r="S6" s="13">
        <v>1</v>
      </c>
      <c r="T6" s="13">
        <v>1</v>
      </c>
      <c r="U6" s="13">
        <v>1</v>
      </c>
      <c r="V6" s="13"/>
      <c r="W6" s="13">
        <v>1</v>
      </c>
      <c r="X6" s="13"/>
      <c r="Y6" s="13"/>
      <c r="Z6" s="14">
        <v>1</v>
      </c>
      <c r="AA6" s="13">
        <v>1</v>
      </c>
      <c r="AB6" s="13">
        <v>0</v>
      </c>
      <c r="AC6" s="13"/>
      <c r="AD6" s="13"/>
      <c r="AE6" s="13"/>
      <c r="AF6" s="13"/>
      <c r="AG6" s="13"/>
      <c r="AH6" s="13"/>
      <c r="AI6" s="13"/>
      <c r="AJ6" s="13"/>
      <c r="AK6" s="13"/>
    </row>
    <row r="7" spans="1:37" s="15" customFormat="1" ht="25.5">
      <c r="A7" s="12" t="s">
        <v>88</v>
      </c>
      <c r="B7" s="12" t="s">
        <v>3</v>
      </c>
      <c r="C7" s="12" t="s">
        <v>4</v>
      </c>
      <c r="D7" s="12" t="s">
        <v>89</v>
      </c>
      <c r="E7" s="12" t="s">
        <v>90</v>
      </c>
      <c r="F7" s="13">
        <v>2</v>
      </c>
      <c r="G7" s="12" t="s">
        <v>153</v>
      </c>
      <c r="H7" s="21"/>
      <c r="I7" s="22"/>
      <c r="J7" s="20" t="s">
        <v>180</v>
      </c>
      <c r="K7" s="30">
        <v>7</v>
      </c>
      <c r="L7" s="30">
        <v>6</v>
      </c>
      <c r="M7" s="27">
        <f t="shared" si="1"/>
        <v>6.5</v>
      </c>
      <c r="N7" s="31">
        <v>4.5</v>
      </c>
      <c r="O7" s="31">
        <v>8.3</v>
      </c>
      <c r="P7" s="28">
        <f t="shared" si="2"/>
        <v>5.1</v>
      </c>
      <c r="Q7" s="13"/>
      <c r="R7" s="13">
        <v>1</v>
      </c>
      <c r="S7" s="13">
        <v>1</v>
      </c>
      <c r="T7" s="13">
        <v>1</v>
      </c>
      <c r="U7" s="13">
        <v>1</v>
      </c>
      <c r="V7" s="13"/>
      <c r="W7" s="13">
        <v>0</v>
      </c>
      <c r="X7" s="13"/>
      <c r="Y7" s="13"/>
      <c r="Z7" s="14">
        <v>1</v>
      </c>
      <c r="AA7" s="13">
        <v>1</v>
      </c>
      <c r="AB7" s="13">
        <v>1</v>
      </c>
      <c r="AC7" s="13"/>
      <c r="AD7" s="13"/>
      <c r="AE7" s="13"/>
      <c r="AF7" s="13"/>
      <c r="AG7" s="13"/>
      <c r="AH7" s="13"/>
      <c r="AI7" s="13"/>
      <c r="AJ7" s="13"/>
      <c r="AK7" s="13"/>
    </row>
    <row r="8" spans="1:37" s="15" customFormat="1" ht="25.5">
      <c r="A8" s="12" t="s">
        <v>91</v>
      </c>
      <c r="B8" s="12" t="s">
        <v>3</v>
      </c>
      <c r="C8" s="12" t="s">
        <v>4</v>
      </c>
      <c r="D8" s="12" t="s">
        <v>92</v>
      </c>
      <c r="E8" s="12" t="s">
        <v>93</v>
      </c>
      <c r="F8" s="13">
        <v>2</v>
      </c>
      <c r="G8" s="12" t="s">
        <v>153</v>
      </c>
      <c r="H8" s="21"/>
      <c r="I8" s="22"/>
      <c r="J8" s="20" t="s">
        <v>181</v>
      </c>
      <c r="K8" s="30">
        <v>7</v>
      </c>
      <c r="L8" s="30">
        <v>6</v>
      </c>
      <c r="M8" s="27">
        <f t="shared" si="1"/>
        <v>6.5</v>
      </c>
      <c r="N8" s="31">
        <v>8.7</v>
      </c>
      <c r="O8" s="31">
        <v>8</v>
      </c>
      <c r="P8" s="28">
        <f t="shared" si="2"/>
        <v>8.04</v>
      </c>
      <c r="Q8" s="13"/>
      <c r="R8" s="13">
        <v>1</v>
      </c>
      <c r="S8" s="13">
        <v>0</v>
      </c>
      <c r="T8" s="13">
        <v>1</v>
      </c>
      <c r="U8" s="13">
        <v>0</v>
      </c>
      <c r="V8" s="13"/>
      <c r="W8" s="13">
        <v>1</v>
      </c>
      <c r="X8" s="13"/>
      <c r="Y8" s="13"/>
      <c r="Z8" s="14">
        <v>1</v>
      </c>
      <c r="AA8" s="13">
        <v>1</v>
      </c>
      <c r="AB8" s="13">
        <v>1</v>
      </c>
      <c r="AC8" s="13"/>
      <c r="AD8" s="13"/>
      <c r="AE8" s="13"/>
      <c r="AF8" s="13"/>
      <c r="AG8" s="13"/>
      <c r="AH8" s="13"/>
      <c r="AI8" s="13"/>
      <c r="AJ8" s="13"/>
      <c r="AK8" s="13"/>
    </row>
    <row r="9" spans="1:28" ht="12.75">
      <c r="A9" s="6" t="s">
        <v>49</v>
      </c>
      <c r="B9" s="6" t="s">
        <v>14</v>
      </c>
      <c r="C9" s="6" t="s">
        <v>4</v>
      </c>
      <c r="D9" s="6" t="s">
        <v>50</v>
      </c>
      <c r="E9" s="6" t="s">
        <v>51</v>
      </c>
      <c r="F9" s="7">
        <v>3</v>
      </c>
      <c r="G9" s="6" t="s">
        <v>155</v>
      </c>
      <c r="H9" s="17" t="s">
        <v>152</v>
      </c>
      <c r="K9" s="32" t="s">
        <v>194</v>
      </c>
      <c r="M9" s="27" t="str">
        <f t="shared" si="1"/>
        <v>não enviou</v>
      </c>
      <c r="N9" s="28">
        <v>4.5</v>
      </c>
      <c r="O9" s="28" t="s">
        <v>174</v>
      </c>
      <c r="P9" s="28" t="e">
        <f t="shared" si="2"/>
        <v>#VALUE!</v>
      </c>
      <c r="R9" s="7">
        <v>1</v>
      </c>
      <c r="S9" s="7">
        <v>1</v>
      </c>
      <c r="T9" s="7">
        <v>1</v>
      </c>
      <c r="U9" s="7">
        <v>0</v>
      </c>
      <c r="W9" s="7">
        <v>1</v>
      </c>
      <c r="Z9" s="10">
        <v>1</v>
      </c>
      <c r="AA9" s="7">
        <v>0</v>
      </c>
      <c r="AB9" s="7">
        <v>1</v>
      </c>
    </row>
    <row r="10" spans="1:28" ht="12.75">
      <c r="A10" s="6" t="s">
        <v>52</v>
      </c>
      <c r="B10" s="6" t="s">
        <v>3</v>
      </c>
      <c r="C10" s="6" t="s">
        <v>4</v>
      </c>
      <c r="D10" s="6" t="s">
        <v>53</v>
      </c>
      <c r="E10" s="6" t="s">
        <v>54</v>
      </c>
      <c r="F10" s="7">
        <v>4</v>
      </c>
      <c r="G10" s="6" t="s">
        <v>156</v>
      </c>
      <c r="H10" s="17" t="s">
        <v>157</v>
      </c>
      <c r="K10" s="32" t="s">
        <v>194</v>
      </c>
      <c r="M10" s="27" t="str">
        <f t="shared" si="1"/>
        <v>não enviou</v>
      </c>
      <c r="N10" s="28">
        <v>3</v>
      </c>
      <c r="O10" s="28" t="s">
        <v>174</v>
      </c>
      <c r="P10" s="28" t="e">
        <f t="shared" si="2"/>
        <v>#VALUE!</v>
      </c>
      <c r="R10" s="7">
        <v>1</v>
      </c>
      <c r="S10" s="7">
        <v>1</v>
      </c>
      <c r="T10" s="7">
        <v>0</v>
      </c>
      <c r="U10" s="7">
        <v>1</v>
      </c>
      <c r="W10" s="7">
        <v>1</v>
      </c>
      <c r="Z10" s="10">
        <v>1</v>
      </c>
      <c r="AA10" s="7">
        <v>1</v>
      </c>
      <c r="AB10" s="7">
        <v>1</v>
      </c>
    </row>
    <row r="11" spans="1:28" ht="12.75">
      <c r="A11" s="6" t="s">
        <v>127</v>
      </c>
      <c r="B11" s="6" t="s">
        <v>128</v>
      </c>
      <c r="C11" s="6" t="s">
        <v>4</v>
      </c>
      <c r="D11" s="6" t="s">
        <v>129</v>
      </c>
      <c r="E11" s="6" t="s">
        <v>130</v>
      </c>
      <c r="F11" s="7">
        <v>4</v>
      </c>
      <c r="G11" s="6" t="s">
        <v>156</v>
      </c>
      <c r="H11" s="17" t="s">
        <v>157</v>
      </c>
      <c r="K11" s="32" t="s">
        <v>194</v>
      </c>
      <c r="M11" s="27" t="str">
        <f t="shared" si="1"/>
        <v>não enviou</v>
      </c>
      <c r="N11" s="28">
        <v>2.5</v>
      </c>
      <c r="P11" s="28" t="e">
        <f t="shared" si="2"/>
        <v>#VALUE!</v>
      </c>
      <c r="R11" s="7">
        <v>1</v>
      </c>
      <c r="S11" s="7">
        <v>0</v>
      </c>
      <c r="T11" s="7">
        <v>1</v>
      </c>
      <c r="U11" s="7">
        <v>1</v>
      </c>
      <c r="W11" s="7">
        <v>1</v>
      </c>
      <c r="Z11" s="10">
        <v>1</v>
      </c>
      <c r="AA11" s="7">
        <v>1</v>
      </c>
      <c r="AB11" s="7">
        <v>1</v>
      </c>
    </row>
    <row r="12" spans="1:30" ht="12.75">
      <c r="A12" s="6" t="s">
        <v>17</v>
      </c>
      <c r="B12" s="6" t="s">
        <v>3</v>
      </c>
      <c r="C12" s="6" t="s">
        <v>4</v>
      </c>
      <c r="D12" s="6" t="s">
        <v>18</v>
      </c>
      <c r="E12" s="6" t="s">
        <v>19</v>
      </c>
      <c r="F12" s="7">
        <v>5</v>
      </c>
      <c r="G12" s="6" t="s">
        <v>158</v>
      </c>
      <c r="H12" s="17" t="s">
        <v>169</v>
      </c>
      <c r="K12" s="32">
        <v>8</v>
      </c>
      <c r="M12" s="27">
        <f t="shared" si="1"/>
        <v>8</v>
      </c>
      <c r="N12" s="28">
        <v>2</v>
      </c>
      <c r="O12" s="28">
        <v>4</v>
      </c>
      <c r="P12" s="28">
        <f t="shared" si="2"/>
        <v>3.8</v>
      </c>
      <c r="R12" s="7">
        <v>1</v>
      </c>
      <c r="S12" s="7">
        <v>1</v>
      </c>
      <c r="T12" s="7">
        <v>0</v>
      </c>
      <c r="U12" s="7">
        <v>1</v>
      </c>
      <c r="W12" s="7">
        <v>1</v>
      </c>
      <c r="Z12" s="10">
        <v>1</v>
      </c>
      <c r="AA12" s="7">
        <v>1</v>
      </c>
      <c r="AB12" s="7">
        <v>1</v>
      </c>
      <c r="AD12" s="7">
        <v>0</v>
      </c>
    </row>
    <row r="13" spans="1:28" ht="12.75">
      <c r="A13" s="6" t="s">
        <v>37</v>
      </c>
      <c r="B13" s="6" t="s">
        <v>3</v>
      </c>
      <c r="C13" s="6" t="s">
        <v>4</v>
      </c>
      <c r="D13" s="6" t="s">
        <v>38</v>
      </c>
      <c r="E13" s="6" t="s">
        <v>39</v>
      </c>
      <c r="F13" s="7">
        <v>5</v>
      </c>
      <c r="G13" s="6" t="s">
        <v>158</v>
      </c>
      <c r="H13" s="17" t="s">
        <v>154</v>
      </c>
      <c r="K13" s="32">
        <v>8</v>
      </c>
      <c r="M13" s="27">
        <f>IF(L13=0,K13,(K13+L13)/2)</f>
        <v>8</v>
      </c>
      <c r="N13" s="28">
        <v>7.5</v>
      </c>
      <c r="O13" s="28">
        <v>6</v>
      </c>
      <c r="P13" s="28">
        <f t="shared" si="2"/>
        <v>7.65</v>
      </c>
      <c r="R13" s="7">
        <v>1</v>
      </c>
      <c r="S13" s="7">
        <v>1</v>
      </c>
      <c r="T13" s="7">
        <v>1</v>
      </c>
      <c r="U13" s="7">
        <v>1</v>
      </c>
      <c r="W13" s="7">
        <v>1</v>
      </c>
      <c r="Z13" s="10">
        <v>1</v>
      </c>
      <c r="AA13" s="7">
        <v>1</v>
      </c>
      <c r="AB13" s="7">
        <v>1</v>
      </c>
    </row>
    <row r="14" spans="1:28" ht="38.25">
      <c r="A14" s="6" t="s">
        <v>73</v>
      </c>
      <c r="B14" s="6" t="s">
        <v>3</v>
      </c>
      <c r="C14" s="6" t="s">
        <v>4</v>
      </c>
      <c r="D14" s="6" t="s">
        <v>74</v>
      </c>
      <c r="E14" s="6" t="s">
        <v>75</v>
      </c>
      <c r="F14" s="7">
        <v>5</v>
      </c>
      <c r="G14" s="6" t="s">
        <v>158</v>
      </c>
      <c r="H14" s="17" t="s">
        <v>154</v>
      </c>
      <c r="J14" s="18" t="s">
        <v>190</v>
      </c>
      <c r="K14" s="27">
        <v>8</v>
      </c>
      <c r="L14" s="27"/>
      <c r="M14" s="27">
        <f aca="true" t="shared" si="3" ref="M14:M49">IF(L14=0,K14,(K14+L14)/2)</f>
        <v>8</v>
      </c>
      <c r="N14" s="28">
        <v>6.2</v>
      </c>
      <c r="O14" s="28">
        <v>7.2</v>
      </c>
      <c r="P14" s="28">
        <f t="shared" si="2"/>
        <v>6.74</v>
      </c>
      <c r="R14" s="7">
        <v>1</v>
      </c>
      <c r="S14" s="7">
        <v>1</v>
      </c>
      <c r="T14" s="7">
        <v>1</v>
      </c>
      <c r="U14" s="7">
        <v>0</v>
      </c>
      <c r="W14" s="7">
        <v>1</v>
      </c>
      <c r="Z14" s="10">
        <v>1</v>
      </c>
      <c r="AA14" s="7">
        <v>1</v>
      </c>
      <c r="AB14" s="7">
        <v>1</v>
      </c>
    </row>
    <row r="15" spans="1:28" ht="38.25">
      <c r="A15" s="6" t="s">
        <v>140</v>
      </c>
      <c r="B15" s="6" t="s">
        <v>3</v>
      </c>
      <c r="C15" s="6" t="s">
        <v>4</v>
      </c>
      <c r="D15" s="6" t="s">
        <v>141</v>
      </c>
      <c r="E15" s="6" t="s">
        <v>142</v>
      </c>
      <c r="F15" s="7">
        <v>5</v>
      </c>
      <c r="G15" s="6" t="s">
        <v>158</v>
      </c>
      <c r="H15" s="17" t="s">
        <v>154</v>
      </c>
      <c r="J15" s="18" t="s">
        <v>189</v>
      </c>
      <c r="K15" s="27">
        <v>8</v>
      </c>
      <c r="L15" s="27"/>
      <c r="M15" s="27">
        <f t="shared" si="3"/>
        <v>8</v>
      </c>
      <c r="N15" s="28">
        <v>6</v>
      </c>
      <c r="O15" s="28">
        <v>5.3</v>
      </c>
      <c r="P15" s="28">
        <f t="shared" si="2"/>
        <v>6.6</v>
      </c>
      <c r="R15" s="7">
        <v>1</v>
      </c>
      <c r="S15" s="7">
        <v>1</v>
      </c>
      <c r="T15" s="7">
        <v>1</v>
      </c>
      <c r="U15" s="7">
        <v>1</v>
      </c>
      <c r="W15" s="7">
        <v>1</v>
      </c>
      <c r="Z15" s="10">
        <v>1</v>
      </c>
      <c r="AA15" s="7">
        <v>1</v>
      </c>
      <c r="AB15" s="7">
        <v>1</v>
      </c>
    </row>
    <row r="16" spans="1:30" ht="38.25">
      <c r="A16" s="6" t="s">
        <v>29</v>
      </c>
      <c r="B16" s="6" t="s">
        <v>30</v>
      </c>
      <c r="C16" s="6" t="s">
        <v>4</v>
      </c>
      <c r="D16" s="6" t="s">
        <v>31</v>
      </c>
      <c r="E16" s="6" t="s">
        <v>32</v>
      </c>
      <c r="F16" s="7">
        <v>6</v>
      </c>
      <c r="G16" s="6" t="s">
        <v>159</v>
      </c>
      <c r="H16" s="17" t="s">
        <v>152</v>
      </c>
      <c r="I16" s="24" t="s">
        <v>185</v>
      </c>
      <c r="J16" s="18" t="s">
        <v>191</v>
      </c>
      <c r="K16" s="27">
        <v>6.5</v>
      </c>
      <c r="L16" s="27">
        <v>6.5</v>
      </c>
      <c r="M16" s="27">
        <f t="shared" si="3"/>
        <v>6.5</v>
      </c>
      <c r="N16" s="28">
        <v>4.5</v>
      </c>
      <c r="O16" s="28">
        <v>7.5</v>
      </c>
      <c r="P16" s="28">
        <f t="shared" si="2"/>
        <v>5.1</v>
      </c>
      <c r="R16" s="7">
        <v>1</v>
      </c>
      <c r="S16" s="7">
        <v>1</v>
      </c>
      <c r="T16" s="7">
        <v>1</v>
      </c>
      <c r="U16" s="7">
        <v>0</v>
      </c>
      <c r="W16" s="7">
        <v>1</v>
      </c>
      <c r="Z16" s="10">
        <v>1</v>
      </c>
      <c r="AA16" s="7">
        <v>1</v>
      </c>
      <c r="AB16" s="7">
        <v>1</v>
      </c>
      <c r="AD16" s="7">
        <v>0</v>
      </c>
    </row>
    <row r="17" spans="4:28" ht="25.5">
      <c r="D17" s="6" t="s">
        <v>160</v>
      </c>
      <c r="F17" s="7">
        <v>6</v>
      </c>
      <c r="G17" s="6" t="s">
        <v>159</v>
      </c>
      <c r="H17" s="17" t="s">
        <v>152</v>
      </c>
      <c r="I17" s="24"/>
      <c r="J17" s="18" t="s">
        <v>186</v>
      </c>
      <c r="K17" s="27">
        <v>6.5</v>
      </c>
      <c r="L17" s="27">
        <v>4</v>
      </c>
      <c r="M17" s="27">
        <f t="shared" si="3"/>
        <v>5.25</v>
      </c>
      <c r="N17" s="28" t="s">
        <v>174</v>
      </c>
      <c r="O17" s="28">
        <v>3.8</v>
      </c>
      <c r="P17" s="28" t="e">
        <f t="shared" si="2"/>
        <v>#VALUE!</v>
      </c>
      <c r="R17" s="7">
        <v>1</v>
      </c>
      <c r="S17" s="7">
        <v>1</v>
      </c>
      <c r="T17" s="7">
        <v>1</v>
      </c>
      <c r="U17" s="7">
        <v>1</v>
      </c>
      <c r="W17" s="7">
        <v>1</v>
      </c>
      <c r="Z17" s="10">
        <v>0</v>
      </c>
      <c r="AA17" s="7">
        <v>1</v>
      </c>
      <c r="AB17" s="7">
        <v>1</v>
      </c>
    </row>
    <row r="18" spans="1:28" ht="12.75">
      <c r="A18" s="6" t="s">
        <v>94</v>
      </c>
      <c r="B18" s="6" t="s">
        <v>3</v>
      </c>
      <c r="C18" s="6" t="s">
        <v>4</v>
      </c>
      <c r="D18" s="6" t="s">
        <v>95</v>
      </c>
      <c r="E18" s="6" t="s">
        <v>96</v>
      </c>
      <c r="F18" s="7">
        <v>6</v>
      </c>
      <c r="G18" s="6" t="s">
        <v>159</v>
      </c>
      <c r="H18" s="17" t="s">
        <v>152</v>
      </c>
      <c r="I18" s="24"/>
      <c r="J18" s="18" t="s">
        <v>187</v>
      </c>
      <c r="K18" s="27">
        <v>6.5</v>
      </c>
      <c r="L18" s="27">
        <v>6.5</v>
      </c>
      <c r="M18" s="27">
        <f t="shared" si="3"/>
        <v>6.5</v>
      </c>
      <c r="N18" s="28">
        <v>2.7</v>
      </c>
      <c r="O18" s="28">
        <v>2</v>
      </c>
      <c r="P18" s="28">
        <f t="shared" si="2"/>
        <v>3.84</v>
      </c>
      <c r="R18" s="7">
        <v>1</v>
      </c>
      <c r="S18" s="7">
        <v>1</v>
      </c>
      <c r="T18" s="7">
        <v>1</v>
      </c>
      <c r="U18" s="7">
        <v>1</v>
      </c>
      <c r="W18" s="7">
        <v>1</v>
      </c>
      <c r="Z18" s="10">
        <v>1</v>
      </c>
      <c r="AA18" s="7">
        <v>0</v>
      </c>
      <c r="AB18" s="7">
        <v>1</v>
      </c>
    </row>
    <row r="19" spans="1:28" ht="12.75">
      <c r="A19" s="6" t="s">
        <v>143</v>
      </c>
      <c r="B19" s="6" t="s">
        <v>3</v>
      </c>
      <c r="C19" s="6" t="s">
        <v>4</v>
      </c>
      <c r="D19" s="6" t="s">
        <v>144</v>
      </c>
      <c r="E19" s="6" t="s">
        <v>145</v>
      </c>
      <c r="F19" s="7">
        <v>6</v>
      </c>
      <c r="G19" s="6" t="s">
        <v>159</v>
      </c>
      <c r="H19" s="17" t="s">
        <v>152</v>
      </c>
      <c r="I19" s="24"/>
      <c r="J19" s="18" t="s">
        <v>188</v>
      </c>
      <c r="K19" s="27">
        <v>6.5</v>
      </c>
      <c r="L19" s="27">
        <v>6</v>
      </c>
      <c r="M19" s="27">
        <f t="shared" si="3"/>
        <v>6.25</v>
      </c>
      <c r="N19" s="28">
        <v>6.5</v>
      </c>
      <c r="O19" s="28">
        <v>7.8</v>
      </c>
      <c r="P19" s="28">
        <f t="shared" si="2"/>
        <v>6.425000000000001</v>
      </c>
      <c r="R19" s="7">
        <v>1</v>
      </c>
      <c r="S19" s="7">
        <v>1</v>
      </c>
      <c r="T19" s="7">
        <v>0.6</v>
      </c>
      <c r="U19" s="7">
        <v>0</v>
      </c>
      <c r="W19" s="7">
        <v>0</v>
      </c>
      <c r="Z19" s="10">
        <v>1</v>
      </c>
      <c r="AA19" s="7">
        <v>1</v>
      </c>
      <c r="AB19" s="7">
        <v>1</v>
      </c>
    </row>
    <row r="20" spans="1:28" ht="12.75">
      <c r="A20" s="6" t="s">
        <v>7</v>
      </c>
      <c r="B20" s="6" t="s">
        <v>3</v>
      </c>
      <c r="C20" s="6" t="s">
        <v>4</v>
      </c>
      <c r="D20" s="6" t="s">
        <v>8</v>
      </c>
      <c r="E20" s="6" t="s">
        <v>9</v>
      </c>
      <c r="F20" s="7">
        <v>7</v>
      </c>
      <c r="G20" s="6" t="s">
        <v>161</v>
      </c>
      <c r="H20" s="17" t="s">
        <v>171</v>
      </c>
      <c r="K20" s="32">
        <v>6</v>
      </c>
      <c r="M20" s="27">
        <f t="shared" si="3"/>
        <v>6</v>
      </c>
      <c r="N20" s="28">
        <v>8</v>
      </c>
      <c r="P20" s="28">
        <f t="shared" si="2"/>
        <v>7.3999999999999995</v>
      </c>
      <c r="R20" s="7">
        <v>1</v>
      </c>
      <c r="S20" s="7">
        <v>1</v>
      </c>
      <c r="T20" s="7">
        <v>0</v>
      </c>
      <c r="U20" s="7">
        <v>1</v>
      </c>
      <c r="W20" s="7">
        <v>0</v>
      </c>
      <c r="Z20" s="10">
        <v>1</v>
      </c>
      <c r="AA20" s="7">
        <v>1</v>
      </c>
      <c r="AB20" s="7">
        <v>1</v>
      </c>
    </row>
    <row r="21" spans="1:28" ht="12.75">
      <c r="A21" s="6" t="s">
        <v>109</v>
      </c>
      <c r="B21" s="6" t="s">
        <v>3</v>
      </c>
      <c r="C21" s="6" t="s">
        <v>4</v>
      </c>
      <c r="D21" s="6" t="s">
        <v>110</v>
      </c>
      <c r="E21" s="6" t="s">
        <v>111</v>
      </c>
      <c r="F21" s="7">
        <v>7</v>
      </c>
      <c r="G21" s="6" t="s">
        <v>161</v>
      </c>
      <c r="H21" s="17" t="s">
        <v>171</v>
      </c>
      <c r="K21" s="32">
        <v>6</v>
      </c>
      <c r="M21" s="27">
        <f t="shared" si="3"/>
        <v>6</v>
      </c>
      <c r="N21" s="28">
        <v>4.5</v>
      </c>
      <c r="O21" s="28">
        <v>7.3</v>
      </c>
      <c r="P21" s="28">
        <f t="shared" si="2"/>
        <v>4.95</v>
      </c>
      <c r="R21" s="7">
        <v>1</v>
      </c>
      <c r="S21" s="7">
        <v>1</v>
      </c>
      <c r="T21" s="7">
        <v>1</v>
      </c>
      <c r="U21" s="7">
        <v>1</v>
      </c>
      <c r="W21" s="7">
        <v>1</v>
      </c>
      <c r="Z21" s="10">
        <v>1</v>
      </c>
      <c r="AA21" s="7">
        <v>0</v>
      </c>
      <c r="AB21" s="7">
        <v>1</v>
      </c>
    </row>
    <row r="22" spans="1:28" ht="12.75">
      <c r="A22" s="6" t="s">
        <v>118</v>
      </c>
      <c r="B22" s="6" t="s">
        <v>3</v>
      </c>
      <c r="C22" s="6" t="s">
        <v>4</v>
      </c>
      <c r="D22" s="6" t="s">
        <v>119</v>
      </c>
      <c r="E22" s="6" t="s">
        <v>120</v>
      </c>
      <c r="F22" s="7">
        <v>7</v>
      </c>
      <c r="G22" s="6" t="s">
        <v>161</v>
      </c>
      <c r="H22" s="17" t="s">
        <v>171</v>
      </c>
      <c r="K22" s="32">
        <v>6</v>
      </c>
      <c r="M22" s="27">
        <f t="shared" si="3"/>
        <v>6</v>
      </c>
      <c r="N22" s="28" t="s">
        <v>174</v>
      </c>
      <c r="O22" s="28">
        <v>2.8</v>
      </c>
      <c r="P22" s="28" t="e">
        <f t="shared" si="2"/>
        <v>#VALUE!</v>
      </c>
      <c r="R22" s="7">
        <v>1</v>
      </c>
      <c r="S22" s="7">
        <v>0</v>
      </c>
      <c r="T22" s="7">
        <v>1</v>
      </c>
      <c r="U22" s="7">
        <v>1</v>
      </c>
      <c r="W22" s="7">
        <v>1</v>
      </c>
      <c r="Z22" s="10">
        <v>0</v>
      </c>
      <c r="AA22" s="7">
        <v>1</v>
      </c>
      <c r="AB22" s="7">
        <v>1</v>
      </c>
    </row>
    <row r="23" spans="1:28" ht="12.75">
      <c r="A23" s="6" t="s">
        <v>121</v>
      </c>
      <c r="B23" s="6" t="s">
        <v>3</v>
      </c>
      <c r="C23" s="6" t="s">
        <v>4</v>
      </c>
      <c r="D23" s="6" t="s">
        <v>122</v>
      </c>
      <c r="E23" s="6" t="s">
        <v>123</v>
      </c>
      <c r="F23" s="7">
        <v>7</v>
      </c>
      <c r="G23" s="6" t="s">
        <v>161</v>
      </c>
      <c r="H23" s="17" t="s">
        <v>171</v>
      </c>
      <c r="K23" s="32">
        <v>6</v>
      </c>
      <c r="M23" s="27">
        <f t="shared" si="3"/>
        <v>6</v>
      </c>
      <c r="N23" s="28">
        <v>7.5</v>
      </c>
      <c r="O23" s="28">
        <v>6.6</v>
      </c>
      <c r="P23" s="28">
        <f t="shared" si="2"/>
        <v>7.05</v>
      </c>
      <c r="R23" s="7">
        <v>1</v>
      </c>
      <c r="S23" s="7">
        <v>1</v>
      </c>
      <c r="T23" s="7">
        <v>1</v>
      </c>
      <c r="U23" s="7">
        <v>1</v>
      </c>
      <c r="W23" s="7">
        <v>1</v>
      </c>
      <c r="Z23" s="10">
        <v>1</v>
      </c>
      <c r="AA23" s="7">
        <v>1</v>
      </c>
      <c r="AB23" s="7">
        <v>1</v>
      </c>
    </row>
    <row r="24" spans="1:28" ht="12.75">
      <c r="A24" s="6" t="s">
        <v>55</v>
      </c>
      <c r="B24" s="6" t="s">
        <v>3</v>
      </c>
      <c r="C24" s="6" t="s">
        <v>4</v>
      </c>
      <c r="D24" s="6" t="s">
        <v>56</v>
      </c>
      <c r="E24" s="6" t="s">
        <v>57</v>
      </c>
      <c r="F24" s="7">
        <v>8</v>
      </c>
      <c r="G24" s="6" t="s">
        <v>172</v>
      </c>
      <c r="H24" s="17" t="s">
        <v>162</v>
      </c>
      <c r="K24" s="32">
        <v>6</v>
      </c>
      <c r="M24" s="27">
        <f t="shared" si="3"/>
        <v>6</v>
      </c>
      <c r="N24" s="28">
        <v>9</v>
      </c>
      <c r="O24" s="28">
        <v>6.1</v>
      </c>
      <c r="P24" s="28">
        <f t="shared" si="2"/>
        <v>8.1</v>
      </c>
      <c r="R24" s="7">
        <v>0</v>
      </c>
      <c r="S24" s="7">
        <v>1</v>
      </c>
      <c r="T24" s="7">
        <v>1</v>
      </c>
      <c r="U24" s="7">
        <v>1</v>
      </c>
      <c r="W24" s="7">
        <v>1</v>
      </c>
      <c r="Z24" s="10">
        <v>1</v>
      </c>
      <c r="AA24" s="7">
        <v>1</v>
      </c>
      <c r="AB24" s="7">
        <v>1</v>
      </c>
    </row>
    <row r="25" spans="1:28" ht="12.75">
      <c r="A25" s="6" t="s">
        <v>103</v>
      </c>
      <c r="B25" s="6" t="s">
        <v>3</v>
      </c>
      <c r="C25" s="6" t="s">
        <v>4</v>
      </c>
      <c r="D25" s="6" t="s">
        <v>104</v>
      </c>
      <c r="E25" s="6" t="s">
        <v>105</v>
      </c>
      <c r="F25" s="7">
        <v>8</v>
      </c>
      <c r="G25" s="6" t="s">
        <v>172</v>
      </c>
      <c r="H25" s="17" t="s">
        <v>162</v>
      </c>
      <c r="K25" s="32">
        <v>6</v>
      </c>
      <c r="M25" s="27">
        <f t="shared" si="3"/>
        <v>6</v>
      </c>
      <c r="N25" s="28">
        <v>7</v>
      </c>
      <c r="O25" s="28">
        <v>4</v>
      </c>
      <c r="P25" s="28">
        <f t="shared" si="2"/>
        <v>6.699999999999999</v>
      </c>
      <c r="R25" s="7">
        <v>1</v>
      </c>
      <c r="S25" s="7">
        <v>0</v>
      </c>
      <c r="T25" s="7">
        <v>1</v>
      </c>
      <c r="U25" s="7">
        <v>1</v>
      </c>
      <c r="W25" s="7">
        <v>1</v>
      </c>
      <c r="Z25" s="10">
        <v>1</v>
      </c>
      <c r="AA25" s="7">
        <v>1</v>
      </c>
      <c r="AB25" s="7">
        <v>1</v>
      </c>
    </row>
    <row r="26" spans="1:28" ht="12.75">
      <c r="A26" s="6" t="s">
        <v>112</v>
      </c>
      <c r="B26" s="6" t="s">
        <v>3</v>
      </c>
      <c r="C26" s="6" t="s">
        <v>4</v>
      </c>
      <c r="D26" s="6" t="s">
        <v>113</v>
      </c>
      <c r="E26" s="6" t="s">
        <v>114</v>
      </c>
      <c r="F26" s="7">
        <v>8</v>
      </c>
      <c r="G26" s="6" t="s">
        <v>172</v>
      </c>
      <c r="H26" s="17" t="s">
        <v>162</v>
      </c>
      <c r="K26" s="32">
        <v>6</v>
      </c>
      <c r="M26" s="27">
        <f t="shared" si="3"/>
        <v>6</v>
      </c>
      <c r="N26" s="28">
        <v>4</v>
      </c>
      <c r="O26" s="28">
        <v>6.2</v>
      </c>
      <c r="P26" s="28">
        <f t="shared" si="2"/>
        <v>4.6</v>
      </c>
      <c r="R26" s="7">
        <v>1</v>
      </c>
      <c r="S26" s="7">
        <v>1</v>
      </c>
      <c r="T26" s="7">
        <v>1</v>
      </c>
      <c r="U26" s="7">
        <v>0</v>
      </c>
      <c r="W26" s="7">
        <v>1</v>
      </c>
      <c r="Z26" s="10">
        <v>1</v>
      </c>
      <c r="AA26" s="7">
        <v>0</v>
      </c>
      <c r="AB26" s="7">
        <v>1</v>
      </c>
    </row>
    <row r="27" spans="1:28" ht="12.75">
      <c r="A27" s="6" t="s">
        <v>134</v>
      </c>
      <c r="B27" s="6" t="s">
        <v>3</v>
      </c>
      <c r="C27" s="6" t="s">
        <v>4</v>
      </c>
      <c r="D27" s="6" t="s">
        <v>135</v>
      </c>
      <c r="E27" s="6" t="s">
        <v>136</v>
      </c>
      <c r="F27" s="7">
        <v>8</v>
      </c>
      <c r="G27" s="6" t="s">
        <v>172</v>
      </c>
      <c r="H27" s="17" t="s">
        <v>162</v>
      </c>
      <c r="K27" s="32">
        <v>6</v>
      </c>
      <c r="M27" s="27">
        <f t="shared" si="3"/>
        <v>6</v>
      </c>
      <c r="N27" s="28">
        <v>8</v>
      </c>
      <c r="O27" s="28">
        <v>6.1</v>
      </c>
      <c r="P27" s="28">
        <f t="shared" si="2"/>
        <v>7.3999999999999995</v>
      </c>
      <c r="R27" s="7">
        <v>0</v>
      </c>
      <c r="S27" s="7">
        <v>1</v>
      </c>
      <c r="T27" s="7">
        <v>1</v>
      </c>
      <c r="U27" s="7">
        <v>1</v>
      </c>
      <c r="W27" s="7">
        <v>1</v>
      </c>
      <c r="Z27" s="10">
        <v>1</v>
      </c>
      <c r="AA27" s="7">
        <v>0.99</v>
      </c>
      <c r="AB27" s="7">
        <v>1</v>
      </c>
    </row>
    <row r="28" spans="1:28" ht="12.75">
      <c r="A28" s="6" t="s">
        <v>40</v>
      </c>
      <c r="B28" s="6" t="s">
        <v>3</v>
      </c>
      <c r="C28" s="6" t="s">
        <v>4</v>
      </c>
      <c r="D28" s="6" t="s">
        <v>41</v>
      </c>
      <c r="E28" s="6" t="s">
        <v>42</v>
      </c>
      <c r="F28" s="7">
        <v>9</v>
      </c>
      <c r="G28" s="6" t="s">
        <v>163</v>
      </c>
      <c r="H28" s="17" t="s">
        <v>164</v>
      </c>
      <c r="K28" s="32">
        <v>6.5</v>
      </c>
      <c r="M28" s="27">
        <f t="shared" si="3"/>
        <v>6.5</v>
      </c>
      <c r="N28" s="28">
        <v>2</v>
      </c>
      <c r="O28" s="28">
        <v>5.5</v>
      </c>
      <c r="P28" s="28">
        <f t="shared" si="2"/>
        <v>3.3499999999999996</v>
      </c>
      <c r="R28" s="7">
        <v>1</v>
      </c>
      <c r="S28" s="7">
        <v>1</v>
      </c>
      <c r="T28" s="7">
        <v>1</v>
      </c>
      <c r="U28" s="7">
        <v>1</v>
      </c>
      <c r="W28" s="7">
        <v>0</v>
      </c>
      <c r="Z28" s="10">
        <v>1</v>
      </c>
      <c r="AA28" s="7">
        <v>0</v>
      </c>
      <c r="AB28" s="7">
        <v>1</v>
      </c>
    </row>
    <row r="29" spans="1:28" ht="12.75">
      <c r="A29" s="6" t="s">
        <v>79</v>
      </c>
      <c r="B29" s="6" t="s">
        <v>3</v>
      </c>
      <c r="C29" s="6" t="s">
        <v>4</v>
      </c>
      <c r="D29" s="6" t="s">
        <v>80</v>
      </c>
      <c r="E29" s="6" t="s">
        <v>81</v>
      </c>
      <c r="F29" s="7">
        <v>9</v>
      </c>
      <c r="G29" s="6" t="s">
        <v>163</v>
      </c>
      <c r="H29" s="17" t="s">
        <v>164</v>
      </c>
      <c r="K29" s="32">
        <v>6.5</v>
      </c>
      <c r="M29" s="27">
        <f t="shared" si="3"/>
        <v>6.5</v>
      </c>
      <c r="N29" s="28">
        <v>3</v>
      </c>
      <c r="O29" s="28">
        <v>7.8</v>
      </c>
      <c r="P29" s="28">
        <f t="shared" si="2"/>
        <v>4.05</v>
      </c>
      <c r="R29" s="7">
        <v>1</v>
      </c>
      <c r="S29" s="7">
        <v>1</v>
      </c>
      <c r="T29" s="7">
        <v>0</v>
      </c>
      <c r="U29" s="7">
        <v>0</v>
      </c>
      <c r="W29" s="7">
        <v>1</v>
      </c>
      <c r="Z29" s="10">
        <v>1</v>
      </c>
      <c r="AA29" s="7">
        <v>1</v>
      </c>
      <c r="AB29" s="7">
        <v>1</v>
      </c>
    </row>
    <row r="30" spans="1:28" ht="12.75">
      <c r="A30" s="6" t="s">
        <v>97</v>
      </c>
      <c r="B30" s="6" t="s">
        <v>3</v>
      </c>
      <c r="C30" s="6" t="s">
        <v>4</v>
      </c>
      <c r="D30" s="6" t="s">
        <v>98</v>
      </c>
      <c r="E30" s="6" t="s">
        <v>99</v>
      </c>
      <c r="F30" s="7">
        <v>9</v>
      </c>
      <c r="G30" s="6" t="s">
        <v>163</v>
      </c>
      <c r="H30" s="17" t="s">
        <v>164</v>
      </c>
      <c r="K30" s="32">
        <v>6.5</v>
      </c>
      <c r="M30" s="27">
        <f t="shared" si="3"/>
        <v>6.5</v>
      </c>
      <c r="N30" s="28">
        <v>6.3</v>
      </c>
      <c r="O30" s="28">
        <v>9</v>
      </c>
      <c r="P30" s="28">
        <f t="shared" si="2"/>
        <v>6.359999999999999</v>
      </c>
      <c r="R30" s="7">
        <v>1</v>
      </c>
      <c r="S30" s="7">
        <v>0</v>
      </c>
      <c r="T30" s="7">
        <v>1</v>
      </c>
      <c r="U30" s="7">
        <v>1</v>
      </c>
      <c r="W30" s="7">
        <v>1</v>
      </c>
      <c r="Z30" s="10">
        <v>1</v>
      </c>
      <c r="AA30" s="7">
        <v>1</v>
      </c>
      <c r="AB30" s="7">
        <v>1</v>
      </c>
    </row>
    <row r="31" spans="1:28" ht="12.75">
      <c r="A31" s="6" t="s">
        <v>58</v>
      </c>
      <c r="B31" s="6" t="s">
        <v>3</v>
      </c>
      <c r="C31" s="6" t="s">
        <v>4</v>
      </c>
      <c r="D31" s="6" t="s">
        <v>59</v>
      </c>
      <c r="E31" s="6" t="s">
        <v>60</v>
      </c>
      <c r="F31" s="7">
        <v>10</v>
      </c>
      <c r="G31" s="6" t="s">
        <v>165</v>
      </c>
      <c r="H31" s="17" t="s">
        <v>152</v>
      </c>
      <c r="K31" s="32">
        <v>8</v>
      </c>
      <c r="M31" s="27">
        <f t="shared" si="3"/>
        <v>8</v>
      </c>
      <c r="N31" s="28">
        <v>2.5</v>
      </c>
      <c r="O31" s="28">
        <v>3.7</v>
      </c>
      <c r="P31" s="28">
        <f t="shared" si="2"/>
        <v>4.15</v>
      </c>
      <c r="R31" s="7">
        <v>1</v>
      </c>
      <c r="S31" s="7">
        <v>1</v>
      </c>
      <c r="T31" s="7">
        <v>1</v>
      </c>
      <c r="U31" s="7">
        <v>0</v>
      </c>
      <c r="W31" s="7">
        <v>0</v>
      </c>
      <c r="Z31" s="10">
        <v>1</v>
      </c>
      <c r="AA31" s="7">
        <v>1</v>
      </c>
      <c r="AB31" s="7">
        <v>0</v>
      </c>
    </row>
    <row r="32" spans="1:28" ht="12.75">
      <c r="A32" s="6" t="s">
        <v>61</v>
      </c>
      <c r="B32" s="6" t="s">
        <v>3</v>
      </c>
      <c r="C32" s="6" t="s">
        <v>4</v>
      </c>
      <c r="D32" s="6" t="s">
        <v>62</v>
      </c>
      <c r="E32" s="6" t="s">
        <v>63</v>
      </c>
      <c r="F32" s="7">
        <v>10</v>
      </c>
      <c r="G32" s="6" t="s">
        <v>165</v>
      </c>
      <c r="H32" s="17" t="s">
        <v>152</v>
      </c>
      <c r="K32" s="32">
        <v>8</v>
      </c>
      <c r="M32" s="27">
        <f t="shared" si="3"/>
        <v>8</v>
      </c>
      <c r="N32" s="28">
        <v>4</v>
      </c>
      <c r="O32" s="28">
        <v>8</v>
      </c>
      <c r="P32" s="28">
        <f t="shared" si="2"/>
        <v>5.199999999999999</v>
      </c>
      <c r="R32" s="7">
        <v>1</v>
      </c>
      <c r="S32" s="7">
        <v>1</v>
      </c>
      <c r="T32" s="7">
        <v>1</v>
      </c>
      <c r="U32" s="7">
        <v>0</v>
      </c>
      <c r="W32" s="7">
        <v>1</v>
      </c>
      <c r="Z32" s="10">
        <v>1</v>
      </c>
      <c r="AA32" s="7">
        <v>1</v>
      </c>
      <c r="AB32" s="7">
        <v>1</v>
      </c>
    </row>
    <row r="33" spans="1:30" ht="12.75">
      <c r="A33" s="6" t="s">
        <v>137</v>
      </c>
      <c r="B33" s="6" t="s">
        <v>3</v>
      </c>
      <c r="C33" s="6" t="s">
        <v>4</v>
      </c>
      <c r="D33" s="6" t="s">
        <v>138</v>
      </c>
      <c r="E33" s="6" t="s">
        <v>139</v>
      </c>
      <c r="F33" s="7">
        <v>10</v>
      </c>
      <c r="G33" s="6" t="s">
        <v>165</v>
      </c>
      <c r="H33" s="17" t="s">
        <v>152</v>
      </c>
      <c r="K33" s="32">
        <v>8</v>
      </c>
      <c r="M33" s="27">
        <f t="shared" si="3"/>
        <v>8</v>
      </c>
      <c r="N33" s="28">
        <v>8</v>
      </c>
      <c r="O33" s="28">
        <v>3</v>
      </c>
      <c r="P33" s="28">
        <f t="shared" si="2"/>
        <v>7.999999999999999</v>
      </c>
      <c r="R33" s="7">
        <v>1</v>
      </c>
      <c r="S33" s="7">
        <v>1</v>
      </c>
      <c r="T33" s="7">
        <v>1</v>
      </c>
      <c r="U33" s="7">
        <v>0</v>
      </c>
      <c r="W33" s="7">
        <v>1</v>
      </c>
      <c r="Z33" s="10">
        <v>1</v>
      </c>
      <c r="AA33" s="7">
        <v>1</v>
      </c>
      <c r="AB33" s="7">
        <v>1</v>
      </c>
      <c r="AD33" s="7">
        <v>0</v>
      </c>
    </row>
    <row r="34" spans="1:28" ht="12.75">
      <c r="A34" s="6" t="s">
        <v>64</v>
      </c>
      <c r="B34" s="6" t="s">
        <v>3</v>
      </c>
      <c r="C34" s="6" t="s">
        <v>4</v>
      </c>
      <c r="D34" s="6" t="s">
        <v>65</v>
      </c>
      <c r="E34" s="6" t="s">
        <v>66</v>
      </c>
      <c r="F34" s="7">
        <v>11</v>
      </c>
      <c r="G34" s="6" t="s">
        <v>166</v>
      </c>
      <c r="H34" s="17" t="s">
        <v>170</v>
      </c>
      <c r="K34" s="32">
        <v>7.5</v>
      </c>
      <c r="M34" s="27">
        <f t="shared" si="3"/>
        <v>7.5</v>
      </c>
      <c r="N34" s="28">
        <v>5.5</v>
      </c>
      <c r="O34" s="28">
        <v>5</v>
      </c>
      <c r="P34" s="28">
        <f t="shared" si="2"/>
        <v>6.1</v>
      </c>
      <c r="R34" s="7">
        <v>1</v>
      </c>
      <c r="S34" s="7">
        <v>1</v>
      </c>
      <c r="T34" s="7">
        <v>1</v>
      </c>
      <c r="U34" s="7">
        <v>1</v>
      </c>
      <c r="W34" s="7">
        <v>1</v>
      </c>
      <c r="Z34" s="10">
        <v>1</v>
      </c>
      <c r="AA34" s="7">
        <v>1</v>
      </c>
      <c r="AB34" s="7">
        <v>1</v>
      </c>
    </row>
    <row r="35" spans="1:28" ht="12.75">
      <c r="A35" s="6" t="s">
        <v>82</v>
      </c>
      <c r="B35" s="6" t="s">
        <v>3</v>
      </c>
      <c r="C35" s="6" t="s">
        <v>4</v>
      </c>
      <c r="D35" s="6" t="s">
        <v>83</v>
      </c>
      <c r="E35" s="6" t="s">
        <v>84</v>
      </c>
      <c r="F35" s="7">
        <v>11</v>
      </c>
      <c r="G35" s="6" t="s">
        <v>166</v>
      </c>
      <c r="H35" s="17" t="s">
        <v>170</v>
      </c>
      <c r="K35" s="32">
        <v>7.5</v>
      </c>
      <c r="M35" s="27">
        <f t="shared" si="3"/>
        <v>7.5</v>
      </c>
      <c r="N35" s="28">
        <v>7</v>
      </c>
      <c r="O35" s="33">
        <v>4.7</v>
      </c>
      <c r="P35" s="28">
        <f t="shared" si="2"/>
        <v>7.149999999999999</v>
      </c>
      <c r="R35" s="7">
        <v>1</v>
      </c>
      <c r="S35" s="7">
        <v>1</v>
      </c>
      <c r="T35" s="7">
        <v>1</v>
      </c>
      <c r="U35" s="7">
        <v>1</v>
      </c>
      <c r="W35" s="7">
        <v>1</v>
      </c>
      <c r="Z35" s="10">
        <v>1</v>
      </c>
      <c r="AA35" s="7">
        <v>1</v>
      </c>
      <c r="AB35" s="7">
        <v>1</v>
      </c>
    </row>
    <row r="36" spans="1:28" ht="12.75">
      <c r="A36" s="6" t="s">
        <v>100</v>
      </c>
      <c r="B36" s="6" t="s">
        <v>3</v>
      </c>
      <c r="C36" s="6" t="s">
        <v>4</v>
      </c>
      <c r="D36" s="6" t="s">
        <v>101</v>
      </c>
      <c r="E36" s="6" t="s">
        <v>102</v>
      </c>
      <c r="F36" s="7">
        <v>11</v>
      </c>
      <c r="G36" s="6" t="s">
        <v>166</v>
      </c>
      <c r="H36" s="17" t="s">
        <v>170</v>
      </c>
      <c r="K36" s="32">
        <v>7.5</v>
      </c>
      <c r="M36" s="27">
        <f t="shared" si="3"/>
        <v>7.5</v>
      </c>
      <c r="N36" s="28">
        <v>7</v>
      </c>
      <c r="O36" s="28">
        <v>5</v>
      </c>
      <c r="P36" s="28">
        <f t="shared" si="2"/>
        <v>7.149999999999999</v>
      </c>
      <c r="R36" s="7">
        <v>1</v>
      </c>
      <c r="S36" s="7">
        <v>1</v>
      </c>
      <c r="T36" s="7">
        <v>1</v>
      </c>
      <c r="U36" s="7">
        <v>1</v>
      </c>
      <c r="W36" s="7">
        <v>1</v>
      </c>
      <c r="Z36" s="10">
        <v>1</v>
      </c>
      <c r="AA36" s="7">
        <v>1</v>
      </c>
      <c r="AB36" s="7">
        <v>1</v>
      </c>
    </row>
    <row r="37" spans="1:28" ht="12.75">
      <c r="A37" s="6" t="s">
        <v>131</v>
      </c>
      <c r="B37" s="6" t="s">
        <v>3</v>
      </c>
      <c r="C37" s="6" t="s">
        <v>4</v>
      </c>
      <c r="D37" s="6" t="s">
        <v>132</v>
      </c>
      <c r="E37" s="6" t="s">
        <v>133</v>
      </c>
      <c r="F37" s="7">
        <v>11</v>
      </c>
      <c r="G37" s="6" t="s">
        <v>166</v>
      </c>
      <c r="H37" s="17" t="s">
        <v>170</v>
      </c>
      <c r="K37" s="32">
        <v>7.5</v>
      </c>
      <c r="M37" s="27">
        <f t="shared" si="3"/>
        <v>7.5</v>
      </c>
      <c r="N37" s="28">
        <v>6.5</v>
      </c>
      <c r="O37" s="28">
        <v>5.5</v>
      </c>
      <c r="P37" s="28">
        <f t="shared" si="2"/>
        <v>6.800000000000001</v>
      </c>
      <c r="R37" s="7">
        <v>1</v>
      </c>
      <c r="S37" s="7">
        <v>1</v>
      </c>
      <c r="T37" s="7">
        <v>1</v>
      </c>
      <c r="U37" s="7">
        <v>1</v>
      </c>
      <c r="W37" s="7">
        <v>1</v>
      </c>
      <c r="Z37" s="10">
        <v>1</v>
      </c>
      <c r="AA37" s="7">
        <v>1</v>
      </c>
      <c r="AB37" s="7">
        <v>1</v>
      </c>
    </row>
    <row r="38" spans="1:28" ht="12.75">
      <c r="A38" s="6" t="s">
        <v>20</v>
      </c>
      <c r="B38" s="6" t="s">
        <v>14</v>
      </c>
      <c r="C38" s="6" t="s">
        <v>4</v>
      </c>
      <c r="D38" s="6" t="s">
        <v>21</v>
      </c>
      <c r="E38" s="6" t="s">
        <v>22</v>
      </c>
      <c r="F38" s="7">
        <v>12</v>
      </c>
      <c r="G38" s="6" t="s">
        <v>167</v>
      </c>
      <c r="H38" s="17" t="s">
        <v>152</v>
      </c>
      <c r="K38" s="32">
        <v>8</v>
      </c>
      <c r="M38" s="27">
        <f t="shared" si="3"/>
        <v>8</v>
      </c>
      <c r="N38" s="28">
        <v>6.5</v>
      </c>
      <c r="O38" s="28">
        <v>6.5</v>
      </c>
      <c r="P38" s="28">
        <f t="shared" si="2"/>
        <v>6.949999999999999</v>
      </c>
      <c r="R38" s="7">
        <v>1</v>
      </c>
      <c r="S38" s="7">
        <v>1</v>
      </c>
      <c r="T38" s="7">
        <v>1</v>
      </c>
      <c r="U38" s="7">
        <v>1</v>
      </c>
      <c r="W38" s="7">
        <v>1</v>
      </c>
      <c r="Z38" s="10">
        <v>1</v>
      </c>
      <c r="AA38" s="7">
        <v>1</v>
      </c>
      <c r="AB38" s="7">
        <v>1</v>
      </c>
    </row>
    <row r="39" spans="1:28" ht="12.75">
      <c r="A39" s="6" t="s">
        <v>43</v>
      </c>
      <c r="B39" s="6" t="s">
        <v>3</v>
      </c>
      <c r="C39" s="6" t="s">
        <v>4</v>
      </c>
      <c r="D39" s="6" t="s">
        <v>44</v>
      </c>
      <c r="E39" s="6" t="s">
        <v>45</v>
      </c>
      <c r="F39" s="7">
        <v>12</v>
      </c>
      <c r="G39" s="6" t="s">
        <v>167</v>
      </c>
      <c r="H39" s="17" t="s">
        <v>152</v>
      </c>
      <c r="K39" s="32">
        <v>8</v>
      </c>
      <c r="M39" s="27">
        <f t="shared" si="3"/>
        <v>8</v>
      </c>
      <c r="N39" s="28">
        <v>6.5</v>
      </c>
      <c r="O39" s="28">
        <v>6</v>
      </c>
      <c r="P39" s="28">
        <f t="shared" si="2"/>
        <v>6.949999999999999</v>
      </c>
      <c r="R39" s="7">
        <v>1</v>
      </c>
      <c r="S39" s="7">
        <v>1</v>
      </c>
      <c r="T39" s="7">
        <v>1</v>
      </c>
      <c r="U39" s="7">
        <v>1</v>
      </c>
      <c r="W39" s="7">
        <v>1</v>
      </c>
      <c r="Z39" s="10">
        <v>1</v>
      </c>
      <c r="AA39" s="7">
        <v>1</v>
      </c>
      <c r="AB39" s="7">
        <v>1</v>
      </c>
    </row>
    <row r="40" spans="1:28" ht="12.75">
      <c r="A40" s="6" t="s">
        <v>76</v>
      </c>
      <c r="B40" s="6" t="s">
        <v>3</v>
      </c>
      <c r="C40" s="6" t="s">
        <v>4</v>
      </c>
      <c r="D40" s="6" t="s">
        <v>77</v>
      </c>
      <c r="E40" s="6" t="s">
        <v>78</v>
      </c>
      <c r="F40" s="7">
        <v>12</v>
      </c>
      <c r="G40" s="6" t="s">
        <v>167</v>
      </c>
      <c r="H40" s="17" t="s">
        <v>152</v>
      </c>
      <c r="K40" s="32">
        <v>8</v>
      </c>
      <c r="M40" s="27">
        <f t="shared" si="3"/>
        <v>8</v>
      </c>
      <c r="N40" s="28">
        <v>7</v>
      </c>
      <c r="O40" s="28">
        <v>9</v>
      </c>
      <c r="P40" s="28">
        <f t="shared" si="2"/>
        <v>7.299999999999999</v>
      </c>
      <c r="R40" s="7">
        <v>1</v>
      </c>
      <c r="S40" s="7">
        <v>1</v>
      </c>
      <c r="T40" s="7">
        <v>1</v>
      </c>
      <c r="U40" s="7">
        <v>1</v>
      </c>
      <c r="W40" s="7">
        <v>1</v>
      </c>
      <c r="Z40" s="10">
        <v>1</v>
      </c>
      <c r="AA40" s="7">
        <v>1</v>
      </c>
      <c r="AB40" s="7">
        <v>1</v>
      </c>
    </row>
    <row r="41" spans="1:30" ht="12.75">
      <c r="A41" s="6" t="s">
        <v>106</v>
      </c>
      <c r="B41" s="6" t="s">
        <v>34</v>
      </c>
      <c r="C41" s="6" t="s">
        <v>4</v>
      </c>
      <c r="D41" s="6" t="s">
        <v>107</v>
      </c>
      <c r="E41" s="6" t="s">
        <v>108</v>
      </c>
      <c r="F41" s="7">
        <v>12</v>
      </c>
      <c r="G41" s="6" t="s">
        <v>167</v>
      </c>
      <c r="H41" s="17" t="s">
        <v>152</v>
      </c>
      <c r="K41" s="32">
        <v>8</v>
      </c>
      <c r="M41" s="27">
        <f t="shared" si="3"/>
        <v>8</v>
      </c>
      <c r="N41" s="28">
        <v>7.5</v>
      </c>
      <c r="O41" s="28">
        <v>8.5</v>
      </c>
      <c r="P41" s="28">
        <f t="shared" si="2"/>
        <v>7.65</v>
      </c>
      <c r="R41" s="7">
        <v>1</v>
      </c>
      <c r="S41" s="7">
        <v>1</v>
      </c>
      <c r="T41" s="7">
        <v>0</v>
      </c>
      <c r="U41" s="7">
        <v>1</v>
      </c>
      <c r="W41" s="7">
        <v>0</v>
      </c>
      <c r="Z41" s="10">
        <v>1</v>
      </c>
      <c r="AA41" s="7">
        <v>1</v>
      </c>
      <c r="AB41" s="7">
        <v>1</v>
      </c>
      <c r="AD41" s="7">
        <v>0</v>
      </c>
    </row>
    <row r="42" spans="1:28" ht="12.75">
      <c r="A42" s="6" t="s">
        <v>2</v>
      </c>
      <c r="B42" s="6" t="s">
        <v>3</v>
      </c>
      <c r="C42" s="6" t="s">
        <v>4</v>
      </c>
      <c r="D42" s="6" t="s">
        <v>5</v>
      </c>
      <c r="E42" s="6" t="s">
        <v>6</v>
      </c>
      <c r="F42" s="7">
        <v>13</v>
      </c>
      <c r="G42" s="6" t="s">
        <v>168</v>
      </c>
      <c r="H42" s="17" t="s">
        <v>152</v>
      </c>
      <c r="M42" s="27">
        <f t="shared" si="3"/>
        <v>0</v>
      </c>
      <c r="N42" s="28">
        <v>6.5</v>
      </c>
      <c r="O42" s="28">
        <v>5.6</v>
      </c>
      <c r="P42" s="28">
        <f t="shared" si="2"/>
        <v>4.55</v>
      </c>
      <c r="R42" s="7">
        <v>1</v>
      </c>
      <c r="S42" s="7">
        <v>1</v>
      </c>
      <c r="T42" s="7">
        <v>1</v>
      </c>
      <c r="U42" s="7">
        <v>0</v>
      </c>
      <c r="W42" s="7">
        <v>1</v>
      </c>
      <c r="Z42" s="10">
        <v>1</v>
      </c>
      <c r="AA42" s="7">
        <v>1</v>
      </c>
      <c r="AB42" s="7">
        <v>1</v>
      </c>
    </row>
    <row r="43" spans="1:28" ht="12.75">
      <c r="A43" s="6" t="s">
        <v>10</v>
      </c>
      <c r="B43" s="6" t="s">
        <v>3</v>
      </c>
      <c r="C43" s="6" t="s">
        <v>4</v>
      </c>
      <c r="D43" s="6" t="s">
        <v>11</v>
      </c>
      <c r="E43" s="6" t="s">
        <v>12</v>
      </c>
      <c r="F43" s="7">
        <v>13</v>
      </c>
      <c r="G43" s="6" t="s">
        <v>168</v>
      </c>
      <c r="H43" s="17" t="s">
        <v>152</v>
      </c>
      <c r="M43" s="27">
        <f t="shared" si="3"/>
        <v>0</v>
      </c>
      <c r="N43" s="28">
        <v>5.1</v>
      </c>
      <c r="O43" s="28">
        <v>4.8</v>
      </c>
      <c r="P43" s="28">
        <f t="shared" si="2"/>
        <v>3.5699999999999994</v>
      </c>
      <c r="R43" s="7">
        <v>1</v>
      </c>
      <c r="S43" s="7">
        <v>1</v>
      </c>
      <c r="T43" s="7">
        <v>1</v>
      </c>
      <c r="U43" s="7">
        <v>1</v>
      </c>
      <c r="W43" s="7">
        <v>1</v>
      </c>
      <c r="Z43" s="10">
        <v>1</v>
      </c>
      <c r="AA43" s="7">
        <v>1</v>
      </c>
      <c r="AB43" s="7">
        <v>1</v>
      </c>
    </row>
    <row r="44" spans="1:28" ht="12.75">
      <c r="A44" s="6" t="s">
        <v>46</v>
      </c>
      <c r="B44" s="6" t="s">
        <v>3</v>
      </c>
      <c r="C44" s="6" t="s">
        <v>4</v>
      </c>
      <c r="D44" s="6" t="s">
        <v>47</v>
      </c>
      <c r="E44" s="6" t="s">
        <v>48</v>
      </c>
      <c r="F44" s="7">
        <v>13</v>
      </c>
      <c r="G44" s="6" t="s">
        <v>168</v>
      </c>
      <c r="H44" s="17" t="s">
        <v>152</v>
      </c>
      <c r="K44" s="32">
        <v>7</v>
      </c>
      <c r="M44" s="27">
        <f t="shared" si="3"/>
        <v>7</v>
      </c>
      <c r="N44" s="28">
        <v>6</v>
      </c>
      <c r="O44" s="28">
        <v>7.5</v>
      </c>
      <c r="P44" s="28">
        <f t="shared" si="2"/>
        <v>6.299999999999999</v>
      </c>
      <c r="R44" s="7">
        <v>1</v>
      </c>
      <c r="S44" s="7">
        <v>1</v>
      </c>
      <c r="T44" s="7">
        <v>1</v>
      </c>
      <c r="U44" s="7">
        <v>1</v>
      </c>
      <c r="W44" s="7">
        <v>1</v>
      </c>
      <c r="Z44" s="10">
        <v>1</v>
      </c>
      <c r="AA44" s="7">
        <v>1</v>
      </c>
      <c r="AB44" s="7">
        <v>0</v>
      </c>
    </row>
    <row r="45" spans="1:28" ht="12.75">
      <c r="A45" s="6" t="s">
        <v>33</v>
      </c>
      <c r="B45" s="6" t="s">
        <v>34</v>
      </c>
      <c r="C45" s="6" t="s">
        <v>4</v>
      </c>
      <c r="D45" s="6" t="s">
        <v>35</v>
      </c>
      <c r="E45" s="6" t="s">
        <v>36</v>
      </c>
      <c r="F45" s="7">
        <v>14</v>
      </c>
      <c r="K45" s="32">
        <v>8.5</v>
      </c>
      <c r="M45" s="27">
        <f t="shared" si="3"/>
        <v>8.5</v>
      </c>
      <c r="N45" s="28">
        <v>3</v>
      </c>
      <c r="O45" s="28">
        <v>7.5</v>
      </c>
      <c r="P45" s="28">
        <f t="shared" si="2"/>
        <v>4.6499999999999995</v>
      </c>
      <c r="R45" s="7">
        <v>0</v>
      </c>
      <c r="S45" s="7">
        <v>0</v>
      </c>
      <c r="T45" s="7">
        <v>0</v>
      </c>
      <c r="U45" s="7">
        <v>1</v>
      </c>
      <c r="W45" s="7">
        <v>1</v>
      </c>
      <c r="Z45" s="10">
        <v>1</v>
      </c>
      <c r="AA45" s="7">
        <v>1</v>
      </c>
      <c r="AB45" s="7">
        <v>1</v>
      </c>
    </row>
    <row r="46" spans="1:28" ht="12.75">
      <c r="A46" s="6" t="s">
        <v>70</v>
      </c>
      <c r="B46" s="6" t="s">
        <v>34</v>
      </c>
      <c r="C46" s="6" t="s">
        <v>4</v>
      </c>
      <c r="D46" s="6" t="s">
        <v>71</v>
      </c>
      <c r="E46" s="6" t="s">
        <v>72</v>
      </c>
      <c r="F46" s="7">
        <v>14</v>
      </c>
      <c r="K46" s="32">
        <v>8.5</v>
      </c>
      <c r="M46" s="27">
        <f t="shared" si="3"/>
        <v>8.5</v>
      </c>
      <c r="N46" s="28">
        <v>3.2</v>
      </c>
      <c r="O46" s="28">
        <v>4</v>
      </c>
      <c r="P46" s="28">
        <f t="shared" si="2"/>
        <v>4.79</v>
      </c>
      <c r="R46" s="7">
        <v>0</v>
      </c>
      <c r="S46" s="7">
        <v>1</v>
      </c>
      <c r="T46" s="7">
        <v>0</v>
      </c>
      <c r="U46" s="7">
        <v>1</v>
      </c>
      <c r="W46" s="7">
        <v>0</v>
      </c>
      <c r="Z46" s="10">
        <v>1</v>
      </c>
      <c r="AA46" s="7">
        <v>1</v>
      </c>
      <c r="AB46" s="7">
        <v>1</v>
      </c>
    </row>
    <row r="47" spans="1:30" ht="12.75">
      <c r="A47" s="6" t="s">
        <v>115</v>
      </c>
      <c r="B47" s="6" t="s">
        <v>3</v>
      </c>
      <c r="C47" s="6" t="s">
        <v>4</v>
      </c>
      <c r="D47" s="6" t="s">
        <v>116</v>
      </c>
      <c r="E47" s="6" t="s">
        <v>117</v>
      </c>
      <c r="M47" s="27">
        <f t="shared" si="3"/>
        <v>0</v>
      </c>
      <c r="N47" s="28">
        <v>8.2</v>
      </c>
      <c r="O47" s="28" t="s">
        <v>174</v>
      </c>
      <c r="P47" s="28">
        <f t="shared" si="2"/>
        <v>5.739999999999999</v>
      </c>
      <c r="R47" s="7">
        <v>0</v>
      </c>
      <c r="S47" s="7">
        <v>0</v>
      </c>
      <c r="T47" s="7">
        <v>1</v>
      </c>
      <c r="U47" s="7">
        <v>1</v>
      </c>
      <c r="W47" s="7">
        <v>1</v>
      </c>
      <c r="Z47" s="10">
        <v>1</v>
      </c>
      <c r="AA47" s="7">
        <v>1</v>
      </c>
      <c r="AB47" s="7">
        <v>1</v>
      </c>
      <c r="AD47" s="7">
        <v>0</v>
      </c>
    </row>
    <row r="48" spans="1:28" ht="12.75">
      <c r="A48" s="6" t="s">
        <v>124</v>
      </c>
      <c r="B48" s="6" t="s">
        <v>30</v>
      </c>
      <c r="C48" s="6" t="s">
        <v>4</v>
      </c>
      <c r="D48" s="6" t="s">
        <v>125</v>
      </c>
      <c r="E48" s="6" t="s">
        <v>126</v>
      </c>
      <c r="M48" s="27">
        <f t="shared" si="3"/>
        <v>0</v>
      </c>
      <c r="N48" s="28" t="s">
        <v>174</v>
      </c>
      <c r="O48" s="28" t="s">
        <v>174</v>
      </c>
      <c r="P48" s="28" t="e">
        <f t="shared" si="2"/>
        <v>#VALUE!</v>
      </c>
      <c r="R48" s="7">
        <v>0</v>
      </c>
      <c r="S48" s="7">
        <v>1</v>
      </c>
      <c r="T48" s="7">
        <v>1</v>
      </c>
      <c r="U48" s="7">
        <v>0</v>
      </c>
      <c r="W48" s="7">
        <v>0</v>
      </c>
      <c r="Z48" s="10">
        <v>0</v>
      </c>
      <c r="AA48" s="7">
        <v>0</v>
      </c>
      <c r="AB48" s="7">
        <v>0</v>
      </c>
    </row>
    <row r="49" spans="4:26" ht="12.75">
      <c r="D49" s="6" t="s">
        <v>176</v>
      </c>
      <c r="M49" s="27">
        <f t="shared" si="3"/>
        <v>0</v>
      </c>
      <c r="O49" s="28">
        <v>1</v>
      </c>
      <c r="P49" s="28">
        <f t="shared" si="2"/>
        <v>0</v>
      </c>
      <c r="Z49" s="10"/>
    </row>
    <row r="50" ht="12.75">
      <c r="Z50" s="10"/>
    </row>
    <row r="51" ht="12.75">
      <c r="Z51" s="10"/>
    </row>
    <row r="52" ht="12.75">
      <c r="Z52" s="10"/>
    </row>
    <row r="53" ht="12.75">
      <c r="Z53" s="10"/>
    </row>
    <row r="54" ht="12.75">
      <c r="Z54" s="10"/>
    </row>
  </sheetData>
  <sheetProtection/>
  <mergeCells count="4">
    <mergeCell ref="H5:H8"/>
    <mergeCell ref="I5:I8"/>
    <mergeCell ref="I2:I4"/>
    <mergeCell ref="I16:I19"/>
  </mergeCells>
  <hyperlinks>
    <hyperlink ref="E2" r:id="rId1" display="bddonato@fearp.usp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2015-12-06T13:58:42Z</cp:lastPrinted>
  <dcterms:created xsi:type="dcterms:W3CDTF">2015-08-06T13:32:03Z</dcterms:created>
  <dcterms:modified xsi:type="dcterms:W3CDTF">2015-12-07T21:53:11Z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