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8760" activeTab="0"/>
  </bookViews>
  <sheets>
    <sheet name="Lista de Presença" sheetId="1" r:id="rId1"/>
  </sheets>
  <definedNames/>
  <calcPr fullCalcOnLoad="1"/>
</workbook>
</file>

<file path=xl/comments1.xml><?xml version="1.0" encoding="utf-8"?>
<comments xmlns="http://schemas.openxmlformats.org/spreadsheetml/2006/main">
  <authors>
    <author>Familia</author>
  </authors>
  <commentList>
    <comment ref="AB2" authorId="0">
      <text>
        <r>
          <rPr>
            <b/>
            <sz val="9"/>
            <rFont val="Tahoma"/>
            <family val="2"/>
          </rPr>
          <t>Familia:</t>
        </r>
        <r>
          <rPr>
            <sz val="9"/>
            <rFont val="Tahoma"/>
            <family val="2"/>
          </rPr>
          <t xml:space="preserve">
feriado
</t>
        </r>
      </text>
    </comment>
    <comment ref="W2" authorId="0">
      <text>
        <r>
          <rPr>
            <sz val="9"/>
            <rFont val="Tahoma"/>
            <family val="2"/>
          </rPr>
          <t>PALESTRA tICA</t>
        </r>
      </text>
    </comment>
    <comment ref="U2" authorId="0">
      <text>
        <r>
          <rPr>
            <b/>
            <sz val="9"/>
            <rFont val="Tahoma"/>
            <family val="2"/>
          </rPr>
          <t>Familia:</t>
        </r>
        <r>
          <rPr>
            <sz val="9"/>
            <rFont val="Tahoma"/>
            <family val="2"/>
          </rPr>
          <t xml:space="preserve">
prova
</t>
        </r>
      </text>
    </comment>
  </commentList>
</comments>
</file>

<file path=xl/sharedStrings.xml><?xml version="1.0" encoding="utf-8"?>
<sst xmlns="http://schemas.openxmlformats.org/spreadsheetml/2006/main" count="298" uniqueCount="193">
  <si>
    <t>Ingresso</t>
  </si>
  <si>
    <t>Curso</t>
  </si>
  <si>
    <t>Nome</t>
  </si>
  <si>
    <t>e-Mail</t>
  </si>
  <si>
    <t>7977674</t>
  </si>
  <si>
    <t>2012/1</t>
  </si>
  <si>
    <t>81003</t>
  </si>
  <si>
    <t>Alex Bueno Pereira</t>
  </si>
  <si>
    <t>abpereira@fearp.usp.br</t>
  </si>
  <si>
    <t>7976947</t>
  </si>
  <si>
    <t>Alexandre Alves dos Santos</t>
  </si>
  <si>
    <t>aasantos@fearp.usp.br</t>
  </si>
  <si>
    <t>7977076</t>
  </si>
  <si>
    <t>André Farinaccio Boldrin</t>
  </si>
  <si>
    <t>afboldrin@fearp.usp.br</t>
  </si>
  <si>
    <t>7571741</t>
  </si>
  <si>
    <t>André Lucas da Silveira</t>
  </si>
  <si>
    <t>alsilveira@fearp.usp.br</t>
  </si>
  <si>
    <t>7977632</t>
  </si>
  <si>
    <t>Aroldo Ruiz de Almeida Neto</t>
  </si>
  <si>
    <t>araneto@fearp.usp.br</t>
  </si>
  <si>
    <t>7977232</t>
  </si>
  <si>
    <t>Beatriz Saggioro Massolino</t>
  </si>
  <si>
    <t>bsmassolino@fearp.usp.br</t>
  </si>
  <si>
    <t>7977354</t>
  </si>
  <si>
    <t>Bruno Populin</t>
  </si>
  <si>
    <t>bpopulin@fearp.usp.br</t>
  </si>
  <si>
    <t>6774912</t>
  </si>
  <si>
    <t>2011/1</t>
  </si>
  <si>
    <t>Bruno Tozzi</t>
  </si>
  <si>
    <t>btozzi@fearp.usp.br</t>
  </si>
  <si>
    <t>7977490</t>
  </si>
  <si>
    <t>Caroline Canalle Oliva</t>
  </si>
  <si>
    <t>ccoliva@fearp.usp.br</t>
  </si>
  <si>
    <t>3336403</t>
  </si>
  <si>
    <t>Diego de Freitas Espinoza</t>
  </si>
  <si>
    <t>dfespinoza@fearp.usp.br</t>
  </si>
  <si>
    <t>7977503</t>
  </si>
  <si>
    <t>Felipe Yuri Tavares</t>
  </si>
  <si>
    <t>fytavares@fearp.usp.br</t>
  </si>
  <si>
    <t>7977437</t>
  </si>
  <si>
    <t>Gabriela Pereira Dias</t>
  </si>
  <si>
    <t>gpdias@fearp.usp.br</t>
  </si>
  <si>
    <t>6911612</t>
  </si>
  <si>
    <t>Gabriela Ricci Mancini</t>
  </si>
  <si>
    <t>grmancini@fearp.usp.br</t>
  </si>
  <si>
    <t>7977552</t>
  </si>
  <si>
    <t>Júlia Chaves Morau</t>
  </si>
  <si>
    <t>jcmorau@fearp.usp.br</t>
  </si>
  <si>
    <t>7977653</t>
  </si>
  <si>
    <t>Júlia Terra Ribeiro do Vale</t>
  </si>
  <si>
    <t>jtrvale@fearp.usp.br</t>
  </si>
  <si>
    <t>7238828</t>
  </si>
  <si>
    <t>Juliana Cristina Boscolo</t>
  </si>
  <si>
    <t>jcboscolo@fearp.usp.br</t>
  </si>
  <si>
    <t>7976885</t>
  </si>
  <si>
    <t>Karen Suemy Kayama</t>
  </si>
  <si>
    <t>kskayama@fearp.usp.br</t>
  </si>
  <si>
    <t>7977271</t>
  </si>
  <si>
    <t>Letícia Baliero Sormani</t>
  </si>
  <si>
    <t>lbsormani@fearp.usp.br</t>
  </si>
  <si>
    <t>7977170</t>
  </si>
  <si>
    <t>Lucas Baracat Pedroso</t>
  </si>
  <si>
    <t>lbpedroso@fearp.usp.br</t>
  </si>
  <si>
    <t>7562981</t>
  </si>
  <si>
    <t>Lucas Martins de Castro</t>
  </si>
  <si>
    <t>lmcastro@fearp.usp.br</t>
  </si>
  <si>
    <t>7977055</t>
  </si>
  <si>
    <t>Luisa Flora Costa</t>
  </si>
  <si>
    <t>lfcosta@fearp.usp.br</t>
  </si>
  <si>
    <t>7977267</t>
  </si>
  <si>
    <t>Luiz Felipe Morelli</t>
  </si>
  <si>
    <t>lfmorelli@fearp.usp.br</t>
  </si>
  <si>
    <t>7977649</t>
  </si>
  <si>
    <t>Maria Eugênia de Souza Rossi</t>
  </si>
  <si>
    <t>mesrossi@fearp.usp.br</t>
  </si>
  <si>
    <t>7977250</t>
  </si>
  <si>
    <t>Maria Isabel Lara de Lima Guimarães</t>
  </si>
  <si>
    <t>millguimaraes@fearp.usp.br</t>
  </si>
  <si>
    <t>7977308</t>
  </si>
  <si>
    <t>Marina Bezerro Constantini</t>
  </si>
  <si>
    <t>mbconstantini@fearp.usp.br</t>
  </si>
  <si>
    <t>7152375</t>
  </si>
  <si>
    <t>Mário Gonzalez Perino</t>
  </si>
  <si>
    <t>mgperino@fearp.usp.br</t>
  </si>
  <si>
    <t>7977333</t>
  </si>
  <si>
    <t>Marize Minakawa</t>
  </si>
  <si>
    <t>mminakawa@fearp.usp.br</t>
  </si>
  <si>
    <t>7977479</t>
  </si>
  <si>
    <t>Matheus Carreira Jorge</t>
  </si>
  <si>
    <t>mcjorge@fearp.usp.br</t>
  </si>
  <si>
    <t>7977361</t>
  </si>
  <si>
    <t>Matheus Teixeira Torrano</t>
  </si>
  <si>
    <t>mttorrano@fearp.usp.br</t>
  </si>
  <si>
    <t>4449255</t>
  </si>
  <si>
    <t>Murillo Gonzalez Balbo</t>
  </si>
  <si>
    <t>mgbalbo@fearp.usp.br</t>
  </si>
  <si>
    <t>8138996</t>
  </si>
  <si>
    <t>Murilo da Silva Gomes</t>
  </si>
  <si>
    <t>msgomes@fearp.usp.br</t>
  </si>
  <si>
    <t>7288985</t>
  </si>
  <si>
    <t>Rafael Burim Ramos</t>
  </si>
  <si>
    <t>rbramos@fearp.usp.br</t>
  </si>
  <si>
    <t>7977329</t>
  </si>
  <si>
    <t>Rafael Santos Froio</t>
  </si>
  <si>
    <t>rsfroio@fearp.usp.br</t>
  </si>
  <si>
    <t>7977080</t>
  </si>
  <si>
    <t>Ramon Baston Olympio</t>
  </si>
  <si>
    <t>rbolympio@fearp.usp.br</t>
  </si>
  <si>
    <t>7977184</t>
  </si>
  <si>
    <t>Raquel Lazzarini dos Santos</t>
  </si>
  <si>
    <t>rlsantos@fearp.usp.br</t>
  </si>
  <si>
    <t>7696538</t>
  </si>
  <si>
    <t>Ricardo Motta Dib</t>
  </si>
  <si>
    <t>rmdib@fearp.usp.br</t>
  </si>
  <si>
    <t>7977628</t>
  </si>
  <si>
    <t>Ulrich Ganade D'Acol</t>
  </si>
  <si>
    <t>ugdacol@fearp.usp.br</t>
  </si>
  <si>
    <t>7976993</t>
  </si>
  <si>
    <t>Vitória Varea Gonçalves</t>
  </si>
  <si>
    <t>vvgoncalves@fearp.usp.br</t>
  </si>
  <si>
    <t>7977097</t>
  </si>
  <si>
    <t>Yuri Bragancini Giacometti</t>
  </si>
  <si>
    <t>ybgiacometti@fearp.usp.br</t>
  </si>
  <si>
    <t>MANHÃ</t>
  </si>
  <si>
    <t>grupos</t>
  </si>
  <si>
    <t>membros</t>
  </si>
  <si>
    <t>marina constantini, maria isabel guimaraes</t>
  </si>
  <si>
    <t>julia chaves, leiticia balieiro, maria eugenia rossi, gabriela ricci</t>
  </si>
  <si>
    <t>andre boldrin, murilo gomes, ramon baston, ricardo dib</t>
  </si>
  <si>
    <t>aroldo, lucas pedroso, yuri</t>
  </si>
  <si>
    <t>andre silveira, rafael froio, alex bueno</t>
  </si>
  <si>
    <t>mario perino, matheus torrano, rafael borim</t>
  </si>
  <si>
    <t>diego espinoza, luisa flora, ulrich</t>
  </si>
  <si>
    <t>bruno populin, luis feliope morelli, murilo balbo</t>
  </si>
  <si>
    <t>Daniel Stand</t>
  </si>
  <si>
    <t>gabriela dias, bruno tozzi, felipe tavares, julia terra</t>
  </si>
  <si>
    <t>prova parcial</t>
  </si>
  <si>
    <t>não</t>
  </si>
  <si>
    <t>prova</t>
  </si>
  <si>
    <t>pitch virutal</t>
  </si>
  <si>
    <t>apresentação oral</t>
  </si>
  <si>
    <t>inovacao em novo produto, taxa de desconto de 5%, tir 10% baixa, margem nao esta pequena??? 103 para 180, sensbilidade por preco de venda e quantidade</t>
  </si>
  <si>
    <t xml:space="preserve">mp muda qualidade e custo? Pq horzionte: para ter uma ideia, chute, se perpetua longo prazo, </t>
  </si>
  <si>
    <t>nossa 2,15% am voce mata, nao da para considerar isso como capital de terceiros, confundiu retorno com margem</t>
  </si>
  <si>
    <t>farmacia para diabeticos em franca, 1/8 concorrentes diretos, custo do produtos?</t>
  </si>
  <si>
    <t>custo do frete para microrregiao? Se for venda pela internet?</t>
  </si>
  <si>
    <t>pq 3 anos? Nao teve pq, leticia falou dos emprestimos</t>
  </si>
  <si>
    <t>taxa de desconto 30% ok ki e ke</t>
  </si>
  <si>
    <t>de que maneira usou taxas do mercado crescimwento para projetar</t>
  </si>
  <si>
    <t>conisderaram taxa de juros do cartao</t>
  </si>
  <si>
    <t>invest inicial: capital de giro, perfeito</t>
  </si>
  <si>
    <t>desp fin, qto gastam e recetias</t>
  </si>
  <si>
    <t>karen, marize, raquela lazzarini, vitoria</t>
  </si>
  <si>
    <t>petit empanadas, mei, legal demanda, 15 Para 37, 100.000 investimentos, concorrencia indireta, legal precos dos concorrentes, legal ter o preco mais baixo e ser mais rapido que os concorrentes, entre 7 paola e 5 da paula.
Taxa de desconto nao soma 22 +30
analise de sensibilidade na mao</t>
  </si>
  <si>
    <t>distirbuidora de racoes, troca de cirancas e animais, nao ten a possibilidade animias e criancas, linha de produtos diferente do atual, fluxo de caixa incremental demanda muito boa, aqueles 6 mm de faturamento inclui anterior? Preco de custo 45%, 2000 por ano?</t>
  </si>
  <si>
    <t>tir 72% acima do que? Do wacc</t>
  </si>
  <si>
    <t>capital de giro ok, nao falou do capital de giro</t>
  </si>
  <si>
    <t xml:space="preserve">taxa de desconto, </t>
  </si>
  <si>
    <t xml:space="preserve">5 anos: 10 a 20 o vlaution, pq dcaria retorno mais rapido, </t>
  </si>
  <si>
    <t>software da Evidence Qualidade TRON, apl local (interfere na demanda? 100 empresas de que maneira), 
sendo software, nao eh mais escalavel? Onde interfere no VPL? 
Funcionarios conseguem atender 20 empresas
invest em P&amp;D, nao eh que custo dele eh baixo, eh pq ele nao esta exigindo retorno ou tem outro emprego alterantivo
plataforma para esse sistema com muitas pessoas acessando</t>
  </si>
  <si>
    <t>escalavel: pessoas para dar suporte</t>
  </si>
  <si>
    <t>como apl influenciou na demanda? Com base no que queria atender em 2 anos (andre q respondeu), nao utilizou.</t>
  </si>
  <si>
    <t>pecuarista - abrir pet shop dentro da empresa de agropecuaria, 7000 pets e 5000 cachorros, 3 pets shops, 
H1: vendas cruzadas na previsao da demanda? Banhos e tosas
H2: socios presentes todo dia, qual salario? A ke eh o retorno do investimento
H3: ticket medio eh R$, usar PIB eh na quantidade
depreciacao: entra????
PQ 14,25%? Taxa de desconto</t>
  </si>
  <si>
    <t>ticket medio: deixar de comprar produto</t>
  </si>
  <si>
    <t>disse que infeunciou o ticket medio, mas na verdade foio numero de clientes.1/3 clientes dos 577 clientes</t>
  </si>
  <si>
    <t>taxa de desconto selic</t>
  </si>
  <si>
    <t>DS eventos, aquisicao de equipamento para exapansao do nwgocio
h1: demanda foi incremental?? Entradas de caixa, novo mercado que nao atingem ainda
h2: despesas de transporte para falar de eventos em outras cidades
mao de obra especializada
investimento 3 kits - 18.000 R$ para alugar equipamento
io: 446.000
sensibilidade na mao, onde esta o risk na distrib  triangular?</t>
  </si>
  <si>
    <t>pq 5 anos: estabilidade na venda por uso de 100% da capacidade produtiva</t>
  </si>
  <si>
    <t>variacao de 10%</t>
  </si>
  <si>
    <t>taxa de desconto e distr tirangiular na mao</t>
  </si>
  <si>
    <t>nao entendo o royalties? Eh ke?</t>
  </si>
  <si>
    <t xml:space="preserve">como repcificam: 100, 150, 200…. </t>
  </si>
  <si>
    <t>taxa ltn</t>
  </si>
  <si>
    <t>lucas e alexandre</t>
  </si>
  <si>
    <t>matheus sozinho</t>
  </si>
  <si>
    <t>beatriz massoline, caroline canalle, juliana boscolo, daniel stand</t>
  </si>
  <si>
    <t>prova final</t>
  </si>
  <si>
    <t>horzonte: estabiidade</t>
  </si>
  <si>
    <t>Guni: fotografia, producao audiovisual, 
H1: de que forma vcs mudam o formato do evento (tarde, pagode, open bar)? lifestreaming
SORTEIO DE convites: liberdade do dono do evento?
H2: Como precidifcam servico novo? 250,00 tem a ver com custo?
H3: baixo investimento
falaram 9,5 minutos da empresa e 1 das projecoes
nao vi analise de sensibilidade</t>
  </si>
  <si>
    <t>Verkoop mkt digital
menos de 15% utilizam mkt digital
H1: localizacao influencia? SJRP
H2: como cobram? Pq foco na de media e grande porte? 8% Eh mercado?
H3: SENDO SERVICO, como isso impacta no fluxo de caixa?
H4: sendo gerenciamento, nao precisa de uma palataforma, database maior
H5: 5% a 9% de taxa sobre investimento que cobram , RECEITA?</t>
  </si>
  <si>
    <t>DIFERENCA por ser servico: nao tem MP, salarios pesa nas saidas, Io baixo</t>
  </si>
  <si>
    <t>pq 5 anos? Pq tem que ter retorno positivo, recuperar</t>
  </si>
  <si>
    <t>taxa desconto: 25%, 10% acima da selic</t>
  </si>
  <si>
    <t>mafra delivery, tem atendimento com pessoal da saude? 
H1: como calculuaram custo das vendas?
Quer parar com 60 anos? Depois a empresa fecha ou morre?
Io: 500.000</t>
  </si>
  <si>
    <t>custo mp: alta margem ou vaixa margem</t>
  </si>
  <si>
    <t xml:space="preserve">pq 4 anos? </t>
  </si>
  <si>
    <t>8 minutos na apresentacao da empresa, SEO search engineer o… ganhar escalabilidADE
INVESTIMENTO INICIAL 
pq nao cobrar % das vendas</t>
  </si>
  <si>
    <t>Io: custos de ESO
horizonte de 2 anos, nao conseguem vislumbrar o que acontecera depois de 3</t>
  </si>
  <si>
    <t>trabalho</t>
  </si>
  <si>
    <t>média</t>
  </si>
  <si>
    <t>anotações no papel - skype</t>
  </si>
  <si>
    <t>não participou</t>
  </si>
</sst>
</file>

<file path=xl/styles.xml><?xml version="1.0" encoding="utf-8"?>
<styleSheet xmlns="http://schemas.openxmlformats.org/spreadsheetml/2006/main">
  <numFmts count="3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_(* #,##0.0_);_(* \(#,##0.0\);_(* &quot;-&quot;??_);_(@_)"/>
    <numFmt numFmtId="184" formatCode="_(* #,##0_);_(* \(#,##0\);_(* &quot;-&quot;??_);_(@_)"/>
    <numFmt numFmtId="185" formatCode="0.0"/>
  </numFmts>
  <fonts count="57">
    <font>
      <sz val="10"/>
      <name val="Arial"/>
      <family val="0"/>
    </font>
    <font>
      <sz val="9"/>
      <name val="Tahoma"/>
      <family val="2"/>
    </font>
    <font>
      <b/>
      <sz val="9"/>
      <name val="Tahoma"/>
      <family val="2"/>
    </font>
    <font>
      <b/>
      <sz val="10"/>
      <name val="Verdana"/>
      <family val="2"/>
    </font>
    <font>
      <sz val="10"/>
      <name val="Verdana"/>
      <family val="2"/>
    </font>
    <font>
      <sz val="11"/>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sz val="10"/>
      <color indexed="10"/>
      <name val="Verdana"/>
      <family val="2"/>
    </font>
    <font>
      <sz val="10"/>
      <color indexed="10"/>
      <name val="Arial"/>
      <family val="2"/>
    </font>
    <font>
      <sz val="10"/>
      <color indexed="30"/>
      <name val="Verdana"/>
      <family val="2"/>
    </font>
    <font>
      <sz val="10"/>
      <color indexed="30"/>
      <name val="Arial"/>
      <family val="2"/>
    </font>
    <font>
      <sz val="10"/>
      <color indexed="36"/>
      <name val="Verdana"/>
      <family val="2"/>
    </font>
    <font>
      <sz val="10"/>
      <color indexed="36"/>
      <name val="Arial"/>
      <family val="2"/>
    </font>
    <font>
      <sz val="10"/>
      <color indexed="53"/>
      <name val="Verdana"/>
      <family val="2"/>
    </font>
    <font>
      <sz val="10"/>
      <color indexed="53"/>
      <name val="Arial"/>
      <family val="2"/>
    </font>
    <font>
      <sz val="11"/>
      <name val="Verdana"/>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sz val="10"/>
      <color rgb="FFFF0000"/>
      <name val="Verdana"/>
      <family val="2"/>
    </font>
    <font>
      <sz val="10"/>
      <color rgb="FFFF0000"/>
      <name val="Arial"/>
      <family val="2"/>
    </font>
    <font>
      <sz val="10"/>
      <color rgb="FF0070C0"/>
      <name val="Verdana"/>
      <family val="2"/>
    </font>
    <font>
      <sz val="10"/>
      <color rgb="FF0070C0"/>
      <name val="Arial"/>
      <family val="2"/>
    </font>
    <font>
      <sz val="10"/>
      <color rgb="FF7030A0"/>
      <name val="Verdana"/>
      <family val="2"/>
    </font>
    <font>
      <sz val="10"/>
      <color rgb="FF7030A0"/>
      <name val="Arial"/>
      <family val="2"/>
    </font>
    <font>
      <sz val="10"/>
      <color theme="9" tint="-0.24997000396251678"/>
      <name val="Verdana"/>
      <family val="2"/>
    </font>
    <font>
      <sz val="10"/>
      <color theme="9" tint="-0.24997000396251678"/>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92">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16" fontId="0" fillId="0" borderId="0" xfId="0" applyNumberFormat="1" applyFont="1" applyAlignment="1">
      <alignment/>
    </xf>
    <xf numFmtId="1" fontId="0" fillId="0" borderId="0" xfId="0" applyNumberFormat="1"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xf>
    <xf numFmtId="0" fontId="0" fillId="0" borderId="0" xfId="0" applyFont="1" applyAlignment="1">
      <alignment horizontal="center"/>
    </xf>
    <xf numFmtId="1" fontId="4" fillId="0" borderId="0" xfId="0" applyNumberFormat="1" applyFont="1" applyAlignment="1">
      <alignment/>
    </xf>
    <xf numFmtId="1" fontId="4" fillId="0" borderId="0" xfId="0" applyNumberFormat="1" applyFont="1" applyAlignment="1">
      <alignment horizontal="center"/>
    </xf>
    <xf numFmtId="0" fontId="48" fillId="0" borderId="0" xfId="0" applyFont="1" applyAlignment="1">
      <alignment/>
    </xf>
    <xf numFmtId="0" fontId="48" fillId="0" borderId="0" xfId="0" applyFont="1" applyAlignment="1">
      <alignment/>
    </xf>
    <xf numFmtId="0" fontId="49" fillId="0" borderId="0" xfId="0" applyFont="1" applyAlignment="1">
      <alignment horizontal="center"/>
    </xf>
    <xf numFmtId="0" fontId="49" fillId="0" borderId="0" xfId="0" applyFont="1" applyAlignment="1">
      <alignment/>
    </xf>
    <xf numFmtId="0" fontId="0" fillId="0" borderId="0" xfId="0" applyFont="1" applyAlignment="1">
      <alignment/>
    </xf>
    <xf numFmtId="0" fontId="50" fillId="0" borderId="0" xfId="0" applyFont="1" applyAlignment="1">
      <alignment/>
    </xf>
    <xf numFmtId="0" fontId="50" fillId="0" borderId="0" xfId="0" applyFont="1" applyAlignment="1">
      <alignment/>
    </xf>
    <xf numFmtId="0" fontId="51" fillId="0" borderId="0" xfId="0" applyFont="1" applyAlignment="1">
      <alignment horizontal="center"/>
    </xf>
    <xf numFmtId="0" fontId="51" fillId="0" borderId="0" xfId="0" applyFont="1" applyAlignment="1">
      <alignment/>
    </xf>
    <xf numFmtId="1" fontId="50" fillId="0" borderId="0" xfId="0" applyNumberFormat="1" applyFont="1" applyAlignment="1">
      <alignment/>
    </xf>
    <xf numFmtId="1" fontId="48" fillId="0" borderId="0" xfId="0" applyNumberFormat="1" applyFont="1" applyAlignment="1">
      <alignment horizontal="center"/>
    </xf>
    <xf numFmtId="1" fontId="48" fillId="0" borderId="0" xfId="0" applyNumberFormat="1" applyFont="1" applyAlignment="1">
      <alignment/>
    </xf>
    <xf numFmtId="0" fontId="52" fillId="0" borderId="0" xfId="0" applyFont="1" applyAlignment="1">
      <alignment/>
    </xf>
    <xf numFmtId="0" fontId="52" fillId="0" borderId="0" xfId="0" applyFont="1" applyAlignment="1">
      <alignment/>
    </xf>
    <xf numFmtId="0" fontId="53" fillId="0" borderId="0" xfId="0" applyFont="1" applyAlignment="1">
      <alignment horizontal="center"/>
    </xf>
    <xf numFmtId="0" fontId="53" fillId="0" borderId="0" xfId="0" applyFont="1" applyAlignment="1">
      <alignment/>
    </xf>
    <xf numFmtId="1" fontId="52" fillId="0" borderId="0" xfId="0" applyNumberFormat="1" applyFont="1" applyAlignment="1">
      <alignment/>
    </xf>
    <xf numFmtId="0" fontId="54" fillId="0" borderId="0" xfId="0" applyFont="1" applyAlignment="1">
      <alignment/>
    </xf>
    <xf numFmtId="0" fontId="54" fillId="0" borderId="0" xfId="0" applyFont="1" applyAlignment="1">
      <alignment/>
    </xf>
    <xf numFmtId="0" fontId="55" fillId="0" borderId="0" xfId="0" applyFont="1" applyAlignment="1">
      <alignment horizontal="center"/>
    </xf>
    <xf numFmtId="0" fontId="55" fillId="0" borderId="0" xfId="0" applyFont="1" applyAlignment="1">
      <alignment/>
    </xf>
    <xf numFmtId="1" fontId="54" fillId="0" borderId="0" xfId="0" applyNumberFormat="1" applyFont="1" applyAlignment="1">
      <alignment/>
    </xf>
    <xf numFmtId="0" fontId="0" fillId="0" borderId="0" xfId="0" applyFont="1" applyAlignment="1">
      <alignment wrapText="1"/>
    </xf>
    <xf numFmtId="1" fontId="55" fillId="0" borderId="0" xfId="0" applyNumberFormat="1" applyFont="1" applyAlignment="1">
      <alignment/>
    </xf>
    <xf numFmtId="0" fontId="3" fillId="0" borderId="0" xfId="0" applyFont="1" applyAlignment="1">
      <alignment wrapText="1"/>
    </xf>
    <xf numFmtId="0" fontId="50" fillId="0" borderId="10" xfId="0" applyFont="1" applyBorder="1" applyAlignment="1">
      <alignment wrapText="1"/>
    </xf>
    <xf numFmtId="0" fontId="4" fillId="0" borderId="10" xfId="0" applyFont="1" applyBorder="1" applyAlignment="1">
      <alignment wrapText="1"/>
    </xf>
    <xf numFmtId="0" fontId="0" fillId="0" borderId="10" xfId="0" applyFont="1" applyBorder="1" applyAlignment="1">
      <alignment wrapText="1"/>
    </xf>
    <xf numFmtId="0" fontId="48" fillId="0" borderId="10" xfId="0" applyFont="1" applyBorder="1" applyAlignment="1">
      <alignment wrapText="1"/>
    </xf>
    <xf numFmtId="9" fontId="4" fillId="0" borderId="10" xfId="0" applyNumberFormat="1" applyFont="1" applyBorder="1" applyAlignment="1">
      <alignment wrapText="1"/>
    </xf>
    <xf numFmtId="0" fontId="52" fillId="0" borderId="10" xfId="0" applyFont="1" applyBorder="1" applyAlignment="1">
      <alignment wrapText="1"/>
    </xf>
    <xf numFmtId="0" fontId="53" fillId="0" borderId="10" xfId="0" applyFont="1" applyBorder="1" applyAlignment="1">
      <alignment wrapText="1"/>
    </xf>
    <xf numFmtId="0" fontId="54" fillId="0" borderId="10" xfId="0" applyFont="1" applyBorder="1" applyAlignment="1">
      <alignment wrapText="1"/>
    </xf>
    <xf numFmtId="0" fontId="55" fillId="0" borderId="10" xfId="0" applyFont="1" applyBorder="1" applyAlignment="1">
      <alignment wrapText="1"/>
    </xf>
    <xf numFmtId="185" fontId="3" fillId="0" borderId="0" xfId="0" applyNumberFormat="1" applyFont="1" applyAlignment="1">
      <alignment wrapText="1"/>
    </xf>
    <xf numFmtId="185" fontId="3" fillId="0" borderId="0" xfId="0" applyNumberFormat="1" applyFont="1" applyAlignment="1">
      <alignment/>
    </xf>
    <xf numFmtId="185" fontId="50" fillId="0" borderId="0" xfId="0" applyNumberFormat="1" applyFont="1" applyBorder="1" applyAlignment="1">
      <alignment wrapText="1"/>
    </xf>
    <xf numFmtId="185" fontId="50" fillId="0" borderId="0" xfId="0" applyNumberFormat="1" applyFont="1" applyAlignment="1">
      <alignment/>
    </xf>
    <xf numFmtId="185" fontId="4" fillId="0" borderId="0" xfId="0" applyNumberFormat="1" applyFont="1" applyBorder="1" applyAlignment="1">
      <alignment wrapText="1"/>
    </xf>
    <xf numFmtId="185" fontId="4" fillId="0" borderId="0" xfId="0" applyNumberFormat="1" applyFont="1" applyAlignment="1">
      <alignment wrapText="1"/>
    </xf>
    <xf numFmtId="185" fontId="4" fillId="0" borderId="0" xfId="0" applyNumberFormat="1" applyFont="1" applyAlignment="1">
      <alignment/>
    </xf>
    <xf numFmtId="185" fontId="0" fillId="0" borderId="0" xfId="0" applyNumberFormat="1" applyFont="1" applyBorder="1" applyAlignment="1">
      <alignment wrapText="1"/>
    </xf>
    <xf numFmtId="185" fontId="0" fillId="0" borderId="0" xfId="0" applyNumberFormat="1" applyFont="1" applyAlignment="1">
      <alignment/>
    </xf>
    <xf numFmtId="185" fontId="48" fillId="0" borderId="0" xfId="0" applyNumberFormat="1" applyFont="1" applyAlignment="1">
      <alignment horizontal="center"/>
    </xf>
    <xf numFmtId="185" fontId="48" fillId="0" borderId="0" xfId="0" applyNumberFormat="1" applyFont="1" applyBorder="1" applyAlignment="1">
      <alignment wrapText="1"/>
    </xf>
    <xf numFmtId="185" fontId="48" fillId="0" borderId="0" xfId="0" applyNumberFormat="1" applyFont="1" applyAlignment="1">
      <alignment/>
    </xf>
    <xf numFmtId="185" fontId="4" fillId="0" borderId="0" xfId="51" applyNumberFormat="1" applyFont="1" applyBorder="1" applyAlignment="1">
      <alignment wrapText="1"/>
    </xf>
    <xf numFmtId="185" fontId="4" fillId="0" borderId="0" xfId="51" applyNumberFormat="1" applyFont="1" applyAlignment="1">
      <alignment/>
    </xf>
    <xf numFmtId="185" fontId="52" fillId="0" borderId="0" xfId="0" applyNumberFormat="1" applyFont="1" applyBorder="1" applyAlignment="1">
      <alignment wrapText="1"/>
    </xf>
    <xf numFmtId="185" fontId="52" fillId="0" borderId="0" xfId="0" applyNumberFormat="1" applyFont="1" applyAlignment="1">
      <alignment/>
    </xf>
    <xf numFmtId="185" fontId="52" fillId="0" borderId="0" xfId="0" applyNumberFormat="1" applyFont="1" applyAlignment="1">
      <alignment wrapText="1"/>
    </xf>
    <xf numFmtId="185" fontId="53" fillId="0" borderId="0" xfId="0" applyNumberFormat="1" applyFont="1" applyAlignment="1">
      <alignment/>
    </xf>
    <xf numFmtId="185" fontId="54" fillId="0" borderId="0" xfId="0" applyNumberFormat="1" applyFont="1" applyBorder="1" applyAlignment="1">
      <alignment wrapText="1"/>
    </xf>
    <xf numFmtId="185" fontId="54" fillId="0" borderId="0" xfId="0" applyNumberFormat="1" applyFont="1" applyAlignment="1">
      <alignment/>
    </xf>
    <xf numFmtId="185" fontId="54" fillId="0" borderId="0" xfId="0" applyNumberFormat="1" applyFont="1" applyAlignment="1">
      <alignment wrapText="1"/>
    </xf>
    <xf numFmtId="185" fontId="4" fillId="0" borderId="0" xfId="0" applyNumberFormat="1" applyFont="1" applyAlignment="1">
      <alignment horizontal="center"/>
    </xf>
    <xf numFmtId="185" fontId="55" fillId="0" borderId="0" xfId="0" applyNumberFormat="1" applyFont="1" applyBorder="1" applyAlignment="1">
      <alignment wrapText="1"/>
    </xf>
    <xf numFmtId="185" fontId="55" fillId="0" borderId="0" xfId="0" applyNumberFormat="1" applyFont="1" applyAlignment="1">
      <alignment/>
    </xf>
    <xf numFmtId="185" fontId="0" fillId="0" borderId="0" xfId="0" applyNumberFormat="1" applyFont="1" applyAlignment="1">
      <alignment wrapText="1"/>
    </xf>
    <xf numFmtId="9" fontId="0" fillId="0" borderId="0" xfId="49" applyFont="1" applyAlignment="1">
      <alignment wrapText="1"/>
    </xf>
    <xf numFmtId="9" fontId="0" fillId="0" borderId="0" xfId="49" applyFont="1" applyAlignment="1">
      <alignment/>
    </xf>
    <xf numFmtId="185" fontId="30" fillId="0" borderId="0" xfId="0" applyNumberFormat="1" applyFont="1" applyAlignment="1">
      <alignment/>
    </xf>
    <xf numFmtId="0" fontId="4" fillId="0" borderId="11" xfId="0" applyFont="1" applyBorder="1" applyAlignment="1">
      <alignment/>
    </xf>
    <xf numFmtId="0" fontId="50" fillId="0" borderId="11" xfId="0" applyFont="1" applyBorder="1" applyAlignment="1">
      <alignment vertical="top" wrapText="1"/>
    </xf>
    <xf numFmtId="0" fontId="4" fillId="0" borderId="11" xfId="0" applyFont="1" applyBorder="1" applyAlignment="1">
      <alignment vertical="top" wrapText="1"/>
    </xf>
    <xf numFmtId="0" fontId="48" fillId="0" borderId="11" xfId="0" applyFont="1" applyBorder="1" applyAlignment="1">
      <alignment vertical="top" wrapText="1"/>
    </xf>
    <xf numFmtId="0" fontId="52" fillId="0" borderId="11" xfId="0" applyFont="1" applyBorder="1" applyAlignment="1">
      <alignment vertical="top" wrapText="1"/>
    </xf>
    <xf numFmtId="0" fontId="54" fillId="0" borderId="12" xfId="0" applyFont="1" applyBorder="1" applyAlignment="1">
      <alignment vertical="top" wrapText="1"/>
    </xf>
    <xf numFmtId="0" fontId="4" fillId="0" borderId="13" xfId="0" applyFont="1" applyBorder="1" applyAlignment="1">
      <alignment vertical="top" wrapText="1"/>
    </xf>
    <xf numFmtId="0" fontId="55" fillId="0" borderId="11" xfId="0" applyFont="1" applyBorder="1" applyAlignment="1">
      <alignment vertical="top" wrapText="1"/>
    </xf>
    <xf numFmtId="0" fontId="50" fillId="0" borderId="14"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wrapText="1"/>
    </xf>
    <xf numFmtId="0" fontId="4" fillId="0" borderId="11" xfId="0" applyFont="1" applyFill="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8" fillId="0" borderId="0" xfId="0" applyFont="1" applyAlignment="1">
      <alignment vertical="top" wrapText="1"/>
    </xf>
    <xf numFmtId="0" fontId="0" fillId="0" borderId="11" xfId="0" applyFont="1" applyBorder="1" applyAlignment="1">
      <alignment/>
    </xf>
    <xf numFmtId="0" fontId="54" fillId="0" borderId="13" xfId="0" applyFont="1" applyBorder="1" applyAlignment="1">
      <alignment vertical="top" wrapText="1"/>
    </xf>
    <xf numFmtId="0" fontId="4" fillId="0" borderId="0" xfId="0" applyFont="1" applyFill="1" applyAlignment="1">
      <alignmen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6"/>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2" sqref="A2"/>
      <selection pane="bottomRight" activeCell="M3" sqref="M3"/>
    </sheetView>
  </sheetViews>
  <sheetFormatPr defaultColWidth="9.140625" defaultRowHeight="12.75"/>
  <cols>
    <col min="1" max="1" width="9.00390625" style="6" customWidth="1"/>
    <col min="2" max="2" width="10.421875" style="6" customWidth="1"/>
    <col min="3" max="3" width="7.28125" style="6" customWidth="1"/>
    <col min="4" max="4" width="24.57421875" style="6" customWidth="1"/>
    <col min="5" max="5" width="28.00390625" style="16" customWidth="1"/>
    <col min="6" max="6" width="8.421875" style="9" bestFit="1" customWidth="1"/>
    <col min="7" max="7" width="16.7109375" style="6" customWidth="1"/>
    <col min="8" max="8" width="37.00390625" style="6" customWidth="1"/>
    <col min="9" max="9" width="22.8515625" style="34" customWidth="1"/>
    <col min="10" max="10" width="10.00390625" style="70" bestFit="1" customWidth="1"/>
    <col min="11" max="11" width="12.28125" style="54" customWidth="1"/>
    <col min="12" max="12" width="15.00390625" style="54" bestFit="1" customWidth="1"/>
    <col min="13" max="13" width="15.00390625" style="54" customWidth="1"/>
    <col min="14" max="14" width="7.140625" style="6" customWidth="1"/>
    <col min="15" max="17" width="6.57421875" style="6" customWidth="1"/>
    <col min="18" max="18" width="5.140625" style="6" customWidth="1"/>
    <col min="19" max="20" width="6.140625" style="6" customWidth="1"/>
    <col min="21" max="21" width="6.00390625" style="5" customWidth="1"/>
    <col min="22" max="22" width="5.140625" style="6" customWidth="1"/>
    <col min="23" max="25" width="6.140625" style="6" customWidth="1"/>
    <col min="26" max="26" width="5.28125" style="6" customWidth="1"/>
    <col min="27" max="29" width="6.28125" style="6" customWidth="1"/>
    <col min="30" max="30" width="9.140625" style="6" customWidth="1"/>
    <col min="31" max="31" width="6.8515625" style="6" customWidth="1"/>
    <col min="32" max="16384" width="9.140625" style="6" customWidth="1"/>
  </cols>
  <sheetData>
    <row r="1" spans="10:12" ht="12.75">
      <c r="J1" s="71">
        <v>0.3</v>
      </c>
      <c r="K1" s="72">
        <v>0.35</v>
      </c>
      <c r="L1" s="72">
        <v>0.35</v>
      </c>
    </row>
    <row r="2" spans="1:32" ht="12.75">
      <c r="A2" s="1" t="s">
        <v>124</v>
      </c>
      <c r="B2" s="1" t="s">
        <v>0</v>
      </c>
      <c r="C2" s="1" t="s">
        <v>1</v>
      </c>
      <c r="D2" s="1" t="s">
        <v>2</v>
      </c>
      <c r="E2" s="2" t="s">
        <v>3</v>
      </c>
      <c r="F2" s="3" t="s">
        <v>125</v>
      </c>
      <c r="G2" s="2" t="s">
        <v>126</v>
      </c>
      <c r="H2" s="2"/>
      <c r="I2" s="36"/>
      <c r="J2" s="46" t="s">
        <v>189</v>
      </c>
      <c r="K2" s="47" t="s">
        <v>177</v>
      </c>
      <c r="L2" s="47" t="s">
        <v>137</v>
      </c>
      <c r="M2" s="47" t="s">
        <v>190</v>
      </c>
      <c r="N2" s="4">
        <v>42223</v>
      </c>
      <c r="O2" s="4">
        <v>42230</v>
      </c>
      <c r="P2" s="4">
        <f>O2+7</f>
        <v>42237</v>
      </c>
      <c r="Q2" s="4">
        <f aca="true" t="shared" si="0" ref="Q2:AC2">P2+7</f>
        <v>42244</v>
      </c>
      <c r="R2" s="4">
        <f t="shared" si="0"/>
        <v>42251</v>
      </c>
      <c r="S2" s="4">
        <v>42265</v>
      </c>
      <c r="T2" s="4">
        <f t="shared" si="0"/>
        <v>42272</v>
      </c>
      <c r="U2" s="5">
        <f t="shared" si="0"/>
        <v>42279</v>
      </c>
      <c r="V2" s="4">
        <f t="shared" si="0"/>
        <v>42286</v>
      </c>
      <c r="W2" s="4">
        <f t="shared" si="0"/>
        <v>42293</v>
      </c>
      <c r="X2" s="4">
        <f t="shared" si="0"/>
        <v>42300</v>
      </c>
      <c r="Y2" s="4">
        <f t="shared" si="0"/>
        <v>42307</v>
      </c>
      <c r="Z2" s="4">
        <f t="shared" si="0"/>
        <v>42314</v>
      </c>
      <c r="AA2" s="4">
        <f t="shared" si="0"/>
        <v>42321</v>
      </c>
      <c r="AB2" s="4">
        <f t="shared" si="0"/>
        <v>42328</v>
      </c>
      <c r="AC2" s="4">
        <f t="shared" si="0"/>
        <v>42335</v>
      </c>
      <c r="AD2" s="4"/>
      <c r="AE2" s="4"/>
      <c r="AF2" s="4"/>
    </row>
    <row r="3" spans="1:32" s="20" customFormat="1" ht="178.5">
      <c r="A3" s="24" t="s">
        <v>4</v>
      </c>
      <c r="B3" s="24" t="s">
        <v>5</v>
      </c>
      <c r="C3" s="24" t="s">
        <v>6</v>
      </c>
      <c r="D3" s="24" t="s">
        <v>7</v>
      </c>
      <c r="E3" s="25" t="s">
        <v>8</v>
      </c>
      <c r="F3" s="26">
        <v>7</v>
      </c>
      <c r="G3" s="25" t="s">
        <v>131</v>
      </c>
      <c r="H3" s="78" t="s">
        <v>167</v>
      </c>
      <c r="I3" s="42" t="s">
        <v>169</v>
      </c>
      <c r="J3" s="60">
        <v>7.5</v>
      </c>
      <c r="K3" s="61">
        <v>5.5</v>
      </c>
      <c r="L3" s="61">
        <v>3.5</v>
      </c>
      <c r="M3" s="73">
        <f>($J$1*J3)+($K$1*K3)+($L$1*L3)</f>
        <v>5.3999999999999995</v>
      </c>
      <c r="N3" s="27">
        <v>1</v>
      </c>
      <c r="O3" s="27">
        <v>1</v>
      </c>
      <c r="P3" s="27">
        <v>1</v>
      </c>
      <c r="Q3" s="27">
        <v>1</v>
      </c>
      <c r="R3" s="27">
        <v>1</v>
      </c>
      <c r="S3" s="27">
        <v>1</v>
      </c>
      <c r="T3" s="27"/>
      <c r="U3" s="28">
        <v>1</v>
      </c>
      <c r="V3" s="27">
        <v>1</v>
      </c>
      <c r="W3" s="27">
        <v>1</v>
      </c>
      <c r="X3" s="27">
        <v>1</v>
      </c>
      <c r="Y3" s="27">
        <v>0</v>
      </c>
      <c r="Z3" s="27"/>
      <c r="AA3" s="27"/>
      <c r="AB3" s="27"/>
      <c r="AC3" s="27"/>
      <c r="AD3" s="27"/>
      <c r="AE3" s="27"/>
      <c r="AF3" s="27"/>
    </row>
    <row r="4" spans="1:32" s="20" customFormat="1" ht="76.5">
      <c r="A4" s="29" t="s">
        <v>9</v>
      </c>
      <c r="B4" s="29" t="s">
        <v>5</v>
      </c>
      <c r="C4" s="29" t="s">
        <v>6</v>
      </c>
      <c r="D4" s="29" t="s">
        <v>10</v>
      </c>
      <c r="E4" s="30" t="s">
        <v>11</v>
      </c>
      <c r="F4" s="31">
        <v>12</v>
      </c>
      <c r="G4" s="30" t="s">
        <v>174</v>
      </c>
      <c r="H4" s="81" t="s">
        <v>184</v>
      </c>
      <c r="I4" s="45" t="s">
        <v>186</v>
      </c>
      <c r="J4" s="68">
        <v>7</v>
      </c>
      <c r="K4" s="69">
        <v>5.5</v>
      </c>
      <c r="L4" s="69">
        <v>1.8</v>
      </c>
      <c r="M4" s="73">
        <f>($J$1*J4)+($K$1*K4)+($L$1*L4)</f>
        <v>4.655</v>
      </c>
      <c r="N4" s="32">
        <v>0</v>
      </c>
      <c r="O4" s="32">
        <v>0</v>
      </c>
      <c r="P4" s="32">
        <v>1</v>
      </c>
      <c r="Q4" s="32">
        <v>1</v>
      </c>
      <c r="R4" s="32">
        <v>1</v>
      </c>
      <c r="S4" s="32">
        <v>1</v>
      </c>
      <c r="T4" s="32"/>
      <c r="U4" s="35">
        <v>1</v>
      </c>
      <c r="V4" s="32">
        <v>0</v>
      </c>
      <c r="W4" s="32">
        <v>1</v>
      </c>
      <c r="X4" s="32">
        <v>1</v>
      </c>
      <c r="Y4" s="32">
        <v>1</v>
      </c>
      <c r="Z4" s="32"/>
      <c r="AA4" s="32"/>
      <c r="AB4" s="32"/>
      <c r="AC4" s="32"/>
      <c r="AD4" s="32"/>
      <c r="AE4" s="32"/>
      <c r="AF4" s="32"/>
    </row>
    <row r="5" spans="1:25" ht="51" customHeight="1">
      <c r="A5" s="7" t="s">
        <v>12</v>
      </c>
      <c r="B5" s="7" t="s">
        <v>5</v>
      </c>
      <c r="C5" s="7" t="s">
        <v>6</v>
      </c>
      <c r="D5" s="7" t="s">
        <v>13</v>
      </c>
      <c r="E5" s="8" t="s">
        <v>14</v>
      </c>
      <c r="F5" s="9">
        <v>5</v>
      </c>
      <c r="G5" s="8" t="s">
        <v>129</v>
      </c>
      <c r="H5" s="76" t="s">
        <v>160</v>
      </c>
      <c r="I5" s="41">
        <v>0.3</v>
      </c>
      <c r="J5" s="58">
        <v>8</v>
      </c>
      <c r="K5" s="59">
        <v>6</v>
      </c>
      <c r="L5" s="52">
        <v>6</v>
      </c>
      <c r="M5" s="73">
        <f>($J$1*J5)+($K$1*K5)+($L$1*L5)</f>
        <v>6.6</v>
      </c>
      <c r="N5" s="6">
        <v>1</v>
      </c>
      <c r="O5" s="6">
        <v>1</v>
      </c>
      <c r="P5" s="6">
        <v>1</v>
      </c>
      <c r="Q5" s="6">
        <v>1</v>
      </c>
      <c r="R5" s="6">
        <v>1</v>
      </c>
      <c r="S5" s="6">
        <v>0</v>
      </c>
      <c r="U5" s="10">
        <v>1</v>
      </c>
      <c r="V5" s="6">
        <v>1</v>
      </c>
      <c r="W5" s="6">
        <v>1</v>
      </c>
      <c r="X5" s="6">
        <v>1</v>
      </c>
      <c r="Y5" s="6">
        <v>1</v>
      </c>
    </row>
    <row r="6" spans="1:32" ht="39" customHeight="1">
      <c r="A6" s="24" t="s">
        <v>15</v>
      </c>
      <c r="B6" s="24" t="s">
        <v>5</v>
      </c>
      <c r="C6" s="24" t="s">
        <v>6</v>
      </c>
      <c r="D6" s="24" t="s">
        <v>16</v>
      </c>
      <c r="E6" s="25" t="s">
        <v>17</v>
      </c>
      <c r="F6" s="26">
        <v>7</v>
      </c>
      <c r="G6" s="25" t="s">
        <v>131</v>
      </c>
      <c r="H6" s="78"/>
      <c r="I6" s="42" t="s">
        <v>168</v>
      </c>
      <c r="J6" s="60">
        <v>7.5</v>
      </c>
      <c r="K6" s="62">
        <v>7</v>
      </c>
      <c r="L6" s="61">
        <v>5.5</v>
      </c>
      <c r="M6" s="73">
        <f>($J$1*J6)+($K$1*K6)+($L$1*L6)</f>
        <v>6.624999999999999</v>
      </c>
      <c r="N6" s="27">
        <v>0</v>
      </c>
      <c r="O6" s="27">
        <v>1</v>
      </c>
      <c r="P6" s="27">
        <v>1</v>
      </c>
      <c r="Q6" s="27">
        <v>1</v>
      </c>
      <c r="R6" s="27">
        <v>1</v>
      </c>
      <c r="S6" s="27">
        <v>1</v>
      </c>
      <c r="T6" s="27"/>
      <c r="U6" s="28">
        <v>1</v>
      </c>
      <c r="V6" s="27">
        <v>0</v>
      </c>
      <c r="W6" s="27">
        <v>0</v>
      </c>
      <c r="X6" s="27">
        <v>1</v>
      </c>
      <c r="Y6" s="27">
        <v>1</v>
      </c>
      <c r="Z6" s="27"/>
      <c r="AA6" s="27"/>
      <c r="AB6" s="27"/>
      <c r="AC6" s="27"/>
      <c r="AD6" s="27"/>
      <c r="AE6" s="27"/>
      <c r="AF6" s="27"/>
    </row>
    <row r="7" spans="1:32" ht="165.75">
      <c r="A7" s="12" t="s">
        <v>18</v>
      </c>
      <c r="B7" s="12" t="s">
        <v>5</v>
      </c>
      <c r="C7" s="12" t="s">
        <v>6</v>
      </c>
      <c r="D7" s="12" t="s">
        <v>19</v>
      </c>
      <c r="E7" s="13" t="s">
        <v>20</v>
      </c>
      <c r="F7" s="14">
        <v>6</v>
      </c>
      <c r="G7" s="13" t="s">
        <v>130</v>
      </c>
      <c r="H7" s="77" t="s">
        <v>163</v>
      </c>
      <c r="I7" s="40" t="s">
        <v>166</v>
      </c>
      <c r="J7" s="56">
        <v>7</v>
      </c>
      <c r="K7" s="57">
        <v>5</v>
      </c>
      <c r="L7" s="57">
        <v>8</v>
      </c>
      <c r="M7" s="73">
        <f>($J$1*J7)+($K$1*K7)+($L$1*L7)</f>
        <v>6.65</v>
      </c>
      <c r="N7" s="15">
        <v>1</v>
      </c>
      <c r="O7" s="15">
        <v>1</v>
      </c>
      <c r="P7" s="15">
        <v>1</v>
      </c>
      <c r="Q7" s="15">
        <v>1</v>
      </c>
      <c r="R7" s="15">
        <v>0</v>
      </c>
      <c r="S7" s="15">
        <v>1</v>
      </c>
      <c r="T7" s="15"/>
      <c r="U7" s="23">
        <v>1</v>
      </c>
      <c r="V7" s="15">
        <v>0</v>
      </c>
      <c r="W7" s="15">
        <v>1</v>
      </c>
      <c r="X7" s="15">
        <v>1</v>
      </c>
      <c r="Y7" s="15">
        <v>1</v>
      </c>
      <c r="Z7" s="15"/>
      <c r="AA7" s="15"/>
      <c r="AB7" s="15"/>
      <c r="AC7" s="15"/>
      <c r="AD7" s="15"/>
      <c r="AE7" s="15"/>
      <c r="AF7" s="15"/>
    </row>
    <row r="8" spans="1:25" ht="165.75">
      <c r="A8" s="7" t="s">
        <v>21</v>
      </c>
      <c r="B8" s="7" t="s">
        <v>5</v>
      </c>
      <c r="C8" s="7" t="s">
        <v>6</v>
      </c>
      <c r="D8" s="7" t="s">
        <v>22</v>
      </c>
      <c r="E8" s="8" t="s">
        <v>23</v>
      </c>
      <c r="F8" s="9">
        <v>9</v>
      </c>
      <c r="G8" s="8" t="s">
        <v>176</v>
      </c>
      <c r="H8" s="91" t="s">
        <v>180</v>
      </c>
      <c r="I8" s="38" t="s">
        <v>178</v>
      </c>
      <c r="J8" s="50">
        <v>7.5</v>
      </c>
      <c r="K8" s="52">
        <v>7</v>
      </c>
      <c r="L8" s="52">
        <v>10</v>
      </c>
      <c r="M8" s="73">
        <f>($J$1*J8)+($K$1*K8)+($L$1*L8)</f>
        <v>8.2</v>
      </c>
      <c r="N8" s="6">
        <v>1</v>
      </c>
      <c r="O8" s="6">
        <v>1</v>
      </c>
      <c r="P8" s="6">
        <v>0</v>
      </c>
      <c r="Q8" s="6">
        <v>1</v>
      </c>
      <c r="R8" s="6">
        <v>1</v>
      </c>
      <c r="S8" s="6">
        <v>1</v>
      </c>
      <c r="U8" s="10">
        <v>1</v>
      </c>
      <c r="V8" s="6">
        <v>1</v>
      </c>
      <c r="W8" s="6">
        <v>1</v>
      </c>
      <c r="X8" s="6">
        <v>1</v>
      </c>
      <c r="Y8" s="6">
        <v>0</v>
      </c>
    </row>
    <row r="9" spans="1:32" s="15" customFormat="1" ht="25.5" customHeight="1">
      <c r="A9" s="7" t="s">
        <v>24</v>
      </c>
      <c r="B9" s="7" t="s">
        <v>5</v>
      </c>
      <c r="C9" s="7" t="s">
        <v>6</v>
      </c>
      <c r="D9" s="7" t="s">
        <v>25</v>
      </c>
      <c r="E9" s="8" t="s">
        <v>26</v>
      </c>
      <c r="F9" s="9">
        <v>11</v>
      </c>
      <c r="G9" s="8" t="s">
        <v>134</v>
      </c>
      <c r="H9" s="74" t="s">
        <v>191</v>
      </c>
      <c r="I9" s="38"/>
      <c r="J9" s="50">
        <v>7.5</v>
      </c>
      <c r="K9" s="52">
        <v>7</v>
      </c>
      <c r="L9" s="52">
        <v>8.2</v>
      </c>
      <c r="M9" s="73">
        <f>($J$1*J9)+($K$1*K9)+($L$1*L9)</f>
        <v>7.5699999999999985</v>
      </c>
      <c r="N9" s="6">
        <v>1</v>
      </c>
      <c r="O9" s="6">
        <v>1</v>
      </c>
      <c r="P9" s="6">
        <v>1</v>
      </c>
      <c r="Q9" s="6">
        <v>1</v>
      </c>
      <c r="R9" s="6">
        <v>1</v>
      </c>
      <c r="S9" s="6">
        <v>1</v>
      </c>
      <c r="T9" s="6"/>
      <c r="U9" s="10">
        <v>1</v>
      </c>
      <c r="V9" s="6">
        <v>0</v>
      </c>
      <c r="W9" s="6">
        <v>1</v>
      </c>
      <c r="X9" s="6">
        <v>1</v>
      </c>
      <c r="Y9" s="6">
        <v>1</v>
      </c>
      <c r="Z9" s="6"/>
      <c r="AA9" s="6"/>
      <c r="AB9" s="6"/>
      <c r="AC9" s="6"/>
      <c r="AD9" s="6"/>
      <c r="AE9" s="6"/>
      <c r="AF9" s="6"/>
    </row>
    <row r="10" spans="1:32" s="15" customFormat="1" ht="114.75">
      <c r="A10" s="7" t="s">
        <v>27</v>
      </c>
      <c r="B10" s="7" t="s">
        <v>28</v>
      </c>
      <c r="C10" s="7" t="s">
        <v>6</v>
      </c>
      <c r="D10" s="7" t="s">
        <v>29</v>
      </c>
      <c r="E10" s="8" t="s">
        <v>30</v>
      </c>
      <c r="F10" s="9">
        <v>2</v>
      </c>
      <c r="G10" s="8" t="s">
        <v>136</v>
      </c>
      <c r="H10" s="76" t="s">
        <v>154</v>
      </c>
      <c r="I10" s="38" t="s">
        <v>149</v>
      </c>
      <c r="J10" s="50">
        <v>8</v>
      </c>
      <c r="K10" s="51">
        <v>7</v>
      </c>
      <c r="L10" s="52">
        <v>4.6</v>
      </c>
      <c r="M10" s="73">
        <f>($J$1*J10)+($K$1*K10)+($L$1*L10)</f>
        <v>6.459999999999999</v>
      </c>
      <c r="N10" s="6">
        <v>0</v>
      </c>
      <c r="O10" s="6">
        <v>1</v>
      </c>
      <c r="P10" s="6">
        <v>1</v>
      </c>
      <c r="Q10" s="6">
        <v>0</v>
      </c>
      <c r="R10" s="6">
        <v>1</v>
      </c>
      <c r="S10" s="6">
        <v>1</v>
      </c>
      <c r="T10" s="6"/>
      <c r="U10" s="10">
        <v>1</v>
      </c>
      <c r="V10" s="6">
        <v>1</v>
      </c>
      <c r="W10" s="6">
        <v>1</v>
      </c>
      <c r="X10" s="6">
        <v>1</v>
      </c>
      <c r="Y10" s="6">
        <v>0</v>
      </c>
      <c r="Z10" s="6"/>
      <c r="AA10" s="6"/>
      <c r="AB10" s="6"/>
      <c r="AC10" s="6"/>
      <c r="AD10" s="6"/>
      <c r="AE10" s="6"/>
      <c r="AF10" s="6"/>
    </row>
    <row r="11" spans="1:32" s="15" customFormat="1" ht="51">
      <c r="A11" s="7" t="s">
        <v>31</v>
      </c>
      <c r="B11" s="7" t="s">
        <v>5</v>
      </c>
      <c r="C11" s="7" t="s">
        <v>6</v>
      </c>
      <c r="D11" s="7" t="s">
        <v>32</v>
      </c>
      <c r="E11" s="8" t="s">
        <v>33</v>
      </c>
      <c r="F11" s="9">
        <v>9</v>
      </c>
      <c r="G11" s="8" t="s">
        <v>176</v>
      </c>
      <c r="H11" s="85"/>
      <c r="I11" s="38" t="s">
        <v>181</v>
      </c>
      <c r="J11" s="50">
        <v>7.5</v>
      </c>
      <c r="K11" s="52">
        <v>7</v>
      </c>
      <c r="L11" s="52">
        <v>8.6</v>
      </c>
      <c r="M11" s="73">
        <f>($J$1*J11)+($K$1*K11)+($L$1*L11)</f>
        <v>7.709999999999999</v>
      </c>
      <c r="N11" s="6">
        <v>1</v>
      </c>
      <c r="O11" s="6">
        <v>1</v>
      </c>
      <c r="P11" s="6">
        <v>1</v>
      </c>
      <c r="Q11" s="6">
        <v>1</v>
      </c>
      <c r="R11" s="6">
        <v>1</v>
      </c>
      <c r="S11" s="6">
        <v>1</v>
      </c>
      <c r="T11" s="6"/>
      <c r="U11" s="10">
        <v>1</v>
      </c>
      <c r="V11" s="6">
        <v>1</v>
      </c>
      <c r="W11" s="6">
        <v>1</v>
      </c>
      <c r="X11" s="6">
        <v>1</v>
      </c>
      <c r="Y11" s="6">
        <v>1</v>
      </c>
      <c r="Z11" s="6"/>
      <c r="AA11" s="6"/>
      <c r="AB11" s="6"/>
      <c r="AC11" s="6"/>
      <c r="AD11" s="6"/>
      <c r="AE11" s="6"/>
      <c r="AF11" s="6"/>
    </row>
    <row r="12" spans="1:32" s="15" customFormat="1" ht="38.25">
      <c r="A12" s="6"/>
      <c r="B12" s="6"/>
      <c r="C12" s="6"/>
      <c r="D12" s="6" t="s">
        <v>135</v>
      </c>
      <c r="E12" s="16"/>
      <c r="F12" s="9">
        <v>9</v>
      </c>
      <c r="G12" s="8" t="s">
        <v>176</v>
      </c>
      <c r="H12" s="89"/>
      <c r="I12" s="39" t="s">
        <v>182</v>
      </c>
      <c r="J12" s="53">
        <v>7.5</v>
      </c>
      <c r="K12" s="54">
        <v>5.5</v>
      </c>
      <c r="L12" s="54">
        <v>6</v>
      </c>
      <c r="M12" s="73">
        <f>($J$1*J12)+($K$1*K12)+($L$1*L12)</f>
        <v>6.2749999999999995</v>
      </c>
      <c r="N12" s="6">
        <v>1</v>
      </c>
      <c r="O12" s="6">
        <v>0.9</v>
      </c>
      <c r="P12" s="6">
        <v>1</v>
      </c>
      <c r="Q12" s="6">
        <v>1</v>
      </c>
      <c r="R12" s="6">
        <v>1</v>
      </c>
      <c r="S12" s="6">
        <v>1</v>
      </c>
      <c r="T12" s="6"/>
      <c r="U12" s="10">
        <v>1</v>
      </c>
      <c r="V12" s="6">
        <v>0</v>
      </c>
      <c r="W12" s="6">
        <v>1</v>
      </c>
      <c r="X12" s="6">
        <v>0</v>
      </c>
      <c r="Y12" s="6">
        <v>0</v>
      </c>
      <c r="Z12" s="6"/>
      <c r="AA12" s="6"/>
      <c r="AB12" s="6"/>
      <c r="AC12" s="6"/>
      <c r="AD12" s="6"/>
      <c r="AE12" s="6"/>
      <c r="AF12" s="6"/>
    </row>
    <row r="13" spans="1:25" ht="38.25" customHeight="1">
      <c r="A13" s="7" t="s">
        <v>34</v>
      </c>
      <c r="B13" s="7" t="s">
        <v>5</v>
      </c>
      <c r="C13" s="7" t="s">
        <v>6</v>
      </c>
      <c r="D13" s="7" t="s">
        <v>35</v>
      </c>
      <c r="E13" s="8" t="s">
        <v>36</v>
      </c>
      <c r="F13" s="9">
        <v>10</v>
      </c>
      <c r="G13" s="8" t="s">
        <v>133</v>
      </c>
      <c r="H13" s="74" t="s">
        <v>191</v>
      </c>
      <c r="I13" s="38"/>
      <c r="J13" s="50">
        <v>7</v>
      </c>
      <c r="K13" s="52">
        <v>8</v>
      </c>
      <c r="L13" s="67" t="s">
        <v>138</v>
      </c>
      <c r="M13" s="73" t="e">
        <f>($J$1*J13)+($K$1*K13)+($L$1*L13)</f>
        <v>#VALUE!</v>
      </c>
      <c r="N13" s="6">
        <v>1</v>
      </c>
      <c r="O13" s="6">
        <v>1</v>
      </c>
      <c r="P13" s="6">
        <v>1</v>
      </c>
      <c r="Q13" s="6">
        <v>0</v>
      </c>
      <c r="R13" s="6">
        <v>1</v>
      </c>
      <c r="S13" s="6">
        <v>1</v>
      </c>
      <c r="U13" s="11">
        <v>0</v>
      </c>
      <c r="V13" s="6">
        <v>1</v>
      </c>
      <c r="W13" s="6">
        <v>0</v>
      </c>
      <c r="X13" s="6">
        <v>1</v>
      </c>
      <c r="Y13" s="6">
        <v>1</v>
      </c>
    </row>
    <row r="14" spans="1:25" ht="25.5">
      <c r="A14" s="7" t="s">
        <v>37</v>
      </c>
      <c r="B14" s="7" t="s">
        <v>5</v>
      </c>
      <c r="C14" s="7" t="s">
        <v>6</v>
      </c>
      <c r="D14" s="7" t="s">
        <v>38</v>
      </c>
      <c r="E14" s="8" t="s">
        <v>39</v>
      </c>
      <c r="F14" s="9">
        <v>2</v>
      </c>
      <c r="G14" s="8" t="s">
        <v>136</v>
      </c>
      <c r="H14" s="76"/>
      <c r="I14" s="38" t="s">
        <v>151</v>
      </c>
      <c r="J14" s="50">
        <v>8</v>
      </c>
      <c r="K14" s="51">
        <v>8</v>
      </c>
      <c r="L14" s="52">
        <v>6.7</v>
      </c>
      <c r="M14" s="73">
        <f>($J$1*J14)+($K$1*K14)+($L$1*L14)</f>
        <v>7.544999999999999</v>
      </c>
      <c r="N14" s="6">
        <v>1</v>
      </c>
      <c r="O14" s="6">
        <v>1</v>
      </c>
      <c r="P14" s="6">
        <v>1</v>
      </c>
      <c r="Q14" s="6">
        <v>1</v>
      </c>
      <c r="R14" s="6">
        <v>1</v>
      </c>
      <c r="S14" s="6">
        <v>1</v>
      </c>
      <c r="U14" s="10">
        <v>1</v>
      </c>
      <c r="V14" s="6">
        <v>0</v>
      </c>
      <c r="W14" s="6">
        <v>1</v>
      </c>
      <c r="X14" s="6">
        <v>1</v>
      </c>
      <c r="Y14" s="6">
        <v>1</v>
      </c>
    </row>
    <row r="15" spans="1:25" ht="25.5">
      <c r="A15" s="7" t="s">
        <v>40</v>
      </c>
      <c r="B15" s="7" t="s">
        <v>5</v>
      </c>
      <c r="C15" s="7" t="s">
        <v>6</v>
      </c>
      <c r="D15" s="7" t="s">
        <v>41</v>
      </c>
      <c r="E15" s="8" t="s">
        <v>42</v>
      </c>
      <c r="F15" s="9">
        <v>2</v>
      </c>
      <c r="G15" s="8" t="s">
        <v>136</v>
      </c>
      <c r="H15" s="76"/>
      <c r="I15" s="38" t="s">
        <v>152</v>
      </c>
      <c r="J15" s="50">
        <v>8</v>
      </c>
      <c r="K15" s="51">
        <v>3</v>
      </c>
      <c r="L15" s="52">
        <v>5.5</v>
      </c>
      <c r="M15" s="73">
        <f>($J$1*J15)+($K$1*K15)+($L$1*L15)</f>
        <v>5.375</v>
      </c>
      <c r="N15" s="6">
        <v>0</v>
      </c>
      <c r="O15" s="6">
        <v>1</v>
      </c>
      <c r="P15" s="6">
        <v>1</v>
      </c>
      <c r="Q15" s="6">
        <v>1</v>
      </c>
      <c r="R15" s="6">
        <v>1</v>
      </c>
      <c r="S15" s="6">
        <v>1</v>
      </c>
      <c r="U15" s="10">
        <v>1</v>
      </c>
      <c r="V15" s="6">
        <v>1</v>
      </c>
      <c r="W15" s="6">
        <v>0</v>
      </c>
      <c r="X15" s="6">
        <v>1</v>
      </c>
      <c r="Y15" s="6">
        <v>1</v>
      </c>
    </row>
    <row r="16" spans="1:25" s="15" customFormat="1" ht="14.25" customHeight="1">
      <c r="A16" s="12" t="s">
        <v>43</v>
      </c>
      <c r="B16" s="12" t="s">
        <v>5</v>
      </c>
      <c r="C16" s="12" t="s">
        <v>6</v>
      </c>
      <c r="D16" s="12" t="s">
        <v>44</v>
      </c>
      <c r="E16" s="13" t="s">
        <v>45</v>
      </c>
      <c r="F16" s="14">
        <v>3</v>
      </c>
      <c r="G16" s="13" t="s">
        <v>128</v>
      </c>
      <c r="H16" s="77" t="s">
        <v>145</v>
      </c>
      <c r="I16" s="39" t="s">
        <v>150</v>
      </c>
      <c r="J16" s="53">
        <v>8</v>
      </c>
      <c r="K16" s="51">
        <v>6</v>
      </c>
      <c r="L16" s="55" t="s">
        <v>138</v>
      </c>
      <c r="M16" s="73" t="e">
        <f>($J$1*J16)+($K$1*K16)+($L$1*L16)</f>
        <v>#VALUE!</v>
      </c>
      <c r="N16" s="15">
        <v>0</v>
      </c>
      <c r="O16" s="15">
        <v>1</v>
      </c>
      <c r="P16" s="15">
        <v>0</v>
      </c>
      <c r="Q16" s="15">
        <v>0</v>
      </c>
      <c r="R16" s="15">
        <v>0</v>
      </c>
      <c r="S16" s="15">
        <v>1</v>
      </c>
      <c r="U16" s="22">
        <v>0</v>
      </c>
      <c r="V16" s="15">
        <v>0</v>
      </c>
      <c r="W16" s="15">
        <v>0</v>
      </c>
      <c r="X16" s="15">
        <v>1</v>
      </c>
      <c r="Y16" s="15">
        <v>0</v>
      </c>
    </row>
    <row r="17" spans="1:32" ht="38.25">
      <c r="A17" s="12" t="s">
        <v>46</v>
      </c>
      <c r="B17" s="12" t="s">
        <v>5</v>
      </c>
      <c r="C17" s="12" t="s">
        <v>6</v>
      </c>
      <c r="D17" s="12" t="s">
        <v>47</v>
      </c>
      <c r="E17" s="13" t="s">
        <v>48</v>
      </c>
      <c r="F17" s="14">
        <v>3</v>
      </c>
      <c r="G17" s="13" t="s">
        <v>128</v>
      </c>
      <c r="H17" s="77"/>
      <c r="I17" s="40" t="s">
        <v>147</v>
      </c>
      <c r="J17" s="56">
        <v>8</v>
      </c>
      <c r="K17" s="57">
        <v>5</v>
      </c>
      <c r="L17" s="57">
        <v>7.5</v>
      </c>
      <c r="M17" s="73">
        <f>($J$1*J17)+($K$1*K17)+($L$1*L17)</f>
        <v>6.775</v>
      </c>
      <c r="N17" s="15">
        <v>1</v>
      </c>
      <c r="O17" s="15">
        <v>1</v>
      </c>
      <c r="P17" s="15">
        <v>1</v>
      </c>
      <c r="Q17" s="15">
        <v>1</v>
      </c>
      <c r="R17" s="15">
        <v>1</v>
      </c>
      <c r="S17" s="15">
        <v>1</v>
      </c>
      <c r="T17" s="15"/>
      <c r="U17" s="23">
        <v>1</v>
      </c>
      <c r="V17" s="15">
        <v>1</v>
      </c>
      <c r="W17" s="15">
        <v>1</v>
      </c>
      <c r="X17" s="15">
        <v>1</v>
      </c>
      <c r="Y17" s="15">
        <v>1</v>
      </c>
      <c r="Z17" s="15"/>
      <c r="AA17" s="15"/>
      <c r="AB17" s="15"/>
      <c r="AC17" s="15"/>
      <c r="AD17" s="15"/>
      <c r="AE17" s="15"/>
      <c r="AF17" s="15"/>
    </row>
    <row r="18" spans="1:25" ht="14.25">
      <c r="A18" s="7" t="s">
        <v>49</v>
      </c>
      <c r="B18" s="7" t="s">
        <v>5</v>
      </c>
      <c r="C18" s="7" t="s">
        <v>6</v>
      </c>
      <c r="D18" s="7" t="s">
        <v>50</v>
      </c>
      <c r="E18" s="8" t="s">
        <v>51</v>
      </c>
      <c r="F18" s="9">
        <v>2</v>
      </c>
      <c r="G18" s="8" t="s">
        <v>136</v>
      </c>
      <c r="H18" s="89"/>
      <c r="I18" s="39"/>
      <c r="J18" s="53">
        <v>8</v>
      </c>
      <c r="K18" s="51">
        <v>8</v>
      </c>
      <c r="L18" s="54">
        <v>8</v>
      </c>
      <c r="M18" s="73">
        <f>($J$1*J18)+($K$1*K18)+($L$1*L18)</f>
        <v>7.999999999999999</v>
      </c>
      <c r="N18" s="6">
        <v>0</v>
      </c>
      <c r="O18" s="6">
        <v>0</v>
      </c>
      <c r="P18" s="6">
        <v>1</v>
      </c>
      <c r="Q18" s="6">
        <v>0</v>
      </c>
      <c r="R18" s="6">
        <v>1</v>
      </c>
      <c r="S18" s="6">
        <v>1</v>
      </c>
      <c r="U18" s="5">
        <v>1</v>
      </c>
      <c r="V18" s="6">
        <v>1</v>
      </c>
      <c r="W18" s="6">
        <v>1</v>
      </c>
      <c r="X18" s="6">
        <v>1</v>
      </c>
      <c r="Y18" s="6">
        <v>1</v>
      </c>
    </row>
    <row r="19" spans="1:25" ht="25.5">
      <c r="A19" s="7" t="s">
        <v>52</v>
      </c>
      <c r="B19" s="7" t="s">
        <v>5</v>
      </c>
      <c r="C19" s="7" t="s">
        <v>6</v>
      </c>
      <c r="D19" s="7" t="s">
        <v>53</v>
      </c>
      <c r="E19" s="8" t="s">
        <v>54</v>
      </c>
      <c r="F19" s="9">
        <v>9</v>
      </c>
      <c r="G19" s="8" t="s">
        <v>176</v>
      </c>
      <c r="H19" s="85"/>
      <c r="I19" s="38" t="s">
        <v>183</v>
      </c>
      <c r="J19" s="50">
        <v>7.5</v>
      </c>
      <c r="K19" s="52">
        <v>8</v>
      </c>
      <c r="L19" s="52">
        <v>8.5</v>
      </c>
      <c r="M19" s="73">
        <f>($J$1*J19)+($K$1*K19)+($L$1*L19)</f>
        <v>8.024999999999999</v>
      </c>
      <c r="N19" s="6">
        <v>1</v>
      </c>
      <c r="O19" s="6">
        <v>1</v>
      </c>
      <c r="P19" s="6">
        <v>1</v>
      </c>
      <c r="Q19" s="6">
        <v>0</v>
      </c>
      <c r="R19" s="6">
        <v>1</v>
      </c>
      <c r="S19" s="6">
        <v>1</v>
      </c>
      <c r="U19" s="10">
        <v>1</v>
      </c>
      <c r="V19" s="6">
        <v>1</v>
      </c>
      <c r="W19" s="6">
        <v>1</v>
      </c>
      <c r="X19" s="6">
        <v>1</v>
      </c>
      <c r="Y19" s="6">
        <v>1</v>
      </c>
    </row>
    <row r="20" spans="1:32" s="15" customFormat="1" ht="14.25" customHeight="1">
      <c r="A20" s="7" t="s">
        <v>55</v>
      </c>
      <c r="B20" s="7" t="s">
        <v>5</v>
      </c>
      <c r="C20" s="7" t="s">
        <v>6</v>
      </c>
      <c r="D20" s="7" t="s">
        <v>56</v>
      </c>
      <c r="E20" s="8" t="s">
        <v>57</v>
      </c>
      <c r="F20" s="9">
        <v>4</v>
      </c>
      <c r="G20" s="8" t="s">
        <v>153</v>
      </c>
      <c r="H20" s="76" t="s">
        <v>155</v>
      </c>
      <c r="I20" s="38" t="s">
        <v>157</v>
      </c>
      <c r="J20" s="50">
        <v>7</v>
      </c>
      <c r="K20" s="52">
        <v>6</v>
      </c>
      <c r="L20" s="52">
        <v>7</v>
      </c>
      <c r="M20" s="73">
        <f>($J$1*J20)+($K$1*K20)+($L$1*L20)</f>
        <v>6.649999999999999</v>
      </c>
      <c r="N20" s="6">
        <v>1</v>
      </c>
      <c r="O20" s="6">
        <v>1</v>
      </c>
      <c r="P20" s="6">
        <v>1</v>
      </c>
      <c r="Q20" s="6">
        <v>1</v>
      </c>
      <c r="R20" s="6">
        <v>1</v>
      </c>
      <c r="S20" s="6">
        <v>1</v>
      </c>
      <c r="T20" s="6"/>
      <c r="U20" s="10">
        <v>1</v>
      </c>
      <c r="V20" s="6">
        <v>0</v>
      </c>
      <c r="W20" s="6">
        <v>1</v>
      </c>
      <c r="X20" s="6">
        <v>1</v>
      </c>
      <c r="Y20" s="6">
        <v>1</v>
      </c>
      <c r="Z20" s="6"/>
      <c r="AA20" s="6"/>
      <c r="AB20" s="6"/>
      <c r="AC20" s="6"/>
      <c r="AD20" s="6"/>
      <c r="AE20" s="6"/>
      <c r="AF20" s="6"/>
    </row>
    <row r="21" spans="1:25" s="15" customFormat="1" ht="25.5">
      <c r="A21" s="12" t="s">
        <v>58</v>
      </c>
      <c r="B21" s="12" t="s">
        <v>5</v>
      </c>
      <c r="C21" s="12" t="s">
        <v>6</v>
      </c>
      <c r="D21" s="12" t="s">
        <v>59</v>
      </c>
      <c r="E21" s="13" t="s">
        <v>60</v>
      </c>
      <c r="F21" s="14">
        <v>3</v>
      </c>
      <c r="G21" s="13" t="s">
        <v>128</v>
      </c>
      <c r="H21" s="77"/>
      <c r="I21" s="40" t="s">
        <v>148</v>
      </c>
      <c r="J21" s="56">
        <v>8</v>
      </c>
      <c r="K21" s="57">
        <v>6.5</v>
      </c>
      <c r="L21" s="57">
        <v>7.2</v>
      </c>
      <c r="M21" s="73">
        <f>($J$1*J21)+($K$1*K21)+($L$1*L21)</f>
        <v>7.195</v>
      </c>
      <c r="N21" s="15">
        <v>1</v>
      </c>
      <c r="O21" s="15">
        <v>1</v>
      </c>
      <c r="P21" s="15">
        <v>1</v>
      </c>
      <c r="Q21" s="15">
        <v>1</v>
      </c>
      <c r="R21" s="15">
        <v>1</v>
      </c>
      <c r="S21" s="15">
        <v>1</v>
      </c>
      <c r="U21" s="23">
        <v>1</v>
      </c>
      <c r="V21" s="15">
        <v>1</v>
      </c>
      <c r="W21" s="15">
        <v>1</v>
      </c>
      <c r="X21" s="15">
        <v>1</v>
      </c>
      <c r="Y21" s="15">
        <v>0</v>
      </c>
    </row>
    <row r="22" spans="1:25" s="15" customFormat="1" ht="76.5">
      <c r="A22" s="12" t="s">
        <v>61</v>
      </c>
      <c r="B22" s="12" t="s">
        <v>5</v>
      </c>
      <c r="C22" s="12" t="s">
        <v>6</v>
      </c>
      <c r="D22" s="12" t="s">
        <v>62</v>
      </c>
      <c r="E22" s="13" t="s">
        <v>63</v>
      </c>
      <c r="F22" s="14">
        <v>6</v>
      </c>
      <c r="G22" s="13" t="s">
        <v>130</v>
      </c>
      <c r="H22" s="77"/>
      <c r="I22" s="40" t="s">
        <v>165</v>
      </c>
      <c r="J22" s="56">
        <v>7</v>
      </c>
      <c r="K22" s="57">
        <v>5</v>
      </c>
      <c r="L22" s="57">
        <v>5</v>
      </c>
      <c r="M22" s="73">
        <f>($J$1*J22)+($K$1*K22)+($L$1*L22)</f>
        <v>5.6</v>
      </c>
      <c r="N22" s="15">
        <v>0</v>
      </c>
      <c r="O22" s="15">
        <v>1</v>
      </c>
      <c r="P22" s="15">
        <v>0</v>
      </c>
      <c r="Q22" s="15">
        <v>0</v>
      </c>
      <c r="R22" s="15">
        <v>1</v>
      </c>
      <c r="S22" s="15">
        <v>1</v>
      </c>
      <c r="U22" s="23">
        <v>1</v>
      </c>
      <c r="V22" s="15">
        <v>0</v>
      </c>
      <c r="W22" s="15">
        <v>1</v>
      </c>
      <c r="X22" s="15">
        <v>0.99</v>
      </c>
      <c r="Y22" s="15">
        <v>1</v>
      </c>
    </row>
    <row r="23" spans="1:32" s="27" customFormat="1" ht="14.25" customHeight="1">
      <c r="A23" s="29" t="s">
        <v>64</v>
      </c>
      <c r="B23" s="29" t="s">
        <v>28</v>
      </c>
      <c r="C23" s="29" t="s">
        <v>6</v>
      </c>
      <c r="D23" s="29" t="s">
        <v>65</v>
      </c>
      <c r="E23" s="30" t="s">
        <v>66</v>
      </c>
      <c r="F23" s="31">
        <v>12</v>
      </c>
      <c r="G23" s="30" t="s">
        <v>174</v>
      </c>
      <c r="H23" s="81"/>
      <c r="I23" s="45" t="s">
        <v>185</v>
      </c>
      <c r="J23" s="68">
        <v>7</v>
      </c>
      <c r="K23" s="69">
        <v>6.5</v>
      </c>
      <c r="L23" s="69">
        <v>6</v>
      </c>
      <c r="M23" s="73">
        <f>($J$1*J23)+($K$1*K23)+($L$1*L23)</f>
        <v>6.475</v>
      </c>
      <c r="N23" s="32">
        <v>0</v>
      </c>
      <c r="O23" s="32">
        <v>0</v>
      </c>
      <c r="P23" s="32">
        <v>1</v>
      </c>
      <c r="Q23" s="32">
        <v>1</v>
      </c>
      <c r="R23" s="32">
        <v>1</v>
      </c>
      <c r="S23" s="32">
        <v>0</v>
      </c>
      <c r="T23" s="32"/>
      <c r="U23" s="33">
        <v>1</v>
      </c>
      <c r="V23" s="32">
        <v>0</v>
      </c>
      <c r="W23" s="32">
        <v>0</v>
      </c>
      <c r="X23" s="32">
        <v>1</v>
      </c>
      <c r="Y23" s="32">
        <v>1</v>
      </c>
      <c r="Z23" s="32"/>
      <c r="AA23" s="32"/>
      <c r="AB23" s="32"/>
      <c r="AC23" s="32"/>
      <c r="AD23" s="32"/>
      <c r="AE23" s="32"/>
      <c r="AF23" s="32"/>
    </row>
    <row r="24" spans="1:32" s="27" customFormat="1" ht="93" customHeight="1">
      <c r="A24" s="7" t="s">
        <v>67</v>
      </c>
      <c r="B24" s="7" t="s">
        <v>5</v>
      </c>
      <c r="C24" s="7" t="s">
        <v>6</v>
      </c>
      <c r="D24" s="7" t="s">
        <v>68</v>
      </c>
      <c r="E24" s="8" t="s">
        <v>69</v>
      </c>
      <c r="F24" s="9">
        <v>10</v>
      </c>
      <c r="G24" s="8" t="s">
        <v>133</v>
      </c>
      <c r="H24" s="74"/>
      <c r="I24" s="38"/>
      <c r="J24" s="50">
        <v>7</v>
      </c>
      <c r="K24" s="52">
        <v>5</v>
      </c>
      <c r="L24" s="52">
        <v>6.7</v>
      </c>
      <c r="M24" s="73">
        <f>($J$1*J24)+($K$1*K24)+($L$1*L24)</f>
        <v>6.195</v>
      </c>
      <c r="N24" s="6">
        <v>1</v>
      </c>
      <c r="O24" s="6">
        <v>1</v>
      </c>
      <c r="P24" s="6">
        <v>1</v>
      </c>
      <c r="Q24" s="6">
        <v>0</v>
      </c>
      <c r="R24" s="6">
        <v>1</v>
      </c>
      <c r="S24" s="6">
        <v>1</v>
      </c>
      <c r="T24" s="6"/>
      <c r="U24" s="10">
        <v>1</v>
      </c>
      <c r="V24" s="6">
        <v>1</v>
      </c>
      <c r="W24" s="6">
        <v>1</v>
      </c>
      <c r="X24" s="6">
        <v>1</v>
      </c>
      <c r="Y24" s="6">
        <v>0</v>
      </c>
      <c r="Z24" s="6"/>
      <c r="AA24" s="6"/>
      <c r="AB24" s="6"/>
      <c r="AC24" s="6"/>
      <c r="AD24" s="6"/>
      <c r="AE24" s="6"/>
      <c r="AF24" s="6"/>
    </row>
    <row r="25" spans="1:32" s="27" customFormat="1" ht="66" customHeight="1">
      <c r="A25" s="7" t="s">
        <v>70</v>
      </c>
      <c r="B25" s="7" t="s">
        <v>5</v>
      </c>
      <c r="C25" s="7" t="s">
        <v>6</v>
      </c>
      <c r="D25" s="7" t="s">
        <v>71</v>
      </c>
      <c r="E25" s="8" t="s">
        <v>72</v>
      </c>
      <c r="F25" s="9">
        <v>11</v>
      </c>
      <c r="G25" s="8" t="s">
        <v>134</v>
      </c>
      <c r="H25" s="74"/>
      <c r="I25" s="38"/>
      <c r="J25" s="50">
        <v>7.5</v>
      </c>
      <c r="K25" s="52">
        <v>7</v>
      </c>
      <c r="L25" s="52">
        <v>8.5</v>
      </c>
      <c r="M25" s="73">
        <f>($J$1*J25)+($K$1*K25)+($L$1*L25)</f>
        <v>7.674999999999999</v>
      </c>
      <c r="N25" s="6">
        <v>1</v>
      </c>
      <c r="O25" s="6">
        <v>1</v>
      </c>
      <c r="P25" s="6">
        <v>1</v>
      </c>
      <c r="Q25" s="6">
        <v>1</v>
      </c>
      <c r="R25" s="6">
        <v>1</v>
      </c>
      <c r="S25" s="6">
        <v>1</v>
      </c>
      <c r="T25" s="6"/>
      <c r="U25" s="10">
        <v>1</v>
      </c>
      <c r="V25" s="6">
        <v>1</v>
      </c>
      <c r="W25" s="6">
        <v>1</v>
      </c>
      <c r="X25" s="6">
        <v>1</v>
      </c>
      <c r="Y25" s="6">
        <v>1</v>
      </c>
      <c r="Z25" s="6"/>
      <c r="AA25" s="6"/>
      <c r="AB25" s="6"/>
      <c r="AC25" s="6"/>
      <c r="AD25" s="6"/>
      <c r="AE25" s="6"/>
      <c r="AF25" s="6"/>
    </row>
    <row r="26" spans="1:32" s="32" customFormat="1" ht="65.25" customHeight="1">
      <c r="A26" s="12" t="s">
        <v>73</v>
      </c>
      <c r="B26" s="12" t="s">
        <v>5</v>
      </c>
      <c r="C26" s="12" t="s">
        <v>6</v>
      </c>
      <c r="D26" s="12" t="s">
        <v>74</v>
      </c>
      <c r="E26" s="13" t="s">
        <v>75</v>
      </c>
      <c r="F26" s="14">
        <v>3</v>
      </c>
      <c r="G26" s="13" t="s">
        <v>128</v>
      </c>
      <c r="H26" s="77"/>
      <c r="I26" s="40" t="s">
        <v>146</v>
      </c>
      <c r="J26" s="56">
        <v>8</v>
      </c>
      <c r="K26" s="57">
        <v>7</v>
      </c>
      <c r="L26" s="57">
        <v>9</v>
      </c>
      <c r="M26" s="73">
        <f>($J$1*J26)+($K$1*K26)+($L$1*L26)</f>
        <v>8</v>
      </c>
      <c r="N26" s="15">
        <v>1</v>
      </c>
      <c r="O26" s="15">
        <v>1</v>
      </c>
      <c r="P26" s="15">
        <v>1</v>
      </c>
      <c r="Q26" s="15">
        <v>1</v>
      </c>
      <c r="R26" s="15">
        <v>1</v>
      </c>
      <c r="S26" s="15">
        <v>1</v>
      </c>
      <c r="T26" s="15"/>
      <c r="U26" s="23">
        <v>1</v>
      </c>
      <c r="V26" s="15">
        <v>1</v>
      </c>
      <c r="W26" s="15">
        <v>1</v>
      </c>
      <c r="X26" s="15">
        <v>1</v>
      </c>
      <c r="Y26" s="15">
        <v>1</v>
      </c>
      <c r="Z26" s="15"/>
      <c r="AA26" s="15"/>
      <c r="AB26" s="15"/>
      <c r="AC26" s="15"/>
      <c r="AD26" s="15"/>
      <c r="AE26" s="15"/>
      <c r="AF26" s="15"/>
    </row>
    <row r="27" spans="1:32" s="32" customFormat="1" ht="63.75" customHeight="1">
      <c r="A27" s="17" t="s">
        <v>76</v>
      </c>
      <c r="B27" s="17" t="s">
        <v>5</v>
      </c>
      <c r="C27" s="17" t="s">
        <v>6</v>
      </c>
      <c r="D27" s="17" t="s">
        <v>77</v>
      </c>
      <c r="E27" s="18" t="s">
        <v>78</v>
      </c>
      <c r="F27" s="19">
        <v>1</v>
      </c>
      <c r="G27" s="18" t="s">
        <v>127</v>
      </c>
      <c r="H27" s="75" t="s">
        <v>142</v>
      </c>
      <c r="I27" s="37" t="s">
        <v>143</v>
      </c>
      <c r="J27" s="48">
        <v>8.5</v>
      </c>
      <c r="K27" s="49">
        <v>6</v>
      </c>
      <c r="L27" s="49">
        <v>8.8</v>
      </c>
      <c r="M27" s="73">
        <f>($J$1*J27)+($K$1*K27)+($L$1*L27)</f>
        <v>7.7299999999999995</v>
      </c>
      <c r="N27" s="20">
        <v>1</v>
      </c>
      <c r="O27" s="20">
        <v>1</v>
      </c>
      <c r="P27" s="20">
        <v>1</v>
      </c>
      <c r="Q27" s="20">
        <v>1</v>
      </c>
      <c r="R27" s="20">
        <v>1</v>
      </c>
      <c r="S27" s="20">
        <v>1</v>
      </c>
      <c r="T27" s="20"/>
      <c r="U27" s="21">
        <v>1</v>
      </c>
      <c r="V27" s="20">
        <v>0</v>
      </c>
      <c r="W27" s="20">
        <v>1</v>
      </c>
      <c r="X27" s="20">
        <v>1</v>
      </c>
      <c r="Y27" s="20">
        <v>1</v>
      </c>
      <c r="Z27" s="20"/>
      <c r="AA27" s="20"/>
      <c r="AB27" s="20"/>
      <c r="AC27" s="20"/>
      <c r="AD27" s="20"/>
      <c r="AE27" s="20"/>
      <c r="AF27" s="20"/>
    </row>
    <row r="28" spans="1:32" s="32" customFormat="1" ht="76.5">
      <c r="A28" s="17" t="s">
        <v>79</v>
      </c>
      <c r="B28" s="17" t="s">
        <v>5</v>
      </c>
      <c r="C28" s="17" t="s">
        <v>6</v>
      </c>
      <c r="D28" s="17" t="s">
        <v>80</v>
      </c>
      <c r="E28" s="18" t="s">
        <v>81</v>
      </c>
      <c r="F28" s="19">
        <v>1</v>
      </c>
      <c r="G28" s="18" t="s">
        <v>127</v>
      </c>
      <c r="H28" s="82"/>
      <c r="I28" s="37" t="s">
        <v>144</v>
      </c>
      <c r="J28" s="48">
        <v>8.5</v>
      </c>
      <c r="K28" s="49">
        <v>6</v>
      </c>
      <c r="L28" s="49">
        <v>9</v>
      </c>
      <c r="M28" s="73">
        <f>($J$1*J28)+($K$1*K28)+($L$1*L28)</f>
        <v>7.799999999999999</v>
      </c>
      <c r="N28" s="20">
        <v>1</v>
      </c>
      <c r="O28" s="20">
        <v>1</v>
      </c>
      <c r="P28" s="20">
        <v>1</v>
      </c>
      <c r="Q28" s="20">
        <v>1</v>
      </c>
      <c r="R28" s="20">
        <v>1</v>
      </c>
      <c r="S28" s="20">
        <v>0</v>
      </c>
      <c r="T28" s="20"/>
      <c r="U28" s="21">
        <v>1</v>
      </c>
      <c r="V28" s="20">
        <v>1</v>
      </c>
      <c r="W28" s="20">
        <v>1</v>
      </c>
      <c r="X28" s="20">
        <v>0</v>
      </c>
      <c r="Y28" s="20">
        <v>1</v>
      </c>
      <c r="Z28" s="20"/>
      <c r="AA28" s="20"/>
      <c r="AB28" s="20"/>
      <c r="AC28" s="20"/>
      <c r="AD28" s="20"/>
      <c r="AE28" s="20"/>
      <c r="AF28" s="20"/>
    </row>
    <row r="29" spans="1:32" ht="14.25" customHeight="1">
      <c r="A29" s="29" t="s">
        <v>82</v>
      </c>
      <c r="B29" s="29" t="s">
        <v>5</v>
      </c>
      <c r="C29" s="29" t="s">
        <v>6</v>
      </c>
      <c r="D29" s="29" t="s">
        <v>83</v>
      </c>
      <c r="E29" s="30" t="s">
        <v>84</v>
      </c>
      <c r="F29" s="31">
        <v>8</v>
      </c>
      <c r="G29" s="30" t="s">
        <v>132</v>
      </c>
      <c r="H29" s="90" t="s">
        <v>179</v>
      </c>
      <c r="I29" s="44" t="s">
        <v>171</v>
      </c>
      <c r="J29" s="64">
        <v>8</v>
      </c>
      <c r="K29" s="65">
        <v>6</v>
      </c>
      <c r="L29" s="65">
        <v>6.5</v>
      </c>
      <c r="M29" s="73">
        <f>($J$1*J29)+($K$1*K29)+($L$1*L29)</f>
        <v>6.775</v>
      </c>
      <c r="N29" s="32">
        <v>0</v>
      </c>
      <c r="O29" s="32">
        <v>1</v>
      </c>
      <c r="P29" s="32">
        <v>1</v>
      </c>
      <c r="Q29" s="32">
        <v>1</v>
      </c>
      <c r="R29" s="32">
        <v>1</v>
      </c>
      <c r="S29" s="32">
        <v>1</v>
      </c>
      <c r="T29" s="32"/>
      <c r="U29" s="33">
        <v>1</v>
      </c>
      <c r="V29" s="32">
        <v>1</v>
      </c>
      <c r="W29" s="32">
        <v>1</v>
      </c>
      <c r="X29" s="32">
        <v>1</v>
      </c>
      <c r="Y29" s="32">
        <v>1</v>
      </c>
      <c r="Z29" s="32"/>
      <c r="AA29" s="32"/>
      <c r="AB29" s="32"/>
      <c r="AC29" s="32"/>
      <c r="AD29" s="32"/>
      <c r="AE29" s="32"/>
      <c r="AF29" s="32"/>
    </row>
    <row r="30" spans="1:25" ht="75.75" customHeight="1">
      <c r="A30" s="7" t="s">
        <v>85</v>
      </c>
      <c r="B30" s="7" t="s">
        <v>5</v>
      </c>
      <c r="C30" s="7" t="s">
        <v>6</v>
      </c>
      <c r="D30" s="7" t="s">
        <v>86</v>
      </c>
      <c r="E30" s="8" t="s">
        <v>87</v>
      </c>
      <c r="F30" s="9">
        <v>4</v>
      </c>
      <c r="G30" s="8" t="s">
        <v>153</v>
      </c>
      <c r="H30" s="87"/>
      <c r="I30" s="38" t="s">
        <v>156</v>
      </c>
      <c r="J30" s="50">
        <v>7</v>
      </c>
      <c r="K30" s="52">
        <v>7.5</v>
      </c>
      <c r="L30" s="52">
        <v>9.2</v>
      </c>
      <c r="M30" s="73">
        <f>($J$1*J30)+($K$1*K30)+($L$1*L30)</f>
        <v>7.944999999999999</v>
      </c>
      <c r="N30" s="6">
        <v>1</v>
      </c>
      <c r="O30" s="6">
        <v>1</v>
      </c>
      <c r="P30" s="6">
        <v>1</v>
      </c>
      <c r="Q30" s="6">
        <v>1</v>
      </c>
      <c r="R30" s="6">
        <v>1</v>
      </c>
      <c r="S30" s="6">
        <v>1</v>
      </c>
      <c r="U30" s="10">
        <v>1</v>
      </c>
      <c r="V30" s="6">
        <v>1</v>
      </c>
      <c r="W30" s="6">
        <v>1</v>
      </c>
      <c r="X30" s="6">
        <v>1</v>
      </c>
      <c r="Y30" s="6">
        <v>1</v>
      </c>
    </row>
    <row r="31" spans="1:25" ht="66.75" customHeight="1">
      <c r="A31" s="7" t="s">
        <v>88</v>
      </c>
      <c r="B31" s="7" t="s">
        <v>5</v>
      </c>
      <c r="C31" s="7" t="s">
        <v>6</v>
      </c>
      <c r="D31" s="7" t="s">
        <v>89</v>
      </c>
      <c r="E31" s="8" t="s">
        <v>90</v>
      </c>
      <c r="F31" s="9">
        <v>13</v>
      </c>
      <c r="G31" s="8" t="s">
        <v>175</v>
      </c>
      <c r="H31" s="84" t="s">
        <v>187</v>
      </c>
      <c r="I31" s="39" t="s">
        <v>188</v>
      </c>
      <c r="J31" s="53">
        <v>8.5</v>
      </c>
      <c r="K31" s="54">
        <v>8</v>
      </c>
      <c r="L31" s="54">
        <v>7.5</v>
      </c>
      <c r="M31" s="73">
        <f>($J$1*J31)+($K$1*K31)+($L$1*L31)</f>
        <v>7.975</v>
      </c>
      <c r="N31" s="6">
        <v>1</v>
      </c>
      <c r="O31" s="6">
        <v>0</v>
      </c>
      <c r="P31" s="6">
        <v>1</v>
      </c>
      <c r="Q31" s="6">
        <v>1</v>
      </c>
      <c r="R31" s="6">
        <v>1</v>
      </c>
      <c r="S31" s="6">
        <v>1</v>
      </c>
      <c r="U31" s="10">
        <v>1</v>
      </c>
      <c r="V31" s="6">
        <v>1</v>
      </c>
      <c r="W31" s="6">
        <v>1</v>
      </c>
      <c r="X31" s="6">
        <v>1</v>
      </c>
      <c r="Y31" s="6">
        <v>0</v>
      </c>
    </row>
    <row r="32" spans="1:32" ht="14.25">
      <c r="A32" s="29" t="s">
        <v>91</v>
      </c>
      <c r="B32" s="29" t="s">
        <v>5</v>
      </c>
      <c r="C32" s="29" t="s">
        <v>6</v>
      </c>
      <c r="D32" s="29" t="s">
        <v>92</v>
      </c>
      <c r="E32" s="30" t="s">
        <v>93</v>
      </c>
      <c r="F32" s="31">
        <v>8</v>
      </c>
      <c r="G32" s="30" t="s">
        <v>132</v>
      </c>
      <c r="H32" s="79"/>
      <c r="I32" s="44" t="s">
        <v>173</v>
      </c>
      <c r="J32" s="64">
        <v>8</v>
      </c>
      <c r="K32" s="65">
        <v>8</v>
      </c>
      <c r="L32" s="65">
        <v>6.5</v>
      </c>
      <c r="M32" s="73">
        <f>($J$1*J32)+($K$1*K32)+($L$1*L32)</f>
        <v>7.475</v>
      </c>
      <c r="N32" s="32">
        <v>1</v>
      </c>
      <c r="O32" s="32">
        <v>1</v>
      </c>
      <c r="P32" s="32">
        <v>1</v>
      </c>
      <c r="Q32" s="32">
        <v>1</v>
      </c>
      <c r="R32" s="32">
        <v>0</v>
      </c>
      <c r="S32" s="32">
        <v>1</v>
      </c>
      <c r="T32" s="32"/>
      <c r="U32" s="33">
        <v>1</v>
      </c>
      <c r="V32" s="32">
        <v>1</v>
      </c>
      <c r="W32" s="32">
        <v>1</v>
      </c>
      <c r="X32" s="32">
        <v>1</v>
      </c>
      <c r="Y32" s="32">
        <v>1</v>
      </c>
      <c r="Z32" s="32"/>
      <c r="AA32" s="32"/>
      <c r="AB32" s="32"/>
      <c r="AC32" s="32"/>
      <c r="AD32" s="32"/>
      <c r="AE32" s="32"/>
      <c r="AF32" s="32"/>
    </row>
    <row r="33" spans="1:25" ht="14.25">
      <c r="A33" s="7" t="s">
        <v>94</v>
      </c>
      <c r="B33" s="7" t="s">
        <v>5</v>
      </c>
      <c r="C33" s="7" t="s">
        <v>6</v>
      </c>
      <c r="D33" s="7" t="s">
        <v>95</v>
      </c>
      <c r="E33" s="8" t="s">
        <v>96</v>
      </c>
      <c r="F33" s="9">
        <v>11</v>
      </c>
      <c r="G33" s="8" t="s">
        <v>134</v>
      </c>
      <c r="H33" s="74"/>
      <c r="I33" s="38"/>
      <c r="J33" s="50">
        <v>7.5</v>
      </c>
      <c r="K33" s="52">
        <v>7</v>
      </c>
      <c r="L33" s="52">
        <v>7.5</v>
      </c>
      <c r="M33" s="73">
        <f>($J$1*J33)+($K$1*K33)+($L$1*L33)</f>
        <v>7.324999999999999</v>
      </c>
      <c r="N33" s="6">
        <v>1</v>
      </c>
      <c r="O33" s="6">
        <v>1</v>
      </c>
      <c r="P33" s="6">
        <v>1</v>
      </c>
      <c r="Q33" s="6">
        <v>1</v>
      </c>
      <c r="R33" s="6">
        <v>1</v>
      </c>
      <c r="S33" s="6">
        <v>1</v>
      </c>
      <c r="U33" s="10">
        <v>1</v>
      </c>
      <c r="V33" s="6">
        <v>1</v>
      </c>
      <c r="W33" s="6">
        <v>1</v>
      </c>
      <c r="X33" s="6">
        <v>1</v>
      </c>
      <c r="Y33" s="6">
        <v>1</v>
      </c>
    </row>
    <row r="34" spans="1:25" ht="76.5">
      <c r="A34" s="7" t="s">
        <v>97</v>
      </c>
      <c r="B34" s="7" t="s">
        <v>5</v>
      </c>
      <c r="C34" s="7" t="s">
        <v>6</v>
      </c>
      <c r="D34" s="7" t="s">
        <v>98</v>
      </c>
      <c r="E34" s="8" t="s">
        <v>99</v>
      </c>
      <c r="F34" s="9">
        <v>5</v>
      </c>
      <c r="G34" s="8" t="s">
        <v>129</v>
      </c>
      <c r="H34" s="83"/>
      <c r="I34" s="38" t="s">
        <v>162</v>
      </c>
      <c r="J34" s="50">
        <v>8</v>
      </c>
      <c r="K34" s="52">
        <v>6</v>
      </c>
      <c r="L34" s="52">
        <v>8.2</v>
      </c>
      <c r="M34" s="73">
        <f>($J$1*J34)+($K$1*K34)+($L$1*L34)</f>
        <v>7.369999999999999</v>
      </c>
      <c r="N34" s="6">
        <v>1</v>
      </c>
      <c r="O34" s="6">
        <v>1</v>
      </c>
      <c r="P34" s="6">
        <v>1</v>
      </c>
      <c r="Q34" s="6">
        <v>1</v>
      </c>
      <c r="R34" s="6">
        <v>1</v>
      </c>
      <c r="S34" s="6">
        <v>1</v>
      </c>
      <c r="U34" s="10">
        <v>1</v>
      </c>
      <c r="V34" s="6">
        <v>1</v>
      </c>
      <c r="W34" s="6">
        <v>1</v>
      </c>
      <c r="X34" s="6">
        <v>0</v>
      </c>
      <c r="Y34" s="6">
        <v>1</v>
      </c>
    </row>
    <row r="35" spans="1:32" ht="25.5">
      <c r="A35" s="29" t="s">
        <v>100</v>
      </c>
      <c r="B35" s="29" t="s">
        <v>5</v>
      </c>
      <c r="C35" s="29" t="s">
        <v>6</v>
      </c>
      <c r="D35" s="29" t="s">
        <v>101</v>
      </c>
      <c r="E35" s="30" t="s">
        <v>102</v>
      </c>
      <c r="F35" s="31">
        <v>8</v>
      </c>
      <c r="G35" s="30" t="s">
        <v>132</v>
      </c>
      <c r="H35" s="79"/>
      <c r="I35" s="44" t="s">
        <v>172</v>
      </c>
      <c r="J35" s="64">
        <v>8</v>
      </c>
      <c r="K35" s="66">
        <v>7</v>
      </c>
      <c r="L35" s="65">
        <v>7</v>
      </c>
      <c r="M35" s="73">
        <f>($J$1*J35)+($K$1*K35)+($L$1*L35)</f>
        <v>7.299999999999999</v>
      </c>
      <c r="N35" s="32">
        <v>1</v>
      </c>
      <c r="O35" s="32">
        <v>1</v>
      </c>
      <c r="P35" s="32">
        <v>0</v>
      </c>
      <c r="Q35" s="32">
        <v>0</v>
      </c>
      <c r="R35" s="32">
        <v>1</v>
      </c>
      <c r="S35" s="32">
        <v>0</v>
      </c>
      <c r="T35" s="32"/>
      <c r="U35" s="33">
        <v>1</v>
      </c>
      <c r="V35" s="32">
        <v>0</v>
      </c>
      <c r="W35" s="32">
        <v>1</v>
      </c>
      <c r="X35" s="32">
        <v>1</v>
      </c>
      <c r="Y35" s="32">
        <v>1</v>
      </c>
      <c r="Z35" s="32"/>
      <c r="AA35" s="32"/>
      <c r="AB35" s="32"/>
      <c r="AC35" s="32"/>
      <c r="AD35" s="32"/>
      <c r="AE35" s="32"/>
      <c r="AF35" s="32"/>
    </row>
    <row r="36" spans="1:32" ht="25.5">
      <c r="A36" s="24" t="s">
        <v>103</v>
      </c>
      <c r="B36" s="24" t="s">
        <v>5</v>
      </c>
      <c r="C36" s="24" t="s">
        <v>6</v>
      </c>
      <c r="D36" s="24" t="s">
        <v>104</v>
      </c>
      <c r="E36" s="25" t="s">
        <v>105</v>
      </c>
      <c r="F36" s="26">
        <v>7</v>
      </c>
      <c r="G36" s="25" t="s">
        <v>131</v>
      </c>
      <c r="H36" s="78"/>
      <c r="I36" s="43" t="s">
        <v>170</v>
      </c>
      <c r="J36" s="60">
        <v>7.5</v>
      </c>
      <c r="K36" s="63">
        <v>6</v>
      </c>
      <c r="L36" s="61">
        <v>7</v>
      </c>
      <c r="M36" s="73">
        <f>($J$1*J36)+($K$1*K36)+($L$1*L36)</f>
        <v>6.799999999999999</v>
      </c>
      <c r="N36" s="27">
        <v>1</v>
      </c>
      <c r="O36" s="27">
        <v>1</v>
      </c>
      <c r="P36" s="27">
        <v>1</v>
      </c>
      <c r="Q36" s="27">
        <v>1</v>
      </c>
      <c r="R36" s="27">
        <v>1</v>
      </c>
      <c r="S36" s="27">
        <v>1</v>
      </c>
      <c r="T36" s="27"/>
      <c r="U36" s="28">
        <v>1</v>
      </c>
      <c r="V36" s="27">
        <v>0</v>
      </c>
      <c r="W36" s="27">
        <v>1</v>
      </c>
      <c r="X36" s="27">
        <v>1</v>
      </c>
      <c r="Y36" s="27">
        <v>1</v>
      </c>
      <c r="Z36" s="27"/>
      <c r="AA36" s="27"/>
      <c r="AB36" s="27"/>
      <c r="AC36" s="27"/>
      <c r="AD36" s="27"/>
      <c r="AE36" s="27"/>
      <c r="AF36" s="27"/>
    </row>
    <row r="37" spans="1:25" ht="14.25">
      <c r="A37" s="7" t="s">
        <v>106</v>
      </c>
      <c r="B37" s="7" t="s">
        <v>5</v>
      </c>
      <c r="C37" s="7" t="s">
        <v>6</v>
      </c>
      <c r="D37" s="7" t="s">
        <v>107</v>
      </c>
      <c r="E37" s="8" t="s">
        <v>108</v>
      </c>
      <c r="F37" s="9">
        <v>5</v>
      </c>
      <c r="G37" s="8" t="s">
        <v>129</v>
      </c>
      <c r="H37" s="83"/>
      <c r="I37" s="38"/>
      <c r="J37" s="50">
        <v>8</v>
      </c>
      <c r="K37" s="52">
        <v>6</v>
      </c>
      <c r="L37" s="52">
        <v>5.5</v>
      </c>
      <c r="M37" s="73">
        <f>($J$1*J37)+($K$1*K37)+($L$1*L37)</f>
        <v>6.425</v>
      </c>
      <c r="N37" s="6">
        <v>1</v>
      </c>
      <c r="O37" s="6">
        <v>1</v>
      </c>
      <c r="P37" s="6">
        <v>1</v>
      </c>
      <c r="Q37" s="6">
        <v>1</v>
      </c>
      <c r="R37" s="6">
        <v>1</v>
      </c>
      <c r="S37" s="6">
        <v>1</v>
      </c>
      <c r="U37" s="10">
        <v>1</v>
      </c>
      <c r="V37" s="6">
        <v>1</v>
      </c>
      <c r="W37" s="6">
        <v>1</v>
      </c>
      <c r="X37" s="6">
        <v>1</v>
      </c>
      <c r="Y37" s="6">
        <v>0</v>
      </c>
    </row>
    <row r="38" spans="1:32" s="32" customFormat="1" ht="23.25" customHeight="1">
      <c r="A38" s="7" t="s">
        <v>109</v>
      </c>
      <c r="B38" s="7" t="s">
        <v>5</v>
      </c>
      <c r="C38" s="7" t="s">
        <v>6</v>
      </c>
      <c r="D38" s="7" t="s">
        <v>110</v>
      </c>
      <c r="E38" s="8" t="s">
        <v>111</v>
      </c>
      <c r="F38" s="9">
        <v>4</v>
      </c>
      <c r="G38" s="8" t="s">
        <v>153</v>
      </c>
      <c r="H38" s="80"/>
      <c r="I38" s="38" t="s">
        <v>158</v>
      </c>
      <c r="J38" s="50">
        <v>7</v>
      </c>
      <c r="K38" s="52">
        <v>8</v>
      </c>
      <c r="L38" s="52">
        <v>5.5</v>
      </c>
      <c r="M38" s="73">
        <f>($J$1*J38)+($K$1*K38)+($L$1*L38)</f>
        <v>6.825</v>
      </c>
      <c r="N38" s="6">
        <v>0</v>
      </c>
      <c r="O38" s="6">
        <v>1</v>
      </c>
      <c r="P38" s="6">
        <v>1</v>
      </c>
      <c r="Q38" s="6">
        <v>1</v>
      </c>
      <c r="R38" s="6">
        <v>1</v>
      </c>
      <c r="S38" s="6">
        <v>1</v>
      </c>
      <c r="T38" s="6"/>
      <c r="U38" s="10">
        <v>1</v>
      </c>
      <c r="V38" s="6">
        <v>0</v>
      </c>
      <c r="W38" s="6">
        <v>1</v>
      </c>
      <c r="X38" s="6">
        <v>0</v>
      </c>
      <c r="Y38" s="6">
        <v>1</v>
      </c>
      <c r="Z38" s="6"/>
      <c r="AA38" s="6"/>
      <c r="AB38" s="6"/>
      <c r="AC38" s="6"/>
      <c r="AD38" s="6"/>
      <c r="AE38" s="6"/>
      <c r="AF38" s="6"/>
    </row>
    <row r="39" spans="1:32" s="32" customFormat="1" ht="60" customHeight="1">
      <c r="A39" s="7" t="s">
        <v>112</v>
      </c>
      <c r="B39" s="7" t="s">
        <v>5</v>
      </c>
      <c r="C39" s="7" t="s">
        <v>6</v>
      </c>
      <c r="D39" s="7" t="s">
        <v>113</v>
      </c>
      <c r="E39" s="8" t="s">
        <v>114</v>
      </c>
      <c r="F39" s="9">
        <v>5</v>
      </c>
      <c r="G39" s="8" t="s">
        <v>129</v>
      </c>
      <c r="H39" s="86"/>
      <c r="I39" s="38" t="s">
        <v>161</v>
      </c>
      <c r="J39" s="50">
        <v>8</v>
      </c>
      <c r="K39" s="52">
        <v>6</v>
      </c>
      <c r="L39" s="52">
        <v>8</v>
      </c>
      <c r="M39" s="73">
        <f>($J$1*J39)+($K$1*K39)+($L$1*L39)</f>
        <v>7.3</v>
      </c>
      <c r="N39" s="6">
        <v>1</v>
      </c>
      <c r="O39" s="6">
        <v>1</v>
      </c>
      <c r="P39" s="6">
        <v>1</v>
      </c>
      <c r="Q39" s="6">
        <v>1</v>
      </c>
      <c r="R39" s="6">
        <v>1</v>
      </c>
      <c r="S39" s="6">
        <v>1</v>
      </c>
      <c r="T39" s="6"/>
      <c r="U39" s="10">
        <v>1</v>
      </c>
      <c r="V39" s="6">
        <v>1</v>
      </c>
      <c r="W39" s="6">
        <v>1</v>
      </c>
      <c r="X39" s="6">
        <v>1</v>
      </c>
      <c r="Y39" s="6">
        <v>1</v>
      </c>
      <c r="Z39" s="6"/>
      <c r="AA39" s="6"/>
      <c r="AB39" s="6"/>
      <c r="AC39" s="6"/>
      <c r="AD39" s="6"/>
      <c r="AE39" s="6"/>
      <c r="AF39" s="6"/>
    </row>
    <row r="40" spans="1:25" ht="73.5" customHeight="1">
      <c r="A40" s="7" t="s">
        <v>115</v>
      </c>
      <c r="B40" s="7" t="s">
        <v>5</v>
      </c>
      <c r="C40" s="7" t="s">
        <v>6</v>
      </c>
      <c r="D40" s="7" t="s">
        <v>116</v>
      </c>
      <c r="E40" s="8" t="s">
        <v>117</v>
      </c>
      <c r="F40" s="9">
        <v>10</v>
      </c>
      <c r="G40" s="8" t="s">
        <v>133</v>
      </c>
      <c r="H40" s="8"/>
      <c r="I40" s="38" t="s">
        <v>192</v>
      </c>
      <c r="J40" s="50">
        <v>7</v>
      </c>
      <c r="K40" s="52">
        <v>0</v>
      </c>
      <c r="L40" s="52">
        <v>6.5</v>
      </c>
      <c r="M40" s="73">
        <f>($J$1*J40)+($K$1*K40)+($L$1*L40)</f>
        <v>4.375</v>
      </c>
      <c r="N40" s="6">
        <v>0</v>
      </c>
      <c r="O40" s="6">
        <v>1</v>
      </c>
      <c r="P40" s="6">
        <v>0</v>
      </c>
      <c r="Q40" s="6">
        <v>1</v>
      </c>
      <c r="R40" s="6">
        <v>0</v>
      </c>
      <c r="S40" s="6">
        <v>1</v>
      </c>
      <c r="U40" s="10">
        <v>1</v>
      </c>
      <c r="V40" s="6">
        <v>0</v>
      </c>
      <c r="W40" s="6">
        <v>1</v>
      </c>
      <c r="X40" s="6">
        <v>1</v>
      </c>
      <c r="Y40" s="6">
        <v>0</v>
      </c>
    </row>
    <row r="41" spans="1:25" ht="38.25">
      <c r="A41" s="7" t="s">
        <v>118</v>
      </c>
      <c r="B41" s="7" t="s">
        <v>5</v>
      </c>
      <c r="C41" s="7" t="s">
        <v>6</v>
      </c>
      <c r="D41" s="7" t="s">
        <v>119</v>
      </c>
      <c r="E41" s="8" t="s">
        <v>120</v>
      </c>
      <c r="F41" s="9">
        <v>4</v>
      </c>
      <c r="G41" s="8" t="s">
        <v>153</v>
      </c>
      <c r="I41" s="38" t="s">
        <v>159</v>
      </c>
      <c r="J41" s="50">
        <v>7</v>
      </c>
      <c r="K41" s="52">
        <v>6</v>
      </c>
      <c r="L41" s="67" t="s">
        <v>138</v>
      </c>
      <c r="M41" s="73" t="e">
        <f>($J$1*J41)+($K$1*K41)+($L$1*L41)</f>
        <v>#VALUE!</v>
      </c>
      <c r="N41" s="6">
        <v>0</v>
      </c>
      <c r="O41" s="6">
        <v>0</v>
      </c>
      <c r="P41" s="6">
        <v>1</v>
      </c>
      <c r="Q41" s="6">
        <v>1</v>
      </c>
      <c r="R41" s="6">
        <v>1</v>
      </c>
      <c r="S41" s="6">
        <v>1</v>
      </c>
      <c r="U41" s="10">
        <v>0</v>
      </c>
      <c r="V41" s="6">
        <v>1</v>
      </c>
      <c r="W41" s="6">
        <v>1</v>
      </c>
      <c r="X41" s="6">
        <v>1</v>
      </c>
      <c r="Y41" s="6">
        <v>1</v>
      </c>
    </row>
    <row r="42" spans="1:32" ht="25.5">
      <c r="A42" s="12" t="s">
        <v>121</v>
      </c>
      <c r="B42" s="12" t="s">
        <v>5</v>
      </c>
      <c r="C42" s="12" t="s">
        <v>6</v>
      </c>
      <c r="D42" s="12" t="s">
        <v>122</v>
      </c>
      <c r="E42" s="13" t="s">
        <v>123</v>
      </c>
      <c r="F42" s="14">
        <v>6</v>
      </c>
      <c r="G42" s="13" t="s">
        <v>130</v>
      </c>
      <c r="H42" s="88"/>
      <c r="I42" s="40" t="s">
        <v>164</v>
      </c>
      <c r="J42" s="56">
        <v>7</v>
      </c>
      <c r="K42" s="57">
        <v>7</v>
      </c>
      <c r="L42" s="57">
        <v>7.2</v>
      </c>
      <c r="M42" s="73">
        <f>($J$1*J42)+($K$1*K42)+($L$1*L42)</f>
        <v>7.07</v>
      </c>
      <c r="N42" s="15">
        <v>0</v>
      </c>
      <c r="O42" s="15">
        <v>1</v>
      </c>
      <c r="P42" s="15">
        <v>1</v>
      </c>
      <c r="Q42" s="15">
        <v>0</v>
      </c>
      <c r="R42" s="15">
        <v>1</v>
      </c>
      <c r="S42" s="15">
        <v>1</v>
      </c>
      <c r="T42" s="15"/>
      <c r="U42" s="23">
        <v>1</v>
      </c>
      <c r="V42" s="15">
        <v>1</v>
      </c>
      <c r="W42" s="15">
        <v>1</v>
      </c>
      <c r="X42" s="15">
        <v>1</v>
      </c>
      <c r="Y42" s="15">
        <v>1</v>
      </c>
      <c r="Z42" s="15"/>
      <c r="AA42" s="15"/>
      <c r="AB42" s="15"/>
      <c r="AC42" s="15"/>
      <c r="AD42" s="15"/>
      <c r="AE42" s="15"/>
      <c r="AF42" s="15"/>
    </row>
    <row r="44" ht="12.75">
      <c r="E44" s="16" t="s">
        <v>139</v>
      </c>
    </row>
    <row r="45" ht="12.75">
      <c r="E45" s="16" t="s">
        <v>141</v>
      </c>
    </row>
    <row r="46" ht="12.75">
      <c r="E46" s="16" t="s">
        <v>140</v>
      </c>
    </row>
  </sheetData>
  <sheetProtection/>
  <printOptions/>
  <pageMargins left="0.3937007874015748" right="0.3937007874015748" top="0.3937007874015748" bottom="0.3937007874015748"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dc:creator>
  <cp:keywords/>
  <dc:description/>
  <cp:lastModifiedBy>Familia</cp:lastModifiedBy>
  <cp:lastPrinted>2015-12-06T13:53:42Z</cp:lastPrinted>
  <dcterms:created xsi:type="dcterms:W3CDTF">2015-08-06T13:24:30Z</dcterms:created>
  <dcterms:modified xsi:type="dcterms:W3CDTF">2015-12-07T00:30:25Z</dcterms:modified>
  <cp:category/>
  <cp:version/>
  <cp:contentType/>
  <cp:contentStatus/>
</cp:coreProperties>
</file>