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70"/>
  </bookViews>
  <sheets>
    <sheet name="alunos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K12" i="4"/>
  <c r="H12" i="4"/>
  <c r="L12" i="4" s="1"/>
  <c r="G12" i="4"/>
  <c r="F12" i="4"/>
  <c r="J12" i="4" s="1"/>
  <c r="F10" i="4"/>
  <c r="K9" i="4"/>
  <c r="G9" i="4"/>
  <c r="H9" i="4" s="1"/>
  <c r="L9" i="4" s="1"/>
  <c r="F9" i="4"/>
  <c r="J9" i="4" s="1"/>
  <c r="F7" i="4"/>
  <c r="G6" i="4"/>
  <c r="H6" i="4" s="1"/>
  <c r="L6" i="4" s="1"/>
  <c r="F6" i="4"/>
  <c r="K6" i="4" s="1"/>
  <c r="F4" i="4"/>
  <c r="G3" i="4"/>
  <c r="H3" i="4" s="1"/>
  <c r="L3" i="4" s="1"/>
  <c r="F3" i="4"/>
  <c r="K3" i="4" s="1"/>
  <c r="M3" i="4" l="1"/>
  <c r="M6" i="4"/>
  <c r="M12" i="4"/>
  <c r="N12" i="4" s="1"/>
  <c r="O12" i="4" s="1"/>
  <c r="M9" i="4"/>
  <c r="N9" i="4"/>
  <c r="O9" i="4" s="1"/>
  <c r="J3" i="4"/>
  <c r="J6" i="4"/>
  <c r="N6" i="4" s="1"/>
  <c r="O6" i="4" s="1"/>
  <c r="N3" i="4" l="1"/>
  <c r="O3" i="4" s="1"/>
</calcChain>
</file>

<file path=xl/sharedStrings.xml><?xml version="1.0" encoding="utf-8"?>
<sst xmlns="http://schemas.openxmlformats.org/spreadsheetml/2006/main" count="66" uniqueCount="22">
  <si>
    <t>Latitude</t>
  </si>
  <si>
    <t>Longitude</t>
  </si>
  <si>
    <t>Distância (km)</t>
  </si>
  <si>
    <t>Pressão</t>
  </si>
  <si>
    <t>Delta P (hPa)</t>
  </si>
  <si>
    <t>Ciclone Extratropical</t>
  </si>
  <si>
    <t xml:space="preserve"> -fR/2</t>
  </si>
  <si>
    <t>A</t>
  </si>
  <si>
    <t>B</t>
  </si>
  <si>
    <t>Meranti</t>
  </si>
  <si>
    <t>Alta PN</t>
  </si>
  <si>
    <t>R</t>
  </si>
  <si>
    <t>f2r2/4</t>
  </si>
  <si>
    <t xml:space="preserve"> -R(dpdn)</t>
  </si>
  <si>
    <t>raiz</t>
  </si>
  <si>
    <t>Pressão (hPa)</t>
  </si>
  <si>
    <t>f (1/s)</t>
  </si>
  <si>
    <t>FGP (N/kg)</t>
  </si>
  <si>
    <t>Alta PS</t>
  </si>
  <si>
    <t>INSERIR SOMENTE OS VALORES NAS CÉLULAS EM AMARELO</t>
  </si>
  <si>
    <t>Vgrad(m/s)</t>
  </si>
  <si>
    <t>Vgrad (km/h)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</si>
</sst>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N21" sqref="N21"/>
    </sheetView>
  </sheetViews>
  <sheetFormatPr defaultRowHeight="15" x14ac:dyDescent="0.25"/>
  <cols>
    <col min="1" max="1" width="18.140625" bestFit="1" customWidth="1"/>
    <col min="3" max="3" width="9.85546875" bestFit="1" customWidth="1"/>
    <col min="4" max="4" width="13.140625" bestFit="1" customWidth="1"/>
    <col min="5" max="5" width="13.7109375" bestFit="1" customWidth="1"/>
    <col min="6" max="6" width="12" bestFit="1" customWidth="1"/>
    <col min="7" max="7" width="12.42578125" bestFit="1" customWidth="1"/>
    <col min="9" max="9" width="0" hidden="1" customWidth="1"/>
    <col min="10" max="10" width="12" hidden="1" customWidth="1"/>
    <col min="11" max="12" width="10.85546875" hidden="1" customWidth="1"/>
    <col min="13" max="13" width="0" hidden="1" customWidth="1"/>
    <col min="14" max="14" width="11" bestFit="1" customWidth="1"/>
    <col min="15" max="15" width="12.7109375" bestFit="1" customWidth="1"/>
    <col min="20" max="20" width="12" bestFit="1" customWidth="1"/>
  </cols>
  <sheetData>
    <row r="1" spans="1:19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x14ac:dyDescent="0.25">
      <c r="A2" s="6" t="s">
        <v>9</v>
      </c>
      <c r="B2" s="6" t="s">
        <v>0</v>
      </c>
      <c r="C2" s="6" t="s">
        <v>1</v>
      </c>
      <c r="D2" s="6" t="s">
        <v>15</v>
      </c>
      <c r="E2" s="6" t="s">
        <v>2</v>
      </c>
      <c r="F2" s="6" t="s">
        <v>16</v>
      </c>
      <c r="G2" s="6" t="s">
        <v>4</v>
      </c>
      <c r="H2" s="6" t="s">
        <v>17</v>
      </c>
      <c r="I2" s="6" t="s">
        <v>11</v>
      </c>
      <c r="J2" s="6" t="s">
        <v>6</v>
      </c>
      <c r="K2" s="6" t="s">
        <v>12</v>
      </c>
      <c r="L2" s="6" t="s">
        <v>13</v>
      </c>
      <c r="M2" s="6" t="s">
        <v>14</v>
      </c>
      <c r="N2" s="6" t="s">
        <v>20</v>
      </c>
      <c r="O2" s="6" t="s">
        <v>21</v>
      </c>
      <c r="S2" s="1"/>
    </row>
    <row r="3" spans="1:19" s="2" customFormat="1" ht="14.45" x14ac:dyDescent="0.3">
      <c r="A3" s="4" t="s">
        <v>7</v>
      </c>
      <c r="B3" s="5"/>
      <c r="C3" s="5"/>
      <c r="D3" s="5"/>
      <c r="E3" s="5"/>
      <c r="F3" s="4">
        <f>2*(2*PI()/(24*3600))*SIN(B3*PI()/180)</f>
        <v>0</v>
      </c>
      <c r="G3" s="4">
        <f>ABS(D3-D4)</f>
        <v>0</v>
      </c>
      <c r="H3" s="4" t="e">
        <f>ABS((G3*100)/(E3*1000))</f>
        <v>#DIV/0!</v>
      </c>
      <c r="I3" s="4">
        <v>1</v>
      </c>
      <c r="J3" s="4">
        <f>-F3*I3*E3*1000/2</f>
        <v>0</v>
      </c>
      <c r="K3" s="4">
        <f>(F3^2*(E3*1000)^2)/4</f>
        <v>0</v>
      </c>
      <c r="L3" s="4" t="e">
        <f>I3*E3*1000*H3</f>
        <v>#DIV/0!</v>
      </c>
      <c r="M3" s="4" t="e">
        <f>SQRT(K3+L3)</f>
        <v>#DIV/0!</v>
      </c>
      <c r="N3" s="4" t="e">
        <f>J3+M3</f>
        <v>#DIV/0!</v>
      </c>
      <c r="O3" s="4" t="e">
        <f>N3*3.6</f>
        <v>#DIV/0!</v>
      </c>
    </row>
    <row r="4" spans="1:19" s="2" customFormat="1" ht="14.45" x14ac:dyDescent="0.3">
      <c r="A4" s="4" t="s">
        <v>8</v>
      </c>
      <c r="B4" s="5"/>
      <c r="C4" s="5"/>
      <c r="D4" s="5"/>
      <c r="E4" s="4"/>
      <c r="F4" s="4">
        <f>2*(2*PI()/(24*3600))*SIN(B4*PI()/180)</f>
        <v>0</v>
      </c>
      <c r="G4" s="4"/>
      <c r="H4" s="4"/>
      <c r="I4" s="4"/>
      <c r="J4" s="4"/>
      <c r="K4" s="4"/>
      <c r="L4" s="4"/>
      <c r="M4" s="4"/>
      <c r="N4" s="4"/>
      <c r="O4" s="4"/>
    </row>
    <row r="5" spans="1:19" s="2" customFormat="1" x14ac:dyDescent="0.25">
      <c r="A5" s="6" t="s">
        <v>5</v>
      </c>
      <c r="B5" s="6" t="s">
        <v>0</v>
      </c>
      <c r="C5" s="6" t="s">
        <v>1</v>
      </c>
      <c r="D5" s="6" t="s">
        <v>3</v>
      </c>
      <c r="E5" s="6" t="s">
        <v>2</v>
      </c>
      <c r="F5" s="6" t="s">
        <v>16</v>
      </c>
      <c r="G5" s="6" t="s">
        <v>4</v>
      </c>
      <c r="H5" s="6" t="s">
        <v>17</v>
      </c>
      <c r="I5" s="6"/>
      <c r="J5" s="6" t="s">
        <v>6</v>
      </c>
      <c r="K5" s="6" t="s">
        <v>12</v>
      </c>
      <c r="L5" s="6" t="s">
        <v>13</v>
      </c>
      <c r="M5" s="6" t="s">
        <v>14</v>
      </c>
      <c r="N5" s="6" t="s">
        <v>20</v>
      </c>
      <c r="O5" s="6" t="s">
        <v>21</v>
      </c>
      <c r="Q5"/>
    </row>
    <row r="6" spans="1:19" s="2" customFormat="1" ht="14.45" x14ac:dyDescent="0.3">
      <c r="A6" s="4" t="s">
        <v>7</v>
      </c>
      <c r="B6" s="5"/>
      <c r="C6" s="5"/>
      <c r="D6" s="5"/>
      <c r="E6" s="5"/>
      <c r="F6" s="4">
        <f>2*(2*PI()/(24*3600))*SIN(B6*PI()/180)</f>
        <v>0</v>
      </c>
      <c r="G6" s="4">
        <f>ABS(D6-D7)</f>
        <v>0</v>
      </c>
      <c r="H6" s="4" t="e">
        <f>ABS((G6*100)/(E6*1000))</f>
        <v>#DIV/0!</v>
      </c>
      <c r="I6" s="4">
        <v>-1</v>
      </c>
      <c r="J6" s="4">
        <f>-F6*I6*E6*1000/2</f>
        <v>0</v>
      </c>
      <c r="K6" s="4">
        <f>(F6^2*(E6*1000)^2)/4</f>
        <v>0</v>
      </c>
      <c r="L6" s="4" t="e">
        <f>-I6*E6*1000*H6</f>
        <v>#DIV/0!</v>
      </c>
      <c r="M6" s="4" t="e">
        <f>SQRT(K6+L6)</f>
        <v>#DIV/0!</v>
      </c>
      <c r="N6" s="4" t="e">
        <f>J6+M6</f>
        <v>#DIV/0!</v>
      </c>
      <c r="O6" s="4" t="e">
        <f>N6*3.6</f>
        <v>#DIV/0!</v>
      </c>
    </row>
    <row r="7" spans="1:19" s="2" customFormat="1" ht="14.45" x14ac:dyDescent="0.3">
      <c r="A7" s="4" t="s">
        <v>8</v>
      </c>
      <c r="B7" s="5"/>
      <c r="C7" s="5"/>
      <c r="D7" s="5"/>
      <c r="E7" s="4"/>
      <c r="F7" s="4">
        <f>2*(2*PI()/(24*3600))*SIN(B7*PI()/180)</f>
        <v>0</v>
      </c>
      <c r="G7" s="4"/>
      <c r="H7" s="4"/>
      <c r="I7" s="4"/>
      <c r="J7" s="4"/>
      <c r="K7" s="4"/>
      <c r="L7" s="4"/>
      <c r="M7" s="4"/>
      <c r="N7" s="4"/>
      <c r="O7" s="4"/>
    </row>
    <row r="8" spans="1:19" s="2" customFormat="1" x14ac:dyDescent="0.25">
      <c r="A8" s="7" t="s">
        <v>10</v>
      </c>
      <c r="B8" s="7" t="s">
        <v>0</v>
      </c>
      <c r="C8" s="7" t="s">
        <v>1</v>
      </c>
      <c r="D8" s="7" t="s">
        <v>3</v>
      </c>
      <c r="E8" s="7" t="s">
        <v>2</v>
      </c>
      <c r="F8" s="7" t="s">
        <v>16</v>
      </c>
      <c r="G8" s="7" t="s">
        <v>4</v>
      </c>
      <c r="H8" s="7" t="s">
        <v>17</v>
      </c>
      <c r="I8" s="7"/>
      <c r="J8" s="7" t="s">
        <v>6</v>
      </c>
      <c r="K8" s="7" t="s">
        <v>12</v>
      </c>
      <c r="L8" s="7" t="s">
        <v>13</v>
      </c>
      <c r="M8" s="7" t="s">
        <v>14</v>
      </c>
      <c r="N8" s="7" t="s">
        <v>20</v>
      </c>
      <c r="O8" s="7" t="s">
        <v>21</v>
      </c>
      <c r="Q8"/>
    </row>
    <row r="9" spans="1:19" s="2" customFormat="1" ht="14.45" x14ac:dyDescent="0.3">
      <c r="A9" s="4" t="s">
        <v>7</v>
      </c>
      <c r="B9" s="5"/>
      <c r="C9" s="5"/>
      <c r="D9" s="5"/>
      <c r="E9" s="5"/>
      <c r="F9" s="4">
        <f>2*(2*PI()/(24*3600))*SIN(B9*PI()/180)</f>
        <v>0</v>
      </c>
      <c r="G9" s="4">
        <f>ABS(D9-D10)</f>
        <v>0</v>
      </c>
      <c r="H9" s="4" t="e">
        <f>ABS((G9*100)/(E9*1000))</f>
        <v>#DIV/0!</v>
      </c>
      <c r="I9" s="4">
        <v>-1</v>
      </c>
      <c r="J9" s="4">
        <f>-F9*I9*E9*1000/2</f>
        <v>0</v>
      </c>
      <c r="K9" s="4">
        <f>(F9^2*(E9*1000)^2)/4</f>
        <v>0</v>
      </c>
      <c r="L9" s="4" t="e">
        <f>I9*E9*1000*H9</f>
        <v>#DIV/0!</v>
      </c>
      <c r="M9" s="4" t="e">
        <f>SQRT(K9+L9)</f>
        <v>#DIV/0!</v>
      </c>
      <c r="N9" s="4" t="e">
        <f>J9-M9</f>
        <v>#DIV/0!</v>
      </c>
      <c r="O9" s="4" t="e">
        <f>N9*3.6</f>
        <v>#DIV/0!</v>
      </c>
    </row>
    <row r="10" spans="1:19" s="2" customFormat="1" ht="14.45" x14ac:dyDescent="0.3">
      <c r="A10" s="4" t="s">
        <v>8</v>
      </c>
      <c r="B10" s="5"/>
      <c r="C10" s="5"/>
      <c r="D10" s="5"/>
      <c r="E10" s="4"/>
      <c r="F10" s="4">
        <f>2*(2*PI()/(24*3600))*SIN(B10*PI()/180)</f>
        <v>0</v>
      </c>
      <c r="G10" s="4"/>
      <c r="H10" s="4"/>
      <c r="I10" s="4"/>
      <c r="J10" s="4"/>
      <c r="K10" s="4"/>
      <c r="L10" s="4"/>
      <c r="M10" s="4"/>
      <c r="N10" s="4"/>
      <c r="O10" s="4"/>
    </row>
    <row r="11" spans="1:19" s="2" customFormat="1" x14ac:dyDescent="0.25">
      <c r="A11" s="7" t="s">
        <v>18</v>
      </c>
      <c r="B11" s="7" t="s">
        <v>0</v>
      </c>
      <c r="C11" s="7" t="s">
        <v>1</v>
      </c>
      <c r="D11" s="7" t="s">
        <v>3</v>
      </c>
      <c r="E11" s="7" t="s">
        <v>2</v>
      </c>
      <c r="F11" s="7" t="s">
        <v>16</v>
      </c>
      <c r="G11" s="7" t="s">
        <v>4</v>
      </c>
      <c r="H11" s="7" t="s">
        <v>17</v>
      </c>
      <c r="I11" s="7"/>
      <c r="J11" s="7" t="s">
        <v>6</v>
      </c>
      <c r="K11" s="7" t="s">
        <v>12</v>
      </c>
      <c r="L11" s="7" t="s">
        <v>13</v>
      </c>
      <c r="M11" s="7" t="s">
        <v>14</v>
      </c>
      <c r="N11" s="7" t="s">
        <v>20</v>
      </c>
      <c r="O11" s="7" t="s">
        <v>21</v>
      </c>
      <c r="Q11"/>
    </row>
    <row r="12" spans="1:19" ht="14.45" x14ac:dyDescent="0.3">
      <c r="A12" s="3" t="s">
        <v>7</v>
      </c>
      <c r="B12" s="5"/>
      <c r="C12" s="5"/>
      <c r="D12" s="5"/>
      <c r="E12" s="5"/>
      <c r="F12" s="3">
        <f>2*(2*PI()/(24*3600))*SIN(B12*PI()/180)</f>
        <v>0</v>
      </c>
      <c r="G12" s="4">
        <f>ABS(D12-D13)</f>
        <v>0</v>
      </c>
      <c r="H12" s="4" t="e">
        <f>ABS((G12*100)/(E12*1000))</f>
        <v>#DIV/0!</v>
      </c>
      <c r="I12" s="3">
        <v>1</v>
      </c>
      <c r="J12" s="4">
        <f>-F12*I12*E12*1000/2</f>
        <v>0</v>
      </c>
      <c r="K12" s="4">
        <f>(F12^2*(E12*1000)^2)/4</f>
        <v>0</v>
      </c>
      <c r="L12" s="4" t="e">
        <f>-I12*E12*1000*H12</f>
        <v>#DIV/0!</v>
      </c>
      <c r="M12" s="4" t="e">
        <f>SQRT(K12+L12)</f>
        <v>#DIV/0!</v>
      </c>
      <c r="N12" s="4" t="e">
        <f>J12-M12</f>
        <v>#DIV/0!</v>
      </c>
      <c r="O12" s="4" t="e">
        <f>N12*3.6</f>
        <v>#DIV/0!</v>
      </c>
      <c r="Q12" s="2"/>
    </row>
    <row r="13" spans="1:19" ht="14.45" x14ac:dyDescent="0.3">
      <c r="A13" s="3" t="s">
        <v>8</v>
      </c>
      <c r="B13" s="5"/>
      <c r="C13" s="5"/>
      <c r="D13" s="5"/>
      <c r="E13" s="3"/>
      <c r="F13" s="3">
        <f>2*(2*PI()/(24*3600))*SIN(B13*PI()/180)</f>
        <v>0</v>
      </c>
      <c r="G13" s="3"/>
      <c r="H13" s="3"/>
      <c r="I13" s="3"/>
      <c r="J13" s="3"/>
      <c r="K13" s="3"/>
      <c r="L13" s="3"/>
      <c r="M13" s="3"/>
      <c r="N13" s="3"/>
      <c r="O13" s="3"/>
    </row>
  </sheetData>
  <mergeCells count="1">
    <mergeCell ref="A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Ynoue</dc:creator>
  <cp:lastModifiedBy>ritaynoue</cp:lastModifiedBy>
  <dcterms:created xsi:type="dcterms:W3CDTF">2016-09-15T23:47:45Z</dcterms:created>
  <dcterms:modified xsi:type="dcterms:W3CDTF">2016-09-30T14:04:01Z</dcterms:modified>
</cp:coreProperties>
</file>