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jsbitti\Downloads\"/>
    </mc:Choice>
  </mc:AlternateContent>
  <bookViews>
    <workbookView xWindow="0" yWindow="0" windowWidth="15360" windowHeight="7620"/>
  </bookViews>
  <sheets>
    <sheet name="Lista Cálcul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48" i="1" l="1"/>
  <c r="C48" i="1"/>
  <c r="D36" i="1"/>
  <c r="C36" i="1"/>
  <c r="D11" i="1"/>
  <c r="C11" i="1"/>
  <c r="C24" i="1" l="1"/>
  <c r="C25" i="1"/>
  <c r="D25" i="1"/>
  <c r="D44" i="1" l="1"/>
  <c r="D43" i="1"/>
  <c r="D42" i="1"/>
  <c r="D41" i="1"/>
  <c r="D40" i="1"/>
  <c r="D39" i="1"/>
  <c r="D21" i="1"/>
  <c r="D20" i="1"/>
  <c r="D19" i="1"/>
  <c r="D18" i="1"/>
  <c r="D17" i="1"/>
  <c r="C44" i="1"/>
  <c r="C42" i="1"/>
  <c r="C39" i="1"/>
  <c r="C23" i="1"/>
  <c r="C22" i="1"/>
  <c r="C21" i="1"/>
  <c r="C19" i="1"/>
  <c r="C16" i="1"/>
  <c r="C17" i="1"/>
  <c r="C6" i="1"/>
  <c r="C7" i="1"/>
  <c r="C8" i="1"/>
  <c r="C9" i="1"/>
  <c r="C10" i="1"/>
  <c r="C12" i="1"/>
  <c r="C13" i="1"/>
  <c r="C14" i="1"/>
  <c r="C15" i="1"/>
  <c r="C18" i="1"/>
  <c r="C26" i="1"/>
  <c r="C27" i="1"/>
  <c r="C28" i="1"/>
  <c r="C29" i="1"/>
  <c r="C30" i="1"/>
  <c r="C31" i="1"/>
  <c r="C32" i="1"/>
  <c r="C33" i="1"/>
  <c r="C34" i="1"/>
  <c r="C35" i="1"/>
  <c r="C37" i="1"/>
  <c r="C38" i="1"/>
  <c r="C40" i="1"/>
  <c r="C41" i="1"/>
  <c r="C43" i="1"/>
  <c r="C45" i="1"/>
  <c r="C46" i="1"/>
  <c r="C47" i="1"/>
  <c r="C49" i="1"/>
  <c r="C50" i="1"/>
  <c r="C51" i="1"/>
  <c r="C52" i="1"/>
  <c r="C53" i="1"/>
  <c r="C54" i="1"/>
  <c r="C55" i="1"/>
  <c r="C56" i="1"/>
  <c r="C57" i="1"/>
  <c r="C58" i="1"/>
  <c r="C59" i="1"/>
  <c r="C60" i="1"/>
  <c r="D16" i="1"/>
  <c r="D15" i="1"/>
  <c r="D14" i="1"/>
  <c r="D13" i="1"/>
  <c r="D12" i="1"/>
  <c r="D10" i="1"/>
  <c r="D9" i="1"/>
  <c r="D8" i="1"/>
  <c r="D7" i="1"/>
  <c r="D6" i="1"/>
  <c r="D5" i="1"/>
  <c r="D22" i="1"/>
  <c r="D23" i="1"/>
  <c r="D24" i="1"/>
  <c r="D26" i="1"/>
  <c r="D27" i="1"/>
  <c r="D28" i="1"/>
  <c r="D29" i="1"/>
  <c r="D30" i="1"/>
  <c r="D31" i="1"/>
  <c r="D32" i="1"/>
  <c r="D33" i="1"/>
  <c r="D34" i="1"/>
  <c r="D35" i="1"/>
  <c r="D37" i="1"/>
  <c r="D38" i="1"/>
  <c r="D45" i="1"/>
  <c r="D46" i="1"/>
  <c r="D47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 l="1"/>
  <c r="C5" i="1"/>
  <c r="C61" i="1" s="1"/>
  <c r="A61" i="1"/>
</calcChain>
</file>

<file path=xl/sharedStrings.xml><?xml version="1.0" encoding="utf-8"?>
<sst xmlns="http://schemas.openxmlformats.org/spreadsheetml/2006/main" count="124" uniqueCount="96">
  <si>
    <t>P1</t>
  </si>
  <si>
    <t>P2</t>
  </si>
  <si>
    <t>Código</t>
  </si>
  <si>
    <t>Nome</t>
  </si>
  <si>
    <t>Presença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</si>
  <si>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</si>
  <si>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</si>
  <si>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</si>
  <si>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</si>
  <si>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</si>
  <si>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</si>
  <si>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</si>
  <si>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</si>
  <si>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</si>
  <si>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</si>
  <si>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</si>
  <si>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</si>
  <si>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</si>
  <si>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</si>
  <si>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</si>
  <si>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</si>
  <si>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</si>
  <si>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</si>
  <si>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</si>
  <si>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</si>
  <si>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</si>
  <si>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</si>
  <si>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</si>
  <si>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</si>
  <si>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</si>
  <si>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</si>
  <si>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</si>
  <si>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</si>
  <si>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</si>
  <si>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</si>
  <si>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Média</t>
  </si>
  <si>
    <t>Faltas</t>
  </si>
  <si>
    <t>Alexandre Minari Bozko</t>
  </si>
  <si>
    <t>Andre Luis da Silva</t>
  </si>
  <si>
    <t>Anna Paula Roque dos Santos</t>
  </si>
  <si>
    <t>Arthur Favaro</t>
  </si>
  <si>
    <t>Arthur Sertori Pantoni</t>
  </si>
  <si>
    <t>Charles Felipe dos Santos Diniz</t>
  </si>
  <si>
    <t>Danilo Aparecido Fiorio</t>
  </si>
  <si>
    <t>Diego Taveira de Miranda</t>
  </si>
  <si>
    <t>Eduardo de Souza Junior</t>
  </si>
  <si>
    <t>Éwerton Romero da Silva</t>
  </si>
  <si>
    <t>Felipe Alves Silva</t>
  </si>
  <si>
    <t>Felipe Araujo Lima</t>
  </si>
  <si>
    <t>Felipe Tonon de Camargo</t>
  </si>
  <si>
    <t>Gabriel de Brino Muraoka</t>
  </si>
  <si>
    <t>Gabriel Marmirolli Rovere</t>
  </si>
  <si>
    <t>Gabriel Zuquermalio Silva</t>
  </si>
  <si>
    <t>Giovana Caroline Sverzut</t>
  </si>
  <si>
    <t>Gleibiany Priscila Maciel Monteiro</t>
  </si>
  <si>
    <t>Guilherme Nogueira Queiroz</t>
  </si>
  <si>
    <t>Ines Luana Santana Caldas</t>
  </si>
  <si>
    <t>Joao Pedro Mozace</t>
  </si>
  <si>
    <t>Jose Vinicius Bendasoli da Silva</t>
  </si>
  <si>
    <t>Julio Cesar da Silva</t>
  </si>
  <si>
    <t>Kaio Vinicius de Souza Lima</t>
  </si>
  <si>
    <t>Kathleen Oliveira Pereira</t>
  </si>
  <si>
    <t>Marcos Vinicius Carvalho Oliveira</t>
  </si>
  <si>
    <t>Mariana Vida</t>
  </si>
  <si>
    <t>Matheus Goncalves de Oliveira</t>
  </si>
  <si>
    <t>Matheus Pinheiro Leopoldino</t>
  </si>
  <si>
    <t>Natália Vallada Lopes</t>
  </si>
  <si>
    <t>Nicolas Garcia Borges</t>
  </si>
  <si>
    <t>Odin Oliveira Hipolito</t>
  </si>
  <si>
    <t>Samuel Borges Ferreira Junior</t>
  </si>
  <si>
    <t>Sarah Ribeiro Santos</t>
  </si>
  <si>
    <t>Scarlet Couto Oliveira</t>
  </si>
  <si>
    <t>Suelen Ramos da Conceicao</t>
  </si>
  <si>
    <t>Taina da Silva</t>
  </si>
  <si>
    <t>Thales Henrique Paião Oliveira</t>
  </si>
  <si>
    <t>Thiago Martins</t>
  </si>
  <si>
    <t>Tulio Gomes de Oliveira</t>
  </si>
  <si>
    <t>Victor Gabriel da Costa Fernandes</t>
  </si>
  <si>
    <t>Vitor Sakai Nishiyama</t>
  </si>
  <si>
    <t>Alana Bugatti Guessi</t>
  </si>
  <si>
    <t>Daniel Henrique Devatz</t>
  </si>
  <si>
    <t>Izan Soares de Souza</t>
  </si>
  <si>
    <t>Pedro Melo Lemos</t>
  </si>
  <si>
    <t>Vitoria Caldeira</t>
  </si>
  <si>
    <t>Vinicius Henrique Vaz de Campos</t>
  </si>
  <si>
    <t>Matheus Travasio</t>
  </si>
  <si>
    <t>Evelyn Matoshima</t>
  </si>
  <si>
    <t>Matheus da Silva Martins</t>
  </si>
  <si>
    <t>Nicia de Morais Duarte</t>
  </si>
  <si>
    <t>x</t>
  </si>
  <si>
    <t>Gabriela Vita Arditi</t>
  </si>
  <si>
    <t>X</t>
  </si>
  <si>
    <t>Raul Nogueira Fonseca</t>
  </si>
  <si>
    <t>Caroline Mazer Parão</t>
  </si>
  <si>
    <t>Leonardo Fernandes Cotian</t>
  </si>
  <si>
    <t>11399611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</si>
</sst>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/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1" applyNumberFormat="1" applyFont="1" applyAlignment="1">
      <alignment horizontal="center"/>
    </xf>
    <xf numFmtId="9" fontId="4" fillId="0" borderId="0" xfId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0" borderId="0" xfId="2" applyFont="1" applyFill="1"/>
    <xf numFmtId="0" fontId="4" fillId="0" borderId="0" xfId="2" applyFont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gem" xfId="1" builtinId="5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%"/>
      <fill>
        <patternFill patternType="solid">
          <fgColor indexed="64"/>
          <bgColor rgb="FFFFC7CE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Verdana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AH61" totalsRowCount="1" headerRowDxfId="69" dataDxfId="68">
  <autoFilter ref="A4:AH60"/>
  <tableColumns count="34">
    <tableColumn id="1" name="Código" totalsRowFunction="custom" dataDxfId="67" totalsRowDxfId="33">
      <totalsRowFormula>SUBTOTAL(103,Tabela1[Nome])</totalsRowFormula>
    </tableColumn>
    <tableColumn id="2" name="Nome" totalsRowLabel="Média" dataDxfId="66" totalsRowDxfId="32"/>
    <tableColumn id="39" name="Presença" totalsRowFunction="average" dataDxfId="65" totalsRowDxfId="31" dataCellStyle="Porcentagem">
      <calculatedColumnFormula>SUM(E5:AH5)/COUNTA(E5:AH5)</calculatedColumnFormula>
    </tableColumn>
    <tableColumn id="33" name="Faltas" totalsRowFunction="average" dataDxfId="64" totalsRowDxfId="30" dataCellStyle="Porcentagem">
      <calculatedColumnFormula>COUNTIF(Tabela1[[#This Row],[1]:[30]],0)</calculatedColumnFormula>
    </tableColumn>
    <tableColumn id="3" name="1" dataDxfId="63" totalsRowDxfId="29" dataCellStyle="Porcentagem"/>
    <tableColumn id="4" name="2" dataDxfId="62" totalsRowDxfId="28"/>
    <tableColumn id="5" name="3" dataDxfId="61" totalsRowDxfId="27"/>
    <tableColumn id="6" name="4" dataDxfId="60" totalsRowDxfId="26"/>
    <tableColumn id="7" name="5" dataDxfId="59" totalsRowDxfId="25"/>
    <tableColumn id="8" name="6" dataDxfId="58" totalsRowDxfId="24"/>
    <tableColumn id="9" name="7" dataDxfId="57" totalsRowDxfId="23"/>
    <tableColumn id="10" name="8" dataDxfId="56" totalsRowDxfId="22"/>
    <tableColumn id="11" name="9" dataDxfId="55" totalsRowDxfId="21"/>
    <tableColumn id="12" name="10" dataDxfId="54" totalsRowDxfId="20"/>
    <tableColumn id="13" name="11" dataDxfId="53" totalsRowDxfId="19"/>
    <tableColumn id="14" name="12" dataDxfId="52" totalsRowDxfId="18"/>
    <tableColumn id="15" name="13" dataDxfId="51" totalsRowDxfId="17"/>
    <tableColumn id="16" name="14" dataDxfId="50" totalsRowDxfId="16"/>
    <tableColumn id="17" name="15" dataDxfId="49" totalsRowDxfId="15" dataCellStyle="Normal 2"/>
    <tableColumn id="18" name="16" dataDxfId="48" totalsRowDxfId="14"/>
    <tableColumn id="19" name="17" dataDxfId="47" totalsRowDxfId="13"/>
    <tableColumn id="20" name="18" dataDxfId="46" totalsRowDxfId="12"/>
    <tableColumn id="21" name="19" dataDxfId="45" totalsRowDxfId="11"/>
    <tableColumn id="22" name="20" dataDxfId="44" totalsRowDxfId="10"/>
    <tableColumn id="23" name="21" dataDxfId="43" totalsRowDxfId="9"/>
    <tableColumn id="24" name="22" dataDxfId="42" totalsRowDxfId="8"/>
    <tableColumn id="25" name="23" dataDxfId="41" totalsRowDxfId="7"/>
    <tableColumn id="26" name="24" dataDxfId="40" totalsRowDxfId="6"/>
    <tableColumn id="27" name="25" dataDxfId="39" totalsRowDxfId="5"/>
    <tableColumn id="28" name="26" dataDxfId="38" totalsRowDxfId="4"/>
    <tableColumn id="29" name="27" dataDxfId="37" totalsRowDxfId="3"/>
    <tableColumn id="30" name="28" dataDxfId="36" totalsRowDxfId="2"/>
    <tableColumn id="31" name="29" dataDxfId="35" totalsRowDxfId="1"/>
    <tableColumn id="32" name="30" dataDxfId="34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61"/>
  <sheetViews>
    <sheetView showGridLines="0" tabSelected="1" zoomScale="115" zoomScaleNormal="115" workbookViewId="0">
      <pane xSplit="4" ySplit="4" topLeftCell="AC34" activePane="bottomRight" state="frozen"/>
      <selection pane="topRight" activeCell="E1" sqref="E1"/>
      <selection pane="bottomLeft" activeCell="A5" sqref="A5"/>
      <selection pane="bottomRight" activeCell="AF37" sqref="AF37"/>
    </sheetView>
  </sheetViews>
  <sheetFormatPr defaultColWidth="8.85546875" defaultRowHeight="15" x14ac:dyDescent="0.2"/>
  <cols>
    <col min="1" max="1" width="12.7109375" style="1" bestFit="1" customWidth="1"/>
    <col min="2" max="2" width="45.7109375" style="14" bestFit="1" customWidth="1"/>
    <col min="3" max="3" width="16.140625" style="2" bestFit="1" customWidth="1"/>
    <col min="4" max="4" width="12.42578125" style="7" bestFit="1" customWidth="1"/>
    <col min="5" max="34" width="8.42578125" style="3" bestFit="1" customWidth="1"/>
    <col min="35" max="250" width="8.85546875" style="1"/>
    <col min="251" max="251" width="11.42578125" style="1" bestFit="1" customWidth="1"/>
    <col min="252" max="252" width="44.140625" style="1" bestFit="1" customWidth="1"/>
    <col min="253" max="253" width="16.140625" style="1" bestFit="1" customWidth="1"/>
    <col min="254" max="261" width="8.42578125" style="1" bestFit="1" customWidth="1"/>
    <col min="262" max="262" width="7.7109375" style="1" bestFit="1" customWidth="1"/>
    <col min="263" max="268" width="8.42578125" style="1" bestFit="1" customWidth="1"/>
    <col min="269" max="269" width="11.140625" style="1" bestFit="1" customWidth="1"/>
    <col min="270" max="283" width="8.42578125" style="1" bestFit="1" customWidth="1"/>
    <col min="284" max="285" width="12.140625" style="1" bestFit="1" customWidth="1"/>
    <col min="286" max="286" width="15.85546875" style="1" bestFit="1" customWidth="1"/>
    <col min="287" max="287" width="11" style="1" bestFit="1" customWidth="1"/>
    <col min="288" max="288" width="15.85546875" style="1" bestFit="1" customWidth="1"/>
    <col min="289" max="506" width="8.85546875" style="1"/>
    <col min="507" max="507" width="11.42578125" style="1" bestFit="1" customWidth="1"/>
    <col min="508" max="508" width="44.140625" style="1" bestFit="1" customWidth="1"/>
    <col min="509" max="509" width="16.140625" style="1" bestFit="1" customWidth="1"/>
    <col min="510" max="517" width="8.42578125" style="1" bestFit="1" customWidth="1"/>
    <col min="518" max="518" width="7.7109375" style="1" bestFit="1" customWidth="1"/>
    <col min="519" max="524" width="8.42578125" style="1" bestFit="1" customWidth="1"/>
    <col min="525" max="525" width="11.140625" style="1" bestFit="1" customWidth="1"/>
    <col min="526" max="539" width="8.42578125" style="1" bestFit="1" customWidth="1"/>
    <col min="540" max="541" width="12.140625" style="1" bestFit="1" customWidth="1"/>
    <col min="542" max="542" width="15.85546875" style="1" bestFit="1" customWidth="1"/>
    <col min="543" max="543" width="11" style="1" bestFit="1" customWidth="1"/>
    <col min="544" max="544" width="15.85546875" style="1" bestFit="1" customWidth="1"/>
    <col min="545" max="762" width="8.85546875" style="1"/>
    <col min="763" max="763" width="11.42578125" style="1" bestFit="1" customWidth="1"/>
    <col min="764" max="764" width="44.140625" style="1" bestFit="1" customWidth="1"/>
    <col min="765" max="765" width="16.140625" style="1" bestFit="1" customWidth="1"/>
    <col min="766" max="773" width="8.42578125" style="1" bestFit="1" customWidth="1"/>
    <col min="774" max="774" width="7.7109375" style="1" bestFit="1" customWidth="1"/>
    <col min="775" max="780" width="8.42578125" style="1" bestFit="1" customWidth="1"/>
    <col min="781" max="781" width="11.140625" style="1" bestFit="1" customWidth="1"/>
    <col min="782" max="795" width="8.42578125" style="1" bestFit="1" customWidth="1"/>
    <col min="796" max="797" width="12.140625" style="1" bestFit="1" customWidth="1"/>
    <col min="798" max="798" width="15.85546875" style="1" bestFit="1" customWidth="1"/>
    <col min="799" max="799" width="11" style="1" bestFit="1" customWidth="1"/>
    <col min="800" max="800" width="15.85546875" style="1" bestFit="1" customWidth="1"/>
    <col min="801" max="1018" width="8.85546875" style="1"/>
    <col min="1019" max="1019" width="11.42578125" style="1" bestFit="1" customWidth="1"/>
    <col min="1020" max="1020" width="44.140625" style="1" bestFit="1" customWidth="1"/>
    <col min="1021" max="1021" width="16.140625" style="1" bestFit="1" customWidth="1"/>
    <col min="1022" max="1029" width="8.42578125" style="1" bestFit="1" customWidth="1"/>
    <col min="1030" max="1030" width="7.7109375" style="1" bestFit="1" customWidth="1"/>
    <col min="1031" max="1036" width="8.42578125" style="1" bestFit="1" customWidth="1"/>
    <col min="1037" max="1037" width="11.140625" style="1" bestFit="1" customWidth="1"/>
    <col min="1038" max="1051" width="8.42578125" style="1" bestFit="1" customWidth="1"/>
    <col min="1052" max="1053" width="12.140625" style="1" bestFit="1" customWidth="1"/>
    <col min="1054" max="1054" width="15.85546875" style="1" bestFit="1" customWidth="1"/>
    <col min="1055" max="1055" width="11" style="1" bestFit="1" customWidth="1"/>
    <col min="1056" max="1056" width="15.85546875" style="1" bestFit="1" customWidth="1"/>
    <col min="1057" max="1274" width="8.85546875" style="1"/>
    <col min="1275" max="1275" width="11.42578125" style="1" bestFit="1" customWidth="1"/>
    <col min="1276" max="1276" width="44.140625" style="1" bestFit="1" customWidth="1"/>
    <col min="1277" max="1277" width="16.140625" style="1" bestFit="1" customWidth="1"/>
    <col min="1278" max="1285" width="8.42578125" style="1" bestFit="1" customWidth="1"/>
    <col min="1286" max="1286" width="7.7109375" style="1" bestFit="1" customWidth="1"/>
    <col min="1287" max="1292" width="8.42578125" style="1" bestFit="1" customWidth="1"/>
    <col min="1293" max="1293" width="11.140625" style="1" bestFit="1" customWidth="1"/>
    <col min="1294" max="1307" width="8.42578125" style="1" bestFit="1" customWidth="1"/>
    <col min="1308" max="1309" width="12.140625" style="1" bestFit="1" customWidth="1"/>
    <col min="1310" max="1310" width="15.85546875" style="1" bestFit="1" customWidth="1"/>
    <col min="1311" max="1311" width="11" style="1" bestFit="1" customWidth="1"/>
    <col min="1312" max="1312" width="15.85546875" style="1" bestFit="1" customWidth="1"/>
    <col min="1313" max="1530" width="8.85546875" style="1"/>
    <col min="1531" max="1531" width="11.42578125" style="1" bestFit="1" customWidth="1"/>
    <col min="1532" max="1532" width="44.140625" style="1" bestFit="1" customWidth="1"/>
    <col min="1533" max="1533" width="16.140625" style="1" bestFit="1" customWidth="1"/>
    <col min="1534" max="1541" width="8.42578125" style="1" bestFit="1" customWidth="1"/>
    <col min="1542" max="1542" width="7.7109375" style="1" bestFit="1" customWidth="1"/>
    <col min="1543" max="1548" width="8.42578125" style="1" bestFit="1" customWidth="1"/>
    <col min="1549" max="1549" width="11.140625" style="1" bestFit="1" customWidth="1"/>
    <col min="1550" max="1563" width="8.42578125" style="1" bestFit="1" customWidth="1"/>
    <col min="1564" max="1565" width="12.140625" style="1" bestFit="1" customWidth="1"/>
    <col min="1566" max="1566" width="15.85546875" style="1" bestFit="1" customWidth="1"/>
    <col min="1567" max="1567" width="11" style="1" bestFit="1" customWidth="1"/>
    <col min="1568" max="1568" width="15.85546875" style="1" bestFit="1" customWidth="1"/>
    <col min="1569" max="1786" width="8.85546875" style="1"/>
    <col min="1787" max="1787" width="11.42578125" style="1" bestFit="1" customWidth="1"/>
    <col min="1788" max="1788" width="44.140625" style="1" bestFit="1" customWidth="1"/>
    <col min="1789" max="1789" width="16.140625" style="1" bestFit="1" customWidth="1"/>
    <col min="1790" max="1797" width="8.42578125" style="1" bestFit="1" customWidth="1"/>
    <col min="1798" max="1798" width="7.7109375" style="1" bestFit="1" customWidth="1"/>
    <col min="1799" max="1804" width="8.42578125" style="1" bestFit="1" customWidth="1"/>
    <col min="1805" max="1805" width="11.140625" style="1" bestFit="1" customWidth="1"/>
    <col min="1806" max="1819" width="8.42578125" style="1" bestFit="1" customWidth="1"/>
    <col min="1820" max="1821" width="12.140625" style="1" bestFit="1" customWidth="1"/>
    <col min="1822" max="1822" width="15.85546875" style="1" bestFit="1" customWidth="1"/>
    <col min="1823" max="1823" width="11" style="1" bestFit="1" customWidth="1"/>
    <col min="1824" max="1824" width="15.85546875" style="1" bestFit="1" customWidth="1"/>
    <col min="1825" max="2042" width="8.85546875" style="1"/>
    <col min="2043" max="2043" width="11.42578125" style="1" bestFit="1" customWidth="1"/>
    <col min="2044" max="2044" width="44.140625" style="1" bestFit="1" customWidth="1"/>
    <col min="2045" max="2045" width="16.140625" style="1" bestFit="1" customWidth="1"/>
    <col min="2046" max="2053" width="8.42578125" style="1" bestFit="1" customWidth="1"/>
    <col min="2054" max="2054" width="7.7109375" style="1" bestFit="1" customWidth="1"/>
    <col min="2055" max="2060" width="8.42578125" style="1" bestFit="1" customWidth="1"/>
    <col min="2061" max="2061" width="11.140625" style="1" bestFit="1" customWidth="1"/>
    <col min="2062" max="2075" width="8.42578125" style="1" bestFit="1" customWidth="1"/>
    <col min="2076" max="2077" width="12.140625" style="1" bestFit="1" customWidth="1"/>
    <col min="2078" max="2078" width="15.85546875" style="1" bestFit="1" customWidth="1"/>
    <col min="2079" max="2079" width="11" style="1" bestFit="1" customWidth="1"/>
    <col min="2080" max="2080" width="15.85546875" style="1" bestFit="1" customWidth="1"/>
    <col min="2081" max="2298" width="8.85546875" style="1"/>
    <col min="2299" max="2299" width="11.42578125" style="1" bestFit="1" customWidth="1"/>
    <col min="2300" max="2300" width="44.140625" style="1" bestFit="1" customWidth="1"/>
    <col min="2301" max="2301" width="16.140625" style="1" bestFit="1" customWidth="1"/>
    <col min="2302" max="2309" width="8.42578125" style="1" bestFit="1" customWidth="1"/>
    <col min="2310" max="2310" width="7.7109375" style="1" bestFit="1" customWidth="1"/>
    <col min="2311" max="2316" width="8.42578125" style="1" bestFit="1" customWidth="1"/>
    <col min="2317" max="2317" width="11.140625" style="1" bestFit="1" customWidth="1"/>
    <col min="2318" max="2331" width="8.42578125" style="1" bestFit="1" customWidth="1"/>
    <col min="2332" max="2333" width="12.140625" style="1" bestFit="1" customWidth="1"/>
    <col min="2334" max="2334" width="15.85546875" style="1" bestFit="1" customWidth="1"/>
    <col min="2335" max="2335" width="11" style="1" bestFit="1" customWidth="1"/>
    <col min="2336" max="2336" width="15.85546875" style="1" bestFit="1" customWidth="1"/>
    <col min="2337" max="2554" width="8.85546875" style="1"/>
    <col min="2555" max="2555" width="11.42578125" style="1" bestFit="1" customWidth="1"/>
    <col min="2556" max="2556" width="44.140625" style="1" bestFit="1" customWidth="1"/>
    <col min="2557" max="2557" width="16.140625" style="1" bestFit="1" customWidth="1"/>
    <col min="2558" max="2565" width="8.42578125" style="1" bestFit="1" customWidth="1"/>
    <col min="2566" max="2566" width="7.7109375" style="1" bestFit="1" customWidth="1"/>
    <col min="2567" max="2572" width="8.42578125" style="1" bestFit="1" customWidth="1"/>
    <col min="2573" max="2573" width="11.140625" style="1" bestFit="1" customWidth="1"/>
    <col min="2574" max="2587" width="8.42578125" style="1" bestFit="1" customWidth="1"/>
    <col min="2588" max="2589" width="12.140625" style="1" bestFit="1" customWidth="1"/>
    <col min="2590" max="2590" width="15.85546875" style="1" bestFit="1" customWidth="1"/>
    <col min="2591" max="2591" width="11" style="1" bestFit="1" customWidth="1"/>
    <col min="2592" max="2592" width="15.85546875" style="1" bestFit="1" customWidth="1"/>
    <col min="2593" max="2810" width="8.85546875" style="1"/>
    <col min="2811" max="2811" width="11.42578125" style="1" bestFit="1" customWidth="1"/>
    <col min="2812" max="2812" width="44.140625" style="1" bestFit="1" customWidth="1"/>
    <col min="2813" max="2813" width="16.140625" style="1" bestFit="1" customWidth="1"/>
    <col min="2814" max="2821" width="8.42578125" style="1" bestFit="1" customWidth="1"/>
    <col min="2822" max="2822" width="7.7109375" style="1" bestFit="1" customWidth="1"/>
    <col min="2823" max="2828" width="8.42578125" style="1" bestFit="1" customWidth="1"/>
    <col min="2829" max="2829" width="11.140625" style="1" bestFit="1" customWidth="1"/>
    <col min="2830" max="2843" width="8.42578125" style="1" bestFit="1" customWidth="1"/>
    <col min="2844" max="2845" width="12.140625" style="1" bestFit="1" customWidth="1"/>
    <col min="2846" max="2846" width="15.85546875" style="1" bestFit="1" customWidth="1"/>
    <col min="2847" max="2847" width="11" style="1" bestFit="1" customWidth="1"/>
    <col min="2848" max="2848" width="15.85546875" style="1" bestFit="1" customWidth="1"/>
    <col min="2849" max="3066" width="8.85546875" style="1"/>
    <col min="3067" max="3067" width="11.42578125" style="1" bestFit="1" customWidth="1"/>
    <col min="3068" max="3068" width="44.140625" style="1" bestFit="1" customWidth="1"/>
    <col min="3069" max="3069" width="16.140625" style="1" bestFit="1" customWidth="1"/>
    <col min="3070" max="3077" width="8.42578125" style="1" bestFit="1" customWidth="1"/>
    <col min="3078" max="3078" width="7.7109375" style="1" bestFit="1" customWidth="1"/>
    <col min="3079" max="3084" width="8.42578125" style="1" bestFit="1" customWidth="1"/>
    <col min="3085" max="3085" width="11.140625" style="1" bestFit="1" customWidth="1"/>
    <col min="3086" max="3099" width="8.42578125" style="1" bestFit="1" customWidth="1"/>
    <col min="3100" max="3101" width="12.140625" style="1" bestFit="1" customWidth="1"/>
    <col min="3102" max="3102" width="15.85546875" style="1" bestFit="1" customWidth="1"/>
    <col min="3103" max="3103" width="11" style="1" bestFit="1" customWidth="1"/>
    <col min="3104" max="3104" width="15.85546875" style="1" bestFit="1" customWidth="1"/>
    <col min="3105" max="3322" width="8.85546875" style="1"/>
    <col min="3323" max="3323" width="11.42578125" style="1" bestFit="1" customWidth="1"/>
    <col min="3324" max="3324" width="44.140625" style="1" bestFit="1" customWidth="1"/>
    <col min="3325" max="3325" width="16.140625" style="1" bestFit="1" customWidth="1"/>
    <col min="3326" max="3333" width="8.42578125" style="1" bestFit="1" customWidth="1"/>
    <col min="3334" max="3334" width="7.7109375" style="1" bestFit="1" customWidth="1"/>
    <col min="3335" max="3340" width="8.42578125" style="1" bestFit="1" customWidth="1"/>
    <col min="3341" max="3341" width="11.140625" style="1" bestFit="1" customWidth="1"/>
    <col min="3342" max="3355" width="8.42578125" style="1" bestFit="1" customWidth="1"/>
    <col min="3356" max="3357" width="12.140625" style="1" bestFit="1" customWidth="1"/>
    <col min="3358" max="3358" width="15.85546875" style="1" bestFit="1" customWidth="1"/>
    <col min="3359" max="3359" width="11" style="1" bestFit="1" customWidth="1"/>
    <col min="3360" max="3360" width="15.85546875" style="1" bestFit="1" customWidth="1"/>
    <col min="3361" max="3578" width="8.85546875" style="1"/>
    <col min="3579" max="3579" width="11.42578125" style="1" bestFit="1" customWidth="1"/>
    <col min="3580" max="3580" width="44.140625" style="1" bestFit="1" customWidth="1"/>
    <col min="3581" max="3581" width="16.140625" style="1" bestFit="1" customWidth="1"/>
    <col min="3582" max="3589" width="8.42578125" style="1" bestFit="1" customWidth="1"/>
    <col min="3590" max="3590" width="7.7109375" style="1" bestFit="1" customWidth="1"/>
    <col min="3591" max="3596" width="8.42578125" style="1" bestFit="1" customWidth="1"/>
    <col min="3597" max="3597" width="11.140625" style="1" bestFit="1" customWidth="1"/>
    <col min="3598" max="3611" width="8.42578125" style="1" bestFit="1" customWidth="1"/>
    <col min="3612" max="3613" width="12.140625" style="1" bestFit="1" customWidth="1"/>
    <col min="3614" max="3614" width="15.85546875" style="1" bestFit="1" customWidth="1"/>
    <col min="3615" max="3615" width="11" style="1" bestFit="1" customWidth="1"/>
    <col min="3616" max="3616" width="15.85546875" style="1" bestFit="1" customWidth="1"/>
    <col min="3617" max="3834" width="8.85546875" style="1"/>
    <col min="3835" max="3835" width="11.42578125" style="1" bestFit="1" customWidth="1"/>
    <col min="3836" max="3836" width="44.140625" style="1" bestFit="1" customWidth="1"/>
    <col min="3837" max="3837" width="16.140625" style="1" bestFit="1" customWidth="1"/>
    <col min="3838" max="3845" width="8.42578125" style="1" bestFit="1" customWidth="1"/>
    <col min="3846" max="3846" width="7.7109375" style="1" bestFit="1" customWidth="1"/>
    <col min="3847" max="3852" width="8.42578125" style="1" bestFit="1" customWidth="1"/>
    <col min="3853" max="3853" width="11.140625" style="1" bestFit="1" customWidth="1"/>
    <col min="3854" max="3867" width="8.42578125" style="1" bestFit="1" customWidth="1"/>
    <col min="3868" max="3869" width="12.140625" style="1" bestFit="1" customWidth="1"/>
    <col min="3870" max="3870" width="15.85546875" style="1" bestFit="1" customWidth="1"/>
    <col min="3871" max="3871" width="11" style="1" bestFit="1" customWidth="1"/>
    <col min="3872" max="3872" width="15.85546875" style="1" bestFit="1" customWidth="1"/>
    <col min="3873" max="4090" width="8.85546875" style="1"/>
    <col min="4091" max="4091" width="11.42578125" style="1" bestFit="1" customWidth="1"/>
    <col min="4092" max="4092" width="44.140625" style="1" bestFit="1" customWidth="1"/>
    <col min="4093" max="4093" width="16.140625" style="1" bestFit="1" customWidth="1"/>
    <col min="4094" max="4101" width="8.42578125" style="1" bestFit="1" customWidth="1"/>
    <col min="4102" max="4102" width="7.7109375" style="1" bestFit="1" customWidth="1"/>
    <col min="4103" max="4108" width="8.42578125" style="1" bestFit="1" customWidth="1"/>
    <col min="4109" max="4109" width="11.140625" style="1" bestFit="1" customWidth="1"/>
    <col min="4110" max="4123" width="8.42578125" style="1" bestFit="1" customWidth="1"/>
    <col min="4124" max="4125" width="12.140625" style="1" bestFit="1" customWidth="1"/>
    <col min="4126" max="4126" width="15.85546875" style="1" bestFit="1" customWidth="1"/>
    <col min="4127" max="4127" width="11" style="1" bestFit="1" customWidth="1"/>
    <col min="4128" max="4128" width="15.85546875" style="1" bestFit="1" customWidth="1"/>
    <col min="4129" max="4346" width="8.85546875" style="1"/>
    <col min="4347" max="4347" width="11.42578125" style="1" bestFit="1" customWidth="1"/>
    <col min="4348" max="4348" width="44.140625" style="1" bestFit="1" customWidth="1"/>
    <col min="4349" max="4349" width="16.140625" style="1" bestFit="1" customWidth="1"/>
    <col min="4350" max="4357" width="8.42578125" style="1" bestFit="1" customWidth="1"/>
    <col min="4358" max="4358" width="7.7109375" style="1" bestFit="1" customWidth="1"/>
    <col min="4359" max="4364" width="8.42578125" style="1" bestFit="1" customWidth="1"/>
    <col min="4365" max="4365" width="11.140625" style="1" bestFit="1" customWidth="1"/>
    <col min="4366" max="4379" width="8.42578125" style="1" bestFit="1" customWidth="1"/>
    <col min="4380" max="4381" width="12.140625" style="1" bestFit="1" customWidth="1"/>
    <col min="4382" max="4382" width="15.85546875" style="1" bestFit="1" customWidth="1"/>
    <col min="4383" max="4383" width="11" style="1" bestFit="1" customWidth="1"/>
    <col min="4384" max="4384" width="15.85546875" style="1" bestFit="1" customWidth="1"/>
    <col min="4385" max="4602" width="8.85546875" style="1"/>
    <col min="4603" max="4603" width="11.42578125" style="1" bestFit="1" customWidth="1"/>
    <col min="4604" max="4604" width="44.140625" style="1" bestFit="1" customWidth="1"/>
    <col min="4605" max="4605" width="16.140625" style="1" bestFit="1" customWidth="1"/>
    <col min="4606" max="4613" width="8.42578125" style="1" bestFit="1" customWidth="1"/>
    <col min="4614" max="4614" width="7.7109375" style="1" bestFit="1" customWidth="1"/>
    <col min="4615" max="4620" width="8.42578125" style="1" bestFit="1" customWidth="1"/>
    <col min="4621" max="4621" width="11.140625" style="1" bestFit="1" customWidth="1"/>
    <col min="4622" max="4635" width="8.42578125" style="1" bestFit="1" customWidth="1"/>
    <col min="4636" max="4637" width="12.140625" style="1" bestFit="1" customWidth="1"/>
    <col min="4638" max="4638" width="15.85546875" style="1" bestFit="1" customWidth="1"/>
    <col min="4639" max="4639" width="11" style="1" bestFit="1" customWidth="1"/>
    <col min="4640" max="4640" width="15.85546875" style="1" bestFit="1" customWidth="1"/>
    <col min="4641" max="4858" width="8.85546875" style="1"/>
    <col min="4859" max="4859" width="11.42578125" style="1" bestFit="1" customWidth="1"/>
    <col min="4860" max="4860" width="44.140625" style="1" bestFit="1" customWidth="1"/>
    <col min="4861" max="4861" width="16.140625" style="1" bestFit="1" customWidth="1"/>
    <col min="4862" max="4869" width="8.42578125" style="1" bestFit="1" customWidth="1"/>
    <col min="4870" max="4870" width="7.7109375" style="1" bestFit="1" customWidth="1"/>
    <col min="4871" max="4876" width="8.42578125" style="1" bestFit="1" customWidth="1"/>
    <col min="4877" max="4877" width="11.140625" style="1" bestFit="1" customWidth="1"/>
    <col min="4878" max="4891" width="8.42578125" style="1" bestFit="1" customWidth="1"/>
    <col min="4892" max="4893" width="12.140625" style="1" bestFit="1" customWidth="1"/>
    <col min="4894" max="4894" width="15.85546875" style="1" bestFit="1" customWidth="1"/>
    <col min="4895" max="4895" width="11" style="1" bestFit="1" customWidth="1"/>
    <col min="4896" max="4896" width="15.85546875" style="1" bestFit="1" customWidth="1"/>
    <col min="4897" max="5114" width="8.85546875" style="1"/>
    <col min="5115" max="5115" width="11.42578125" style="1" bestFit="1" customWidth="1"/>
    <col min="5116" max="5116" width="44.140625" style="1" bestFit="1" customWidth="1"/>
    <col min="5117" max="5117" width="16.140625" style="1" bestFit="1" customWidth="1"/>
    <col min="5118" max="5125" width="8.42578125" style="1" bestFit="1" customWidth="1"/>
    <col min="5126" max="5126" width="7.7109375" style="1" bestFit="1" customWidth="1"/>
    <col min="5127" max="5132" width="8.42578125" style="1" bestFit="1" customWidth="1"/>
    <col min="5133" max="5133" width="11.140625" style="1" bestFit="1" customWidth="1"/>
    <col min="5134" max="5147" width="8.42578125" style="1" bestFit="1" customWidth="1"/>
    <col min="5148" max="5149" width="12.140625" style="1" bestFit="1" customWidth="1"/>
    <col min="5150" max="5150" width="15.85546875" style="1" bestFit="1" customWidth="1"/>
    <col min="5151" max="5151" width="11" style="1" bestFit="1" customWidth="1"/>
    <col min="5152" max="5152" width="15.85546875" style="1" bestFit="1" customWidth="1"/>
    <col min="5153" max="5370" width="8.85546875" style="1"/>
    <col min="5371" max="5371" width="11.42578125" style="1" bestFit="1" customWidth="1"/>
    <col min="5372" max="5372" width="44.140625" style="1" bestFit="1" customWidth="1"/>
    <col min="5373" max="5373" width="16.140625" style="1" bestFit="1" customWidth="1"/>
    <col min="5374" max="5381" width="8.42578125" style="1" bestFit="1" customWidth="1"/>
    <col min="5382" max="5382" width="7.7109375" style="1" bestFit="1" customWidth="1"/>
    <col min="5383" max="5388" width="8.42578125" style="1" bestFit="1" customWidth="1"/>
    <col min="5389" max="5389" width="11.140625" style="1" bestFit="1" customWidth="1"/>
    <col min="5390" max="5403" width="8.42578125" style="1" bestFit="1" customWidth="1"/>
    <col min="5404" max="5405" width="12.140625" style="1" bestFit="1" customWidth="1"/>
    <col min="5406" max="5406" width="15.85546875" style="1" bestFit="1" customWidth="1"/>
    <col min="5407" max="5407" width="11" style="1" bestFit="1" customWidth="1"/>
    <col min="5408" max="5408" width="15.85546875" style="1" bestFit="1" customWidth="1"/>
    <col min="5409" max="5626" width="8.85546875" style="1"/>
    <col min="5627" max="5627" width="11.42578125" style="1" bestFit="1" customWidth="1"/>
    <col min="5628" max="5628" width="44.140625" style="1" bestFit="1" customWidth="1"/>
    <col min="5629" max="5629" width="16.140625" style="1" bestFit="1" customWidth="1"/>
    <col min="5630" max="5637" width="8.42578125" style="1" bestFit="1" customWidth="1"/>
    <col min="5638" max="5638" width="7.7109375" style="1" bestFit="1" customWidth="1"/>
    <col min="5639" max="5644" width="8.42578125" style="1" bestFit="1" customWidth="1"/>
    <col min="5645" max="5645" width="11.140625" style="1" bestFit="1" customWidth="1"/>
    <col min="5646" max="5659" width="8.42578125" style="1" bestFit="1" customWidth="1"/>
    <col min="5660" max="5661" width="12.140625" style="1" bestFit="1" customWidth="1"/>
    <col min="5662" max="5662" width="15.85546875" style="1" bestFit="1" customWidth="1"/>
    <col min="5663" max="5663" width="11" style="1" bestFit="1" customWidth="1"/>
    <col min="5664" max="5664" width="15.85546875" style="1" bestFit="1" customWidth="1"/>
    <col min="5665" max="5882" width="8.85546875" style="1"/>
    <col min="5883" max="5883" width="11.42578125" style="1" bestFit="1" customWidth="1"/>
    <col min="5884" max="5884" width="44.140625" style="1" bestFit="1" customWidth="1"/>
    <col min="5885" max="5885" width="16.140625" style="1" bestFit="1" customWidth="1"/>
    <col min="5886" max="5893" width="8.42578125" style="1" bestFit="1" customWidth="1"/>
    <col min="5894" max="5894" width="7.7109375" style="1" bestFit="1" customWidth="1"/>
    <col min="5895" max="5900" width="8.42578125" style="1" bestFit="1" customWidth="1"/>
    <col min="5901" max="5901" width="11.140625" style="1" bestFit="1" customWidth="1"/>
    <col min="5902" max="5915" width="8.42578125" style="1" bestFit="1" customWidth="1"/>
    <col min="5916" max="5917" width="12.140625" style="1" bestFit="1" customWidth="1"/>
    <col min="5918" max="5918" width="15.85546875" style="1" bestFit="1" customWidth="1"/>
    <col min="5919" max="5919" width="11" style="1" bestFit="1" customWidth="1"/>
    <col min="5920" max="5920" width="15.85546875" style="1" bestFit="1" customWidth="1"/>
    <col min="5921" max="6138" width="8.85546875" style="1"/>
    <col min="6139" max="6139" width="11.42578125" style="1" bestFit="1" customWidth="1"/>
    <col min="6140" max="6140" width="44.140625" style="1" bestFit="1" customWidth="1"/>
    <col min="6141" max="6141" width="16.140625" style="1" bestFit="1" customWidth="1"/>
    <col min="6142" max="6149" width="8.42578125" style="1" bestFit="1" customWidth="1"/>
    <col min="6150" max="6150" width="7.7109375" style="1" bestFit="1" customWidth="1"/>
    <col min="6151" max="6156" width="8.42578125" style="1" bestFit="1" customWidth="1"/>
    <col min="6157" max="6157" width="11.140625" style="1" bestFit="1" customWidth="1"/>
    <col min="6158" max="6171" width="8.42578125" style="1" bestFit="1" customWidth="1"/>
    <col min="6172" max="6173" width="12.140625" style="1" bestFit="1" customWidth="1"/>
    <col min="6174" max="6174" width="15.85546875" style="1" bestFit="1" customWidth="1"/>
    <col min="6175" max="6175" width="11" style="1" bestFit="1" customWidth="1"/>
    <col min="6176" max="6176" width="15.85546875" style="1" bestFit="1" customWidth="1"/>
    <col min="6177" max="6394" width="8.85546875" style="1"/>
    <col min="6395" max="6395" width="11.42578125" style="1" bestFit="1" customWidth="1"/>
    <col min="6396" max="6396" width="44.140625" style="1" bestFit="1" customWidth="1"/>
    <col min="6397" max="6397" width="16.140625" style="1" bestFit="1" customWidth="1"/>
    <col min="6398" max="6405" width="8.42578125" style="1" bestFit="1" customWidth="1"/>
    <col min="6406" max="6406" width="7.7109375" style="1" bestFit="1" customWidth="1"/>
    <col min="6407" max="6412" width="8.42578125" style="1" bestFit="1" customWidth="1"/>
    <col min="6413" max="6413" width="11.140625" style="1" bestFit="1" customWidth="1"/>
    <col min="6414" max="6427" width="8.42578125" style="1" bestFit="1" customWidth="1"/>
    <col min="6428" max="6429" width="12.140625" style="1" bestFit="1" customWidth="1"/>
    <col min="6430" max="6430" width="15.85546875" style="1" bestFit="1" customWidth="1"/>
    <col min="6431" max="6431" width="11" style="1" bestFit="1" customWidth="1"/>
    <col min="6432" max="6432" width="15.85546875" style="1" bestFit="1" customWidth="1"/>
    <col min="6433" max="6650" width="8.85546875" style="1"/>
    <col min="6651" max="6651" width="11.42578125" style="1" bestFit="1" customWidth="1"/>
    <col min="6652" max="6652" width="44.140625" style="1" bestFit="1" customWidth="1"/>
    <col min="6653" max="6653" width="16.140625" style="1" bestFit="1" customWidth="1"/>
    <col min="6654" max="6661" width="8.42578125" style="1" bestFit="1" customWidth="1"/>
    <col min="6662" max="6662" width="7.7109375" style="1" bestFit="1" customWidth="1"/>
    <col min="6663" max="6668" width="8.42578125" style="1" bestFit="1" customWidth="1"/>
    <col min="6669" max="6669" width="11.140625" style="1" bestFit="1" customWidth="1"/>
    <col min="6670" max="6683" width="8.42578125" style="1" bestFit="1" customWidth="1"/>
    <col min="6684" max="6685" width="12.140625" style="1" bestFit="1" customWidth="1"/>
    <col min="6686" max="6686" width="15.85546875" style="1" bestFit="1" customWidth="1"/>
    <col min="6687" max="6687" width="11" style="1" bestFit="1" customWidth="1"/>
    <col min="6688" max="6688" width="15.85546875" style="1" bestFit="1" customWidth="1"/>
    <col min="6689" max="6906" width="8.85546875" style="1"/>
    <col min="6907" max="6907" width="11.42578125" style="1" bestFit="1" customWidth="1"/>
    <col min="6908" max="6908" width="44.140625" style="1" bestFit="1" customWidth="1"/>
    <col min="6909" max="6909" width="16.140625" style="1" bestFit="1" customWidth="1"/>
    <col min="6910" max="6917" width="8.42578125" style="1" bestFit="1" customWidth="1"/>
    <col min="6918" max="6918" width="7.7109375" style="1" bestFit="1" customWidth="1"/>
    <col min="6919" max="6924" width="8.42578125" style="1" bestFit="1" customWidth="1"/>
    <col min="6925" max="6925" width="11.140625" style="1" bestFit="1" customWidth="1"/>
    <col min="6926" max="6939" width="8.42578125" style="1" bestFit="1" customWidth="1"/>
    <col min="6940" max="6941" width="12.140625" style="1" bestFit="1" customWidth="1"/>
    <col min="6942" max="6942" width="15.85546875" style="1" bestFit="1" customWidth="1"/>
    <col min="6943" max="6943" width="11" style="1" bestFit="1" customWidth="1"/>
    <col min="6944" max="6944" width="15.85546875" style="1" bestFit="1" customWidth="1"/>
    <col min="6945" max="7162" width="8.85546875" style="1"/>
    <col min="7163" max="7163" width="11.42578125" style="1" bestFit="1" customWidth="1"/>
    <col min="7164" max="7164" width="44.140625" style="1" bestFit="1" customWidth="1"/>
    <col min="7165" max="7165" width="16.140625" style="1" bestFit="1" customWidth="1"/>
    <col min="7166" max="7173" width="8.42578125" style="1" bestFit="1" customWidth="1"/>
    <col min="7174" max="7174" width="7.7109375" style="1" bestFit="1" customWidth="1"/>
    <col min="7175" max="7180" width="8.42578125" style="1" bestFit="1" customWidth="1"/>
    <col min="7181" max="7181" width="11.140625" style="1" bestFit="1" customWidth="1"/>
    <col min="7182" max="7195" width="8.42578125" style="1" bestFit="1" customWidth="1"/>
    <col min="7196" max="7197" width="12.140625" style="1" bestFit="1" customWidth="1"/>
    <col min="7198" max="7198" width="15.85546875" style="1" bestFit="1" customWidth="1"/>
    <col min="7199" max="7199" width="11" style="1" bestFit="1" customWidth="1"/>
    <col min="7200" max="7200" width="15.85546875" style="1" bestFit="1" customWidth="1"/>
    <col min="7201" max="7418" width="8.85546875" style="1"/>
    <col min="7419" max="7419" width="11.42578125" style="1" bestFit="1" customWidth="1"/>
    <col min="7420" max="7420" width="44.140625" style="1" bestFit="1" customWidth="1"/>
    <col min="7421" max="7421" width="16.140625" style="1" bestFit="1" customWidth="1"/>
    <col min="7422" max="7429" width="8.42578125" style="1" bestFit="1" customWidth="1"/>
    <col min="7430" max="7430" width="7.7109375" style="1" bestFit="1" customWidth="1"/>
    <col min="7431" max="7436" width="8.42578125" style="1" bestFit="1" customWidth="1"/>
    <col min="7437" max="7437" width="11.140625" style="1" bestFit="1" customWidth="1"/>
    <col min="7438" max="7451" width="8.42578125" style="1" bestFit="1" customWidth="1"/>
    <col min="7452" max="7453" width="12.140625" style="1" bestFit="1" customWidth="1"/>
    <col min="7454" max="7454" width="15.85546875" style="1" bestFit="1" customWidth="1"/>
    <col min="7455" max="7455" width="11" style="1" bestFit="1" customWidth="1"/>
    <col min="7456" max="7456" width="15.85546875" style="1" bestFit="1" customWidth="1"/>
    <col min="7457" max="7674" width="8.85546875" style="1"/>
    <col min="7675" max="7675" width="11.42578125" style="1" bestFit="1" customWidth="1"/>
    <col min="7676" max="7676" width="44.140625" style="1" bestFit="1" customWidth="1"/>
    <col min="7677" max="7677" width="16.140625" style="1" bestFit="1" customWidth="1"/>
    <col min="7678" max="7685" width="8.42578125" style="1" bestFit="1" customWidth="1"/>
    <col min="7686" max="7686" width="7.7109375" style="1" bestFit="1" customWidth="1"/>
    <col min="7687" max="7692" width="8.42578125" style="1" bestFit="1" customWidth="1"/>
    <col min="7693" max="7693" width="11.140625" style="1" bestFit="1" customWidth="1"/>
    <col min="7694" max="7707" width="8.42578125" style="1" bestFit="1" customWidth="1"/>
    <col min="7708" max="7709" width="12.140625" style="1" bestFit="1" customWidth="1"/>
    <col min="7710" max="7710" width="15.85546875" style="1" bestFit="1" customWidth="1"/>
    <col min="7711" max="7711" width="11" style="1" bestFit="1" customWidth="1"/>
    <col min="7712" max="7712" width="15.85546875" style="1" bestFit="1" customWidth="1"/>
    <col min="7713" max="7930" width="8.85546875" style="1"/>
    <col min="7931" max="7931" width="11.42578125" style="1" bestFit="1" customWidth="1"/>
    <col min="7932" max="7932" width="44.140625" style="1" bestFit="1" customWidth="1"/>
    <col min="7933" max="7933" width="16.140625" style="1" bestFit="1" customWidth="1"/>
    <col min="7934" max="7941" width="8.42578125" style="1" bestFit="1" customWidth="1"/>
    <col min="7942" max="7942" width="7.7109375" style="1" bestFit="1" customWidth="1"/>
    <col min="7943" max="7948" width="8.42578125" style="1" bestFit="1" customWidth="1"/>
    <col min="7949" max="7949" width="11.140625" style="1" bestFit="1" customWidth="1"/>
    <col min="7950" max="7963" width="8.42578125" style="1" bestFit="1" customWidth="1"/>
    <col min="7964" max="7965" width="12.140625" style="1" bestFit="1" customWidth="1"/>
    <col min="7966" max="7966" width="15.85546875" style="1" bestFit="1" customWidth="1"/>
    <col min="7967" max="7967" width="11" style="1" bestFit="1" customWidth="1"/>
    <col min="7968" max="7968" width="15.85546875" style="1" bestFit="1" customWidth="1"/>
    <col min="7969" max="8186" width="8.85546875" style="1"/>
    <col min="8187" max="8187" width="11.42578125" style="1" bestFit="1" customWidth="1"/>
    <col min="8188" max="8188" width="44.140625" style="1" bestFit="1" customWidth="1"/>
    <col min="8189" max="8189" width="16.140625" style="1" bestFit="1" customWidth="1"/>
    <col min="8190" max="8197" width="8.42578125" style="1" bestFit="1" customWidth="1"/>
    <col min="8198" max="8198" width="7.7109375" style="1" bestFit="1" customWidth="1"/>
    <col min="8199" max="8204" width="8.42578125" style="1" bestFit="1" customWidth="1"/>
    <col min="8205" max="8205" width="11.140625" style="1" bestFit="1" customWidth="1"/>
    <col min="8206" max="8219" width="8.42578125" style="1" bestFit="1" customWidth="1"/>
    <col min="8220" max="8221" width="12.140625" style="1" bestFit="1" customWidth="1"/>
    <col min="8222" max="8222" width="15.85546875" style="1" bestFit="1" customWidth="1"/>
    <col min="8223" max="8223" width="11" style="1" bestFit="1" customWidth="1"/>
    <col min="8224" max="8224" width="15.85546875" style="1" bestFit="1" customWidth="1"/>
    <col min="8225" max="8442" width="8.85546875" style="1"/>
    <col min="8443" max="8443" width="11.42578125" style="1" bestFit="1" customWidth="1"/>
    <col min="8444" max="8444" width="44.140625" style="1" bestFit="1" customWidth="1"/>
    <col min="8445" max="8445" width="16.140625" style="1" bestFit="1" customWidth="1"/>
    <col min="8446" max="8453" width="8.42578125" style="1" bestFit="1" customWidth="1"/>
    <col min="8454" max="8454" width="7.7109375" style="1" bestFit="1" customWidth="1"/>
    <col min="8455" max="8460" width="8.42578125" style="1" bestFit="1" customWidth="1"/>
    <col min="8461" max="8461" width="11.140625" style="1" bestFit="1" customWidth="1"/>
    <col min="8462" max="8475" width="8.42578125" style="1" bestFit="1" customWidth="1"/>
    <col min="8476" max="8477" width="12.140625" style="1" bestFit="1" customWidth="1"/>
    <col min="8478" max="8478" width="15.85546875" style="1" bestFit="1" customWidth="1"/>
    <col min="8479" max="8479" width="11" style="1" bestFit="1" customWidth="1"/>
    <col min="8480" max="8480" width="15.85546875" style="1" bestFit="1" customWidth="1"/>
    <col min="8481" max="8698" width="8.85546875" style="1"/>
    <col min="8699" max="8699" width="11.42578125" style="1" bestFit="1" customWidth="1"/>
    <col min="8700" max="8700" width="44.140625" style="1" bestFit="1" customWidth="1"/>
    <col min="8701" max="8701" width="16.140625" style="1" bestFit="1" customWidth="1"/>
    <col min="8702" max="8709" width="8.42578125" style="1" bestFit="1" customWidth="1"/>
    <col min="8710" max="8710" width="7.7109375" style="1" bestFit="1" customWidth="1"/>
    <col min="8711" max="8716" width="8.42578125" style="1" bestFit="1" customWidth="1"/>
    <col min="8717" max="8717" width="11.140625" style="1" bestFit="1" customWidth="1"/>
    <col min="8718" max="8731" width="8.42578125" style="1" bestFit="1" customWidth="1"/>
    <col min="8732" max="8733" width="12.140625" style="1" bestFit="1" customWidth="1"/>
    <col min="8734" max="8734" width="15.85546875" style="1" bestFit="1" customWidth="1"/>
    <col min="8735" max="8735" width="11" style="1" bestFit="1" customWidth="1"/>
    <col min="8736" max="8736" width="15.85546875" style="1" bestFit="1" customWidth="1"/>
    <col min="8737" max="8954" width="8.85546875" style="1"/>
    <col min="8955" max="8955" width="11.42578125" style="1" bestFit="1" customWidth="1"/>
    <col min="8956" max="8956" width="44.140625" style="1" bestFit="1" customWidth="1"/>
    <col min="8957" max="8957" width="16.140625" style="1" bestFit="1" customWidth="1"/>
    <col min="8958" max="8965" width="8.42578125" style="1" bestFit="1" customWidth="1"/>
    <col min="8966" max="8966" width="7.7109375" style="1" bestFit="1" customWidth="1"/>
    <col min="8967" max="8972" width="8.42578125" style="1" bestFit="1" customWidth="1"/>
    <col min="8973" max="8973" width="11.140625" style="1" bestFit="1" customWidth="1"/>
    <col min="8974" max="8987" width="8.42578125" style="1" bestFit="1" customWidth="1"/>
    <col min="8988" max="8989" width="12.140625" style="1" bestFit="1" customWidth="1"/>
    <col min="8990" max="8990" width="15.85546875" style="1" bestFit="1" customWidth="1"/>
    <col min="8991" max="8991" width="11" style="1" bestFit="1" customWidth="1"/>
    <col min="8992" max="8992" width="15.85546875" style="1" bestFit="1" customWidth="1"/>
    <col min="8993" max="9210" width="8.85546875" style="1"/>
    <col min="9211" max="9211" width="11.42578125" style="1" bestFit="1" customWidth="1"/>
    <col min="9212" max="9212" width="44.140625" style="1" bestFit="1" customWidth="1"/>
    <col min="9213" max="9213" width="16.140625" style="1" bestFit="1" customWidth="1"/>
    <col min="9214" max="9221" width="8.42578125" style="1" bestFit="1" customWidth="1"/>
    <col min="9222" max="9222" width="7.7109375" style="1" bestFit="1" customWidth="1"/>
    <col min="9223" max="9228" width="8.42578125" style="1" bestFit="1" customWidth="1"/>
    <col min="9229" max="9229" width="11.140625" style="1" bestFit="1" customWidth="1"/>
    <col min="9230" max="9243" width="8.42578125" style="1" bestFit="1" customWidth="1"/>
    <col min="9244" max="9245" width="12.140625" style="1" bestFit="1" customWidth="1"/>
    <col min="9246" max="9246" width="15.85546875" style="1" bestFit="1" customWidth="1"/>
    <col min="9247" max="9247" width="11" style="1" bestFit="1" customWidth="1"/>
    <col min="9248" max="9248" width="15.85546875" style="1" bestFit="1" customWidth="1"/>
    <col min="9249" max="9466" width="8.85546875" style="1"/>
    <col min="9467" max="9467" width="11.42578125" style="1" bestFit="1" customWidth="1"/>
    <col min="9468" max="9468" width="44.140625" style="1" bestFit="1" customWidth="1"/>
    <col min="9469" max="9469" width="16.140625" style="1" bestFit="1" customWidth="1"/>
    <col min="9470" max="9477" width="8.42578125" style="1" bestFit="1" customWidth="1"/>
    <col min="9478" max="9478" width="7.7109375" style="1" bestFit="1" customWidth="1"/>
    <col min="9479" max="9484" width="8.42578125" style="1" bestFit="1" customWidth="1"/>
    <col min="9485" max="9485" width="11.140625" style="1" bestFit="1" customWidth="1"/>
    <col min="9486" max="9499" width="8.42578125" style="1" bestFit="1" customWidth="1"/>
    <col min="9500" max="9501" width="12.140625" style="1" bestFit="1" customWidth="1"/>
    <col min="9502" max="9502" width="15.85546875" style="1" bestFit="1" customWidth="1"/>
    <col min="9503" max="9503" width="11" style="1" bestFit="1" customWidth="1"/>
    <col min="9504" max="9504" width="15.85546875" style="1" bestFit="1" customWidth="1"/>
    <col min="9505" max="9722" width="8.85546875" style="1"/>
    <col min="9723" max="9723" width="11.42578125" style="1" bestFit="1" customWidth="1"/>
    <col min="9724" max="9724" width="44.140625" style="1" bestFit="1" customWidth="1"/>
    <col min="9725" max="9725" width="16.140625" style="1" bestFit="1" customWidth="1"/>
    <col min="9726" max="9733" width="8.42578125" style="1" bestFit="1" customWidth="1"/>
    <col min="9734" max="9734" width="7.7109375" style="1" bestFit="1" customWidth="1"/>
    <col min="9735" max="9740" width="8.42578125" style="1" bestFit="1" customWidth="1"/>
    <col min="9741" max="9741" width="11.140625" style="1" bestFit="1" customWidth="1"/>
    <col min="9742" max="9755" width="8.42578125" style="1" bestFit="1" customWidth="1"/>
    <col min="9756" max="9757" width="12.140625" style="1" bestFit="1" customWidth="1"/>
    <col min="9758" max="9758" width="15.85546875" style="1" bestFit="1" customWidth="1"/>
    <col min="9759" max="9759" width="11" style="1" bestFit="1" customWidth="1"/>
    <col min="9760" max="9760" width="15.85546875" style="1" bestFit="1" customWidth="1"/>
    <col min="9761" max="9978" width="8.85546875" style="1"/>
    <col min="9979" max="9979" width="11.42578125" style="1" bestFit="1" customWidth="1"/>
    <col min="9980" max="9980" width="44.140625" style="1" bestFit="1" customWidth="1"/>
    <col min="9981" max="9981" width="16.140625" style="1" bestFit="1" customWidth="1"/>
    <col min="9982" max="9989" width="8.42578125" style="1" bestFit="1" customWidth="1"/>
    <col min="9990" max="9990" width="7.7109375" style="1" bestFit="1" customWidth="1"/>
    <col min="9991" max="9996" width="8.42578125" style="1" bestFit="1" customWidth="1"/>
    <col min="9997" max="9997" width="11.140625" style="1" bestFit="1" customWidth="1"/>
    <col min="9998" max="10011" width="8.42578125" style="1" bestFit="1" customWidth="1"/>
    <col min="10012" max="10013" width="12.140625" style="1" bestFit="1" customWidth="1"/>
    <col min="10014" max="10014" width="15.85546875" style="1" bestFit="1" customWidth="1"/>
    <col min="10015" max="10015" width="11" style="1" bestFit="1" customWidth="1"/>
    <col min="10016" max="10016" width="15.85546875" style="1" bestFit="1" customWidth="1"/>
    <col min="10017" max="10234" width="8.85546875" style="1"/>
    <col min="10235" max="10235" width="11.42578125" style="1" bestFit="1" customWidth="1"/>
    <col min="10236" max="10236" width="44.140625" style="1" bestFit="1" customWidth="1"/>
    <col min="10237" max="10237" width="16.140625" style="1" bestFit="1" customWidth="1"/>
    <col min="10238" max="10245" width="8.42578125" style="1" bestFit="1" customWidth="1"/>
    <col min="10246" max="10246" width="7.7109375" style="1" bestFit="1" customWidth="1"/>
    <col min="10247" max="10252" width="8.42578125" style="1" bestFit="1" customWidth="1"/>
    <col min="10253" max="10253" width="11.140625" style="1" bestFit="1" customWidth="1"/>
    <col min="10254" max="10267" width="8.42578125" style="1" bestFit="1" customWidth="1"/>
    <col min="10268" max="10269" width="12.140625" style="1" bestFit="1" customWidth="1"/>
    <col min="10270" max="10270" width="15.85546875" style="1" bestFit="1" customWidth="1"/>
    <col min="10271" max="10271" width="11" style="1" bestFit="1" customWidth="1"/>
    <col min="10272" max="10272" width="15.85546875" style="1" bestFit="1" customWidth="1"/>
    <col min="10273" max="10490" width="8.85546875" style="1"/>
    <col min="10491" max="10491" width="11.42578125" style="1" bestFit="1" customWidth="1"/>
    <col min="10492" max="10492" width="44.140625" style="1" bestFit="1" customWidth="1"/>
    <col min="10493" max="10493" width="16.140625" style="1" bestFit="1" customWidth="1"/>
    <col min="10494" max="10501" width="8.42578125" style="1" bestFit="1" customWidth="1"/>
    <col min="10502" max="10502" width="7.7109375" style="1" bestFit="1" customWidth="1"/>
    <col min="10503" max="10508" width="8.42578125" style="1" bestFit="1" customWidth="1"/>
    <col min="10509" max="10509" width="11.140625" style="1" bestFit="1" customWidth="1"/>
    <col min="10510" max="10523" width="8.42578125" style="1" bestFit="1" customWidth="1"/>
    <col min="10524" max="10525" width="12.140625" style="1" bestFit="1" customWidth="1"/>
    <col min="10526" max="10526" width="15.85546875" style="1" bestFit="1" customWidth="1"/>
    <col min="10527" max="10527" width="11" style="1" bestFit="1" customWidth="1"/>
    <col min="10528" max="10528" width="15.85546875" style="1" bestFit="1" customWidth="1"/>
    <col min="10529" max="10746" width="8.85546875" style="1"/>
    <col min="10747" max="10747" width="11.42578125" style="1" bestFit="1" customWidth="1"/>
    <col min="10748" max="10748" width="44.140625" style="1" bestFit="1" customWidth="1"/>
    <col min="10749" max="10749" width="16.140625" style="1" bestFit="1" customWidth="1"/>
    <col min="10750" max="10757" width="8.42578125" style="1" bestFit="1" customWidth="1"/>
    <col min="10758" max="10758" width="7.7109375" style="1" bestFit="1" customWidth="1"/>
    <col min="10759" max="10764" width="8.42578125" style="1" bestFit="1" customWidth="1"/>
    <col min="10765" max="10765" width="11.140625" style="1" bestFit="1" customWidth="1"/>
    <col min="10766" max="10779" width="8.42578125" style="1" bestFit="1" customWidth="1"/>
    <col min="10780" max="10781" width="12.140625" style="1" bestFit="1" customWidth="1"/>
    <col min="10782" max="10782" width="15.85546875" style="1" bestFit="1" customWidth="1"/>
    <col min="10783" max="10783" width="11" style="1" bestFit="1" customWidth="1"/>
    <col min="10784" max="10784" width="15.85546875" style="1" bestFit="1" customWidth="1"/>
    <col min="10785" max="11002" width="8.85546875" style="1"/>
    <col min="11003" max="11003" width="11.42578125" style="1" bestFit="1" customWidth="1"/>
    <col min="11004" max="11004" width="44.140625" style="1" bestFit="1" customWidth="1"/>
    <col min="11005" max="11005" width="16.140625" style="1" bestFit="1" customWidth="1"/>
    <col min="11006" max="11013" width="8.42578125" style="1" bestFit="1" customWidth="1"/>
    <col min="11014" max="11014" width="7.7109375" style="1" bestFit="1" customWidth="1"/>
    <col min="11015" max="11020" width="8.42578125" style="1" bestFit="1" customWidth="1"/>
    <col min="11021" max="11021" width="11.140625" style="1" bestFit="1" customWidth="1"/>
    <col min="11022" max="11035" width="8.42578125" style="1" bestFit="1" customWidth="1"/>
    <col min="11036" max="11037" width="12.140625" style="1" bestFit="1" customWidth="1"/>
    <col min="11038" max="11038" width="15.85546875" style="1" bestFit="1" customWidth="1"/>
    <col min="11039" max="11039" width="11" style="1" bestFit="1" customWidth="1"/>
    <col min="11040" max="11040" width="15.85546875" style="1" bestFit="1" customWidth="1"/>
    <col min="11041" max="11258" width="8.85546875" style="1"/>
    <col min="11259" max="11259" width="11.42578125" style="1" bestFit="1" customWidth="1"/>
    <col min="11260" max="11260" width="44.140625" style="1" bestFit="1" customWidth="1"/>
    <col min="11261" max="11261" width="16.140625" style="1" bestFit="1" customWidth="1"/>
    <col min="11262" max="11269" width="8.42578125" style="1" bestFit="1" customWidth="1"/>
    <col min="11270" max="11270" width="7.7109375" style="1" bestFit="1" customWidth="1"/>
    <col min="11271" max="11276" width="8.42578125" style="1" bestFit="1" customWidth="1"/>
    <col min="11277" max="11277" width="11.140625" style="1" bestFit="1" customWidth="1"/>
    <col min="11278" max="11291" width="8.42578125" style="1" bestFit="1" customWidth="1"/>
    <col min="11292" max="11293" width="12.140625" style="1" bestFit="1" customWidth="1"/>
    <col min="11294" max="11294" width="15.85546875" style="1" bestFit="1" customWidth="1"/>
    <col min="11295" max="11295" width="11" style="1" bestFit="1" customWidth="1"/>
    <col min="11296" max="11296" width="15.85546875" style="1" bestFit="1" customWidth="1"/>
    <col min="11297" max="11514" width="8.85546875" style="1"/>
    <col min="11515" max="11515" width="11.42578125" style="1" bestFit="1" customWidth="1"/>
    <col min="11516" max="11516" width="44.140625" style="1" bestFit="1" customWidth="1"/>
    <col min="11517" max="11517" width="16.140625" style="1" bestFit="1" customWidth="1"/>
    <col min="11518" max="11525" width="8.42578125" style="1" bestFit="1" customWidth="1"/>
    <col min="11526" max="11526" width="7.7109375" style="1" bestFit="1" customWidth="1"/>
    <col min="11527" max="11532" width="8.42578125" style="1" bestFit="1" customWidth="1"/>
    <col min="11533" max="11533" width="11.140625" style="1" bestFit="1" customWidth="1"/>
    <col min="11534" max="11547" width="8.42578125" style="1" bestFit="1" customWidth="1"/>
    <col min="11548" max="11549" width="12.140625" style="1" bestFit="1" customWidth="1"/>
    <col min="11550" max="11550" width="15.85546875" style="1" bestFit="1" customWidth="1"/>
    <col min="11551" max="11551" width="11" style="1" bestFit="1" customWidth="1"/>
    <col min="11552" max="11552" width="15.85546875" style="1" bestFit="1" customWidth="1"/>
    <col min="11553" max="11770" width="8.85546875" style="1"/>
    <col min="11771" max="11771" width="11.42578125" style="1" bestFit="1" customWidth="1"/>
    <col min="11772" max="11772" width="44.140625" style="1" bestFit="1" customWidth="1"/>
    <col min="11773" max="11773" width="16.140625" style="1" bestFit="1" customWidth="1"/>
    <col min="11774" max="11781" width="8.42578125" style="1" bestFit="1" customWidth="1"/>
    <col min="11782" max="11782" width="7.7109375" style="1" bestFit="1" customWidth="1"/>
    <col min="11783" max="11788" width="8.42578125" style="1" bestFit="1" customWidth="1"/>
    <col min="11789" max="11789" width="11.140625" style="1" bestFit="1" customWidth="1"/>
    <col min="11790" max="11803" width="8.42578125" style="1" bestFit="1" customWidth="1"/>
    <col min="11804" max="11805" width="12.140625" style="1" bestFit="1" customWidth="1"/>
    <col min="11806" max="11806" width="15.85546875" style="1" bestFit="1" customWidth="1"/>
    <col min="11807" max="11807" width="11" style="1" bestFit="1" customWidth="1"/>
    <col min="11808" max="11808" width="15.85546875" style="1" bestFit="1" customWidth="1"/>
    <col min="11809" max="12026" width="8.85546875" style="1"/>
    <col min="12027" max="12027" width="11.42578125" style="1" bestFit="1" customWidth="1"/>
    <col min="12028" max="12028" width="44.140625" style="1" bestFit="1" customWidth="1"/>
    <col min="12029" max="12029" width="16.140625" style="1" bestFit="1" customWidth="1"/>
    <col min="12030" max="12037" width="8.42578125" style="1" bestFit="1" customWidth="1"/>
    <col min="12038" max="12038" width="7.7109375" style="1" bestFit="1" customWidth="1"/>
    <col min="12039" max="12044" width="8.42578125" style="1" bestFit="1" customWidth="1"/>
    <col min="12045" max="12045" width="11.140625" style="1" bestFit="1" customWidth="1"/>
    <col min="12046" max="12059" width="8.42578125" style="1" bestFit="1" customWidth="1"/>
    <col min="12060" max="12061" width="12.140625" style="1" bestFit="1" customWidth="1"/>
    <col min="12062" max="12062" width="15.85546875" style="1" bestFit="1" customWidth="1"/>
    <col min="12063" max="12063" width="11" style="1" bestFit="1" customWidth="1"/>
    <col min="12064" max="12064" width="15.85546875" style="1" bestFit="1" customWidth="1"/>
    <col min="12065" max="12282" width="8.85546875" style="1"/>
    <col min="12283" max="12283" width="11.42578125" style="1" bestFit="1" customWidth="1"/>
    <col min="12284" max="12284" width="44.140625" style="1" bestFit="1" customWidth="1"/>
    <col min="12285" max="12285" width="16.140625" style="1" bestFit="1" customWidth="1"/>
    <col min="12286" max="12293" width="8.42578125" style="1" bestFit="1" customWidth="1"/>
    <col min="12294" max="12294" width="7.7109375" style="1" bestFit="1" customWidth="1"/>
    <col min="12295" max="12300" width="8.42578125" style="1" bestFit="1" customWidth="1"/>
    <col min="12301" max="12301" width="11.140625" style="1" bestFit="1" customWidth="1"/>
    <col min="12302" max="12315" width="8.42578125" style="1" bestFit="1" customWidth="1"/>
    <col min="12316" max="12317" width="12.140625" style="1" bestFit="1" customWidth="1"/>
    <col min="12318" max="12318" width="15.85546875" style="1" bestFit="1" customWidth="1"/>
    <col min="12319" max="12319" width="11" style="1" bestFit="1" customWidth="1"/>
    <col min="12320" max="12320" width="15.85546875" style="1" bestFit="1" customWidth="1"/>
    <col min="12321" max="12538" width="8.85546875" style="1"/>
    <col min="12539" max="12539" width="11.42578125" style="1" bestFit="1" customWidth="1"/>
    <col min="12540" max="12540" width="44.140625" style="1" bestFit="1" customWidth="1"/>
    <col min="12541" max="12541" width="16.140625" style="1" bestFit="1" customWidth="1"/>
    <col min="12542" max="12549" width="8.42578125" style="1" bestFit="1" customWidth="1"/>
    <col min="12550" max="12550" width="7.7109375" style="1" bestFit="1" customWidth="1"/>
    <col min="12551" max="12556" width="8.42578125" style="1" bestFit="1" customWidth="1"/>
    <col min="12557" max="12557" width="11.140625" style="1" bestFit="1" customWidth="1"/>
    <col min="12558" max="12571" width="8.42578125" style="1" bestFit="1" customWidth="1"/>
    <col min="12572" max="12573" width="12.140625" style="1" bestFit="1" customWidth="1"/>
    <col min="12574" max="12574" width="15.85546875" style="1" bestFit="1" customWidth="1"/>
    <col min="12575" max="12575" width="11" style="1" bestFit="1" customWidth="1"/>
    <col min="12576" max="12576" width="15.85546875" style="1" bestFit="1" customWidth="1"/>
    <col min="12577" max="12794" width="8.85546875" style="1"/>
    <col min="12795" max="12795" width="11.42578125" style="1" bestFit="1" customWidth="1"/>
    <col min="12796" max="12796" width="44.140625" style="1" bestFit="1" customWidth="1"/>
    <col min="12797" max="12797" width="16.140625" style="1" bestFit="1" customWidth="1"/>
    <col min="12798" max="12805" width="8.42578125" style="1" bestFit="1" customWidth="1"/>
    <col min="12806" max="12806" width="7.7109375" style="1" bestFit="1" customWidth="1"/>
    <col min="12807" max="12812" width="8.42578125" style="1" bestFit="1" customWidth="1"/>
    <col min="12813" max="12813" width="11.140625" style="1" bestFit="1" customWidth="1"/>
    <col min="12814" max="12827" width="8.42578125" style="1" bestFit="1" customWidth="1"/>
    <col min="12828" max="12829" width="12.140625" style="1" bestFit="1" customWidth="1"/>
    <col min="12830" max="12830" width="15.85546875" style="1" bestFit="1" customWidth="1"/>
    <col min="12831" max="12831" width="11" style="1" bestFit="1" customWidth="1"/>
    <col min="12832" max="12832" width="15.85546875" style="1" bestFit="1" customWidth="1"/>
    <col min="12833" max="13050" width="8.85546875" style="1"/>
    <col min="13051" max="13051" width="11.42578125" style="1" bestFit="1" customWidth="1"/>
    <col min="13052" max="13052" width="44.140625" style="1" bestFit="1" customWidth="1"/>
    <col min="13053" max="13053" width="16.140625" style="1" bestFit="1" customWidth="1"/>
    <col min="13054" max="13061" width="8.42578125" style="1" bestFit="1" customWidth="1"/>
    <col min="13062" max="13062" width="7.7109375" style="1" bestFit="1" customWidth="1"/>
    <col min="13063" max="13068" width="8.42578125" style="1" bestFit="1" customWidth="1"/>
    <col min="13069" max="13069" width="11.140625" style="1" bestFit="1" customWidth="1"/>
    <col min="13070" max="13083" width="8.42578125" style="1" bestFit="1" customWidth="1"/>
    <col min="13084" max="13085" width="12.140625" style="1" bestFit="1" customWidth="1"/>
    <col min="13086" max="13086" width="15.85546875" style="1" bestFit="1" customWidth="1"/>
    <col min="13087" max="13087" width="11" style="1" bestFit="1" customWidth="1"/>
    <col min="13088" max="13088" width="15.85546875" style="1" bestFit="1" customWidth="1"/>
    <col min="13089" max="13306" width="8.85546875" style="1"/>
    <col min="13307" max="13307" width="11.42578125" style="1" bestFit="1" customWidth="1"/>
    <col min="13308" max="13308" width="44.140625" style="1" bestFit="1" customWidth="1"/>
    <col min="13309" max="13309" width="16.140625" style="1" bestFit="1" customWidth="1"/>
    <col min="13310" max="13317" width="8.42578125" style="1" bestFit="1" customWidth="1"/>
    <col min="13318" max="13318" width="7.7109375" style="1" bestFit="1" customWidth="1"/>
    <col min="13319" max="13324" width="8.42578125" style="1" bestFit="1" customWidth="1"/>
    <col min="13325" max="13325" width="11.140625" style="1" bestFit="1" customWidth="1"/>
    <col min="13326" max="13339" width="8.42578125" style="1" bestFit="1" customWidth="1"/>
    <col min="13340" max="13341" width="12.140625" style="1" bestFit="1" customWidth="1"/>
    <col min="13342" max="13342" width="15.85546875" style="1" bestFit="1" customWidth="1"/>
    <col min="13343" max="13343" width="11" style="1" bestFit="1" customWidth="1"/>
    <col min="13344" max="13344" width="15.85546875" style="1" bestFit="1" customWidth="1"/>
    <col min="13345" max="13562" width="8.85546875" style="1"/>
    <col min="13563" max="13563" width="11.42578125" style="1" bestFit="1" customWidth="1"/>
    <col min="13564" max="13564" width="44.140625" style="1" bestFit="1" customWidth="1"/>
    <col min="13565" max="13565" width="16.140625" style="1" bestFit="1" customWidth="1"/>
    <col min="13566" max="13573" width="8.42578125" style="1" bestFit="1" customWidth="1"/>
    <col min="13574" max="13574" width="7.7109375" style="1" bestFit="1" customWidth="1"/>
    <col min="13575" max="13580" width="8.42578125" style="1" bestFit="1" customWidth="1"/>
    <col min="13581" max="13581" width="11.140625" style="1" bestFit="1" customWidth="1"/>
    <col min="13582" max="13595" width="8.42578125" style="1" bestFit="1" customWidth="1"/>
    <col min="13596" max="13597" width="12.140625" style="1" bestFit="1" customWidth="1"/>
    <col min="13598" max="13598" width="15.85546875" style="1" bestFit="1" customWidth="1"/>
    <col min="13599" max="13599" width="11" style="1" bestFit="1" customWidth="1"/>
    <col min="13600" max="13600" width="15.85546875" style="1" bestFit="1" customWidth="1"/>
    <col min="13601" max="13818" width="8.85546875" style="1"/>
    <col min="13819" max="13819" width="11.42578125" style="1" bestFit="1" customWidth="1"/>
    <col min="13820" max="13820" width="44.140625" style="1" bestFit="1" customWidth="1"/>
    <col min="13821" max="13821" width="16.140625" style="1" bestFit="1" customWidth="1"/>
    <col min="13822" max="13829" width="8.42578125" style="1" bestFit="1" customWidth="1"/>
    <col min="13830" max="13830" width="7.7109375" style="1" bestFit="1" customWidth="1"/>
    <col min="13831" max="13836" width="8.42578125" style="1" bestFit="1" customWidth="1"/>
    <col min="13837" max="13837" width="11.140625" style="1" bestFit="1" customWidth="1"/>
    <col min="13838" max="13851" width="8.42578125" style="1" bestFit="1" customWidth="1"/>
    <col min="13852" max="13853" width="12.140625" style="1" bestFit="1" customWidth="1"/>
    <col min="13854" max="13854" width="15.85546875" style="1" bestFit="1" customWidth="1"/>
    <col min="13855" max="13855" width="11" style="1" bestFit="1" customWidth="1"/>
    <col min="13856" max="13856" width="15.85546875" style="1" bestFit="1" customWidth="1"/>
    <col min="13857" max="14074" width="8.85546875" style="1"/>
    <col min="14075" max="14075" width="11.42578125" style="1" bestFit="1" customWidth="1"/>
    <col min="14076" max="14076" width="44.140625" style="1" bestFit="1" customWidth="1"/>
    <col min="14077" max="14077" width="16.140625" style="1" bestFit="1" customWidth="1"/>
    <col min="14078" max="14085" width="8.42578125" style="1" bestFit="1" customWidth="1"/>
    <col min="14086" max="14086" width="7.7109375" style="1" bestFit="1" customWidth="1"/>
    <col min="14087" max="14092" width="8.42578125" style="1" bestFit="1" customWidth="1"/>
    <col min="14093" max="14093" width="11.140625" style="1" bestFit="1" customWidth="1"/>
    <col min="14094" max="14107" width="8.42578125" style="1" bestFit="1" customWidth="1"/>
    <col min="14108" max="14109" width="12.140625" style="1" bestFit="1" customWidth="1"/>
    <col min="14110" max="14110" width="15.85546875" style="1" bestFit="1" customWidth="1"/>
    <col min="14111" max="14111" width="11" style="1" bestFit="1" customWidth="1"/>
    <col min="14112" max="14112" width="15.85546875" style="1" bestFit="1" customWidth="1"/>
    <col min="14113" max="14330" width="8.85546875" style="1"/>
    <col min="14331" max="14331" width="11.42578125" style="1" bestFit="1" customWidth="1"/>
    <col min="14332" max="14332" width="44.140625" style="1" bestFit="1" customWidth="1"/>
    <col min="14333" max="14333" width="16.140625" style="1" bestFit="1" customWidth="1"/>
    <col min="14334" max="14341" width="8.42578125" style="1" bestFit="1" customWidth="1"/>
    <col min="14342" max="14342" width="7.7109375" style="1" bestFit="1" customWidth="1"/>
    <col min="14343" max="14348" width="8.42578125" style="1" bestFit="1" customWidth="1"/>
    <col min="14349" max="14349" width="11.140625" style="1" bestFit="1" customWidth="1"/>
    <col min="14350" max="14363" width="8.42578125" style="1" bestFit="1" customWidth="1"/>
    <col min="14364" max="14365" width="12.140625" style="1" bestFit="1" customWidth="1"/>
    <col min="14366" max="14366" width="15.85546875" style="1" bestFit="1" customWidth="1"/>
    <col min="14367" max="14367" width="11" style="1" bestFit="1" customWidth="1"/>
    <col min="14368" max="14368" width="15.85546875" style="1" bestFit="1" customWidth="1"/>
    <col min="14369" max="14586" width="8.85546875" style="1"/>
    <col min="14587" max="14587" width="11.42578125" style="1" bestFit="1" customWidth="1"/>
    <col min="14588" max="14588" width="44.140625" style="1" bestFit="1" customWidth="1"/>
    <col min="14589" max="14589" width="16.140625" style="1" bestFit="1" customWidth="1"/>
    <col min="14590" max="14597" width="8.42578125" style="1" bestFit="1" customWidth="1"/>
    <col min="14598" max="14598" width="7.7109375" style="1" bestFit="1" customWidth="1"/>
    <col min="14599" max="14604" width="8.42578125" style="1" bestFit="1" customWidth="1"/>
    <col min="14605" max="14605" width="11.140625" style="1" bestFit="1" customWidth="1"/>
    <col min="14606" max="14619" width="8.42578125" style="1" bestFit="1" customWidth="1"/>
    <col min="14620" max="14621" width="12.140625" style="1" bestFit="1" customWidth="1"/>
    <col min="14622" max="14622" width="15.85546875" style="1" bestFit="1" customWidth="1"/>
    <col min="14623" max="14623" width="11" style="1" bestFit="1" customWidth="1"/>
    <col min="14624" max="14624" width="15.85546875" style="1" bestFit="1" customWidth="1"/>
    <col min="14625" max="14842" width="8.85546875" style="1"/>
    <col min="14843" max="14843" width="11.42578125" style="1" bestFit="1" customWidth="1"/>
    <col min="14844" max="14844" width="44.140625" style="1" bestFit="1" customWidth="1"/>
    <col min="14845" max="14845" width="16.140625" style="1" bestFit="1" customWidth="1"/>
    <col min="14846" max="14853" width="8.42578125" style="1" bestFit="1" customWidth="1"/>
    <col min="14854" max="14854" width="7.7109375" style="1" bestFit="1" customWidth="1"/>
    <col min="14855" max="14860" width="8.42578125" style="1" bestFit="1" customWidth="1"/>
    <col min="14861" max="14861" width="11.140625" style="1" bestFit="1" customWidth="1"/>
    <col min="14862" max="14875" width="8.42578125" style="1" bestFit="1" customWidth="1"/>
    <col min="14876" max="14877" width="12.140625" style="1" bestFit="1" customWidth="1"/>
    <col min="14878" max="14878" width="15.85546875" style="1" bestFit="1" customWidth="1"/>
    <col min="14879" max="14879" width="11" style="1" bestFit="1" customWidth="1"/>
    <col min="14880" max="14880" width="15.85546875" style="1" bestFit="1" customWidth="1"/>
    <col min="14881" max="15098" width="8.85546875" style="1"/>
    <col min="15099" max="15099" width="11.42578125" style="1" bestFit="1" customWidth="1"/>
    <col min="15100" max="15100" width="44.140625" style="1" bestFit="1" customWidth="1"/>
    <col min="15101" max="15101" width="16.140625" style="1" bestFit="1" customWidth="1"/>
    <col min="15102" max="15109" width="8.42578125" style="1" bestFit="1" customWidth="1"/>
    <col min="15110" max="15110" width="7.7109375" style="1" bestFit="1" customWidth="1"/>
    <col min="15111" max="15116" width="8.42578125" style="1" bestFit="1" customWidth="1"/>
    <col min="15117" max="15117" width="11.140625" style="1" bestFit="1" customWidth="1"/>
    <col min="15118" max="15131" width="8.42578125" style="1" bestFit="1" customWidth="1"/>
    <col min="15132" max="15133" width="12.140625" style="1" bestFit="1" customWidth="1"/>
    <col min="15134" max="15134" width="15.85546875" style="1" bestFit="1" customWidth="1"/>
    <col min="15135" max="15135" width="11" style="1" bestFit="1" customWidth="1"/>
    <col min="15136" max="15136" width="15.85546875" style="1" bestFit="1" customWidth="1"/>
    <col min="15137" max="15354" width="8.85546875" style="1"/>
    <col min="15355" max="15355" width="11.42578125" style="1" bestFit="1" customWidth="1"/>
    <col min="15356" max="15356" width="44.140625" style="1" bestFit="1" customWidth="1"/>
    <col min="15357" max="15357" width="16.140625" style="1" bestFit="1" customWidth="1"/>
    <col min="15358" max="15365" width="8.42578125" style="1" bestFit="1" customWidth="1"/>
    <col min="15366" max="15366" width="7.7109375" style="1" bestFit="1" customWidth="1"/>
    <col min="15367" max="15372" width="8.42578125" style="1" bestFit="1" customWidth="1"/>
    <col min="15373" max="15373" width="11.140625" style="1" bestFit="1" customWidth="1"/>
    <col min="15374" max="15387" width="8.42578125" style="1" bestFit="1" customWidth="1"/>
    <col min="15388" max="15389" width="12.140625" style="1" bestFit="1" customWidth="1"/>
    <col min="15390" max="15390" width="15.85546875" style="1" bestFit="1" customWidth="1"/>
    <col min="15391" max="15391" width="11" style="1" bestFit="1" customWidth="1"/>
    <col min="15392" max="15392" width="15.85546875" style="1" bestFit="1" customWidth="1"/>
    <col min="15393" max="15610" width="8.85546875" style="1"/>
    <col min="15611" max="15611" width="11.42578125" style="1" bestFit="1" customWidth="1"/>
    <col min="15612" max="15612" width="44.140625" style="1" bestFit="1" customWidth="1"/>
    <col min="15613" max="15613" width="16.140625" style="1" bestFit="1" customWidth="1"/>
    <col min="15614" max="15621" width="8.42578125" style="1" bestFit="1" customWidth="1"/>
    <col min="15622" max="15622" width="7.7109375" style="1" bestFit="1" customWidth="1"/>
    <col min="15623" max="15628" width="8.42578125" style="1" bestFit="1" customWidth="1"/>
    <col min="15629" max="15629" width="11.140625" style="1" bestFit="1" customWidth="1"/>
    <col min="15630" max="15643" width="8.42578125" style="1" bestFit="1" customWidth="1"/>
    <col min="15644" max="15645" width="12.140625" style="1" bestFit="1" customWidth="1"/>
    <col min="15646" max="15646" width="15.85546875" style="1" bestFit="1" customWidth="1"/>
    <col min="15647" max="15647" width="11" style="1" bestFit="1" customWidth="1"/>
    <col min="15648" max="15648" width="15.85546875" style="1" bestFit="1" customWidth="1"/>
    <col min="15649" max="15866" width="8.85546875" style="1"/>
    <col min="15867" max="15867" width="11.42578125" style="1" bestFit="1" customWidth="1"/>
    <col min="15868" max="15868" width="44.140625" style="1" bestFit="1" customWidth="1"/>
    <col min="15869" max="15869" width="16.140625" style="1" bestFit="1" customWidth="1"/>
    <col min="15870" max="15877" width="8.42578125" style="1" bestFit="1" customWidth="1"/>
    <col min="15878" max="15878" width="7.7109375" style="1" bestFit="1" customWidth="1"/>
    <col min="15879" max="15884" width="8.42578125" style="1" bestFit="1" customWidth="1"/>
    <col min="15885" max="15885" width="11.140625" style="1" bestFit="1" customWidth="1"/>
    <col min="15886" max="15899" width="8.42578125" style="1" bestFit="1" customWidth="1"/>
    <col min="15900" max="15901" width="12.140625" style="1" bestFit="1" customWidth="1"/>
    <col min="15902" max="15902" width="15.85546875" style="1" bestFit="1" customWidth="1"/>
    <col min="15903" max="15903" width="11" style="1" bestFit="1" customWidth="1"/>
    <col min="15904" max="15904" width="15.85546875" style="1" bestFit="1" customWidth="1"/>
    <col min="15905" max="16122" width="8.85546875" style="1"/>
    <col min="16123" max="16123" width="11.42578125" style="1" bestFit="1" customWidth="1"/>
    <col min="16124" max="16124" width="44.140625" style="1" bestFit="1" customWidth="1"/>
    <col min="16125" max="16125" width="16.140625" style="1" bestFit="1" customWidth="1"/>
    <col min="16126" max="16133" width="8.42578125" style="1" bestFit="1" customWidth="1"/>
    <col min="16134" max="16134" width="7.7109375" style="1" bestFit="1" customWidth="1"/>
    <col min="16135" max="16140" width="8.42578125" style="1" bestFit="1" customWidth="1"/>
    <col min="16141" max="16141" width="11.140625" style="1" bestFit="1" customWidth="1"/>
    <col min="16142" max="16155" width="8.42578125" style="1" bestFit="1" customWidth="1"/>
    <col min="16156" max="16157" width="12.140625" style="1" bestFit="1" customWidth="1"/>
    <col min="16158" max="16158" width="15.85546875" style="1" bestFit="1" customWidth="1"/>
    <col min="16159" max="16159" width="11" style="1" bestFit="1" customWidth="1"/>
    <col min="16160" max="16160" width="15.85546875" style="1" bestFit="1" customWidth="1"/>
    <col min="16161" max="16384" width="8.85546875" style="1"/>
  </cols>
  <sheetData>
    <row r="2" spans="1:34" x14ac:dyDescent="0.2">
      <c r="S2" s="3" t="s">
        <v>0</v>
      </c>
      <c r="AH2" s="3" t="s">
        <v>1</v>
      </c>
    </row>
    <row r="3" spans="1:34" ht="15.75" x14ac:dyDescent="0.25">
      <c r="E3" s="4">
        <v>43524</v>
      </c>
      <c r="F3" s="4">
        <v>43525</v>
      </c>
      <c r="G3" s="4">
        <v>43538</v>
      </c>
      <c r="H3" s="4">
        <v>43539</v>
      </c>
      <c r="I3" s="4">
        <v>43545</v>
      </c>
      <c r="J3" s="4">
        <v>43546</v>
      </c>
      <c r="K3" s="4">
        <v>43552</v>
      </c>
      <c r="L3" s="4">
        <v>43553</v>
      </c>
      <c r="M3" s="4">
        <v>43559</v>
      </c>
      <c r="N3" s="4">
        <v>43560</v>
      </c>
      <c r="O3" s="4">
        <v>43566</v>
      </c>
      <c r="P3" s="4">
        <v>43567</v>
      </c>
      <c r="Q3" s="4">
        <v>43580</v>
      </c>
      <c r="R3" s="4">
        <v>43581</v>
      </c>
      <c r="S3" s="4">
        <v>43587</v>
      </c>
      <c r="T3" s="4">
        <v>43588</v>
      </c>
      <c r="U3" s="4">
        <v>43594</v>
      </c>
      <c r="V3" s="4">
        <v>43595</v>
      </c>
      <c r="W3" s="4">
        <v>43601</v>
      </c>
      <c r="X3" s="4">
        <v>43602</v>
      </c>
      <c r="Y3" s="4">
        <v>43608</v>
      </c>
      <c r="Z3" s="4">
        <v>43609</v>
      </c>
      <c r="AA3" s="4">
        <v>43615</v>
      </c>
      <c r="AB3" s="4">
        <v>43616</v>
      </c>
      <c r="AC3" s="4">
        <v>43622</v>
      </c>
      <c r="AD3" s="4">
        <v>43623</v>
      </c>
      <c r="AE3" s="4">
        <v>43629</v>
      </c>
      <c r="AF3" s="4">
        <v>43630</v>
      </c>
      <c r="AG3" s="4">
        <v>43643</v>
      </c>
      <c r="AH3" s="4">
        <v>43644</v>
      </c>
    </row>
    <row r="4" spans="1:34" ht="15.75" x14ac:dyDescent="0.25">
      <c r="A4" s="5" t="s">
        <v>2</v>
      </c>
      <c r="B4" s="15" t="s">
        <v>3</v>
      </c>
      <c r="C4" s="2" t="s">
        <v>4</v>
      </c>
      <c r="D4" s="2" t="s">
        <v>36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</row>
    <row r="5" spans="1:34" x14ac:dyDescent="0.2">
      <c r="A5" s="6">
        <v>11344874</v>
      </c>
      <c r="B5" s="12" t="s">
        <v>79</v>
      </c>
      <c r="C5" s="8">
        <f t="shared" ref="C5:C59" si="0">SUM(E5:AH5)/COUNTA(E5:AH5)</f>
        <v>1</v>
      </c>
      <c r="D5" s="9">
        <f>COUNTIF(Tabela1[[#This Row],[1]:[30]],0)</f>
        <v>0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3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v>1</v>
      </c>
      <c r="AC5" s="10">
        <v>1</v>
      </c>
      <c r="AD5" s="10">
        <v>1</v>
      </c>
      <c r="AE5" s="10">
        <v>1</v>
      </c>
      <c r="AF5" s="10">
        <v>1</v>
      </c>
      <c r="AG5" s="10"/>
      <c r="AH5" s="10"/>
    </row>
    <row r="6" spans="1:34" x14ac:dyDescent="0.2">
      <c r="A6" s="6">
        <v>11296572</v>
      </c>
      <c r="B6" s="12" t="s">
        <v>37</v>
      </c>
      <c r="C6" s="8">
        <f t="shared" si="0"/>
        <v>0.8214285714285714</v>
      </c>
      <c r="D6" s="9">
        <f>COUNTIF(Tabela1[[#This Row],[1]:[30]],0)</f>
        <v>5</v>
      </c>
      <c r="E6" s="10">
        <v>1</v>
      </c>
      <c r="F6" s="10">
        <v>0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1</v>
      </c>
      <c r="S6" s="13">
        <v>1</v>
      </c>
      <c r="T6" s="10">
        <v>1</v>
      </c>
      <c r="U6" s="10">
        <v>1</v>
      </c>
      <c r="V6" s="10">
        <v>1</v>
      </c>
      <c r="W6" s="10">
        <v>0</v>
      </c>
      <c r="X6" s="10">
        <v>1</v>
      </c>
      <c r="Y6" s="10">
        <v>1</v>
      </c>
      <c r="Z6" s="10">
        <v>1</v>
      </c>
      <c r="AA6" s="10">
        <v>1</v>
      </c>
      <c r="AB6" s="10">
        <v>0</v>
      </c>
      <c r="AC6" s="10">
        <v>0</v>
      </c>
      <c r="AD6" s="10">
        <v>1</v>
      </c>
      <c r="AE6" s="10">
        <v>0</v>
      </c>
      <c r="AF6" s="10">
        <v>1</v>
      </c>
      <c r="AG6" s="10"/>
      <c r="AH6" s="10"/>
    </row>
    <row r="7" spans="1:34" x14ac:dyDescent="0.2">
      <c r="A7" s="6">
        <v>10374897</v>
      </c>
      <c r="B7" s="12" t="s">
        <v>38</v>
      </c>
      <c r="C7" s="8">
        <f t="shared" si="0"/>
        <v>0.8571428571428571</v>
      </c>
      <c r="D7" s="9">
        <f>COUNTIF(Tabela1[[#This Row],[1]:[30]],0)</f>
        <v>4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1</v>
      </c>
      <c r="Q7" s="10">
        <v>1</v>
      </c>
      <c r="R7" s="10">
        <v>1</v>
      </c>
      <c r="S7" s="13">
        <v>1</v>
      </c>
      <c r="T7" s="10">
        <v>1</v>
      </c>
      <c r="U7" s="10">
        <v>1</v>
      </c>
      <c r="V7" s="10">
        <v>1</v>
      </c>
      <c r="W7" s="10">
        <v>0</v>
      </c>
      <c r="X7" s="10">
        <v>1</v>
      </c>
      <c r="Y7" s="10">
        <v>1</v>
      </c>
      <c r="Z7" s="10">
        <v>0</v>
      </c>
      <c r="AA7" s="10">
        <v>1</v>
      </c>
      <c r="AB7" s="10">
        <v>1</v>
      </c>
      <c r="AC7" s="10">
        <v>1</v>
      </c>
      <c r="AD7" s="10">
        <v>1</v>
      </c>
      <c r="AE7" s="10">
        <v>0</v>
      </c>
      <c r="AF7" s="10">
        <v>0</v>
      </c>
      <c r="AG7" s="10"/>
      <c r="AH7" s="10"/>
    </row>
    <row r="8" spans="1:34" x14ac:dyDescent="0.2">
      <c r="A8" s="6">
        <v>10425100</v>
      </c>
      <c r="B8" s="12" t="s">
        <v>39</v>
      </c>
      <c r="C8" s="8">
        <f t="shared" si="0"/>
        <v>0.7142857142857143</v>
      </c>
      <c r="D8" s="9">
        <f>COUNTIF(Tabela1[[#This Row],[1]:[30]],0)</f>
        <v>8</v>
      </c>
      <c r="E8" s="10">
        <v>0</v>
      </c>
      <c r="F8" s="10">
        <v>0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0</v>
      </c>
      <c r="M8" s="10">
        <v>1</v>
      </c>
      <c r="N8" s="10">
        <v>1</v>
      </c>
      <c r="O8" s="10">
        <v>0</v>
      </c>
      <c r="P8" s="10">
        <v>1</v>
      </c>
      <c r="Q8" s="10">
        <v>1</v>
      </c>
      <c r="R8" s="10">
        <v>1</v>
      </c>
      <c r="S8" s="13">
        <v>1</v>
      </c>
      <c r="T8" s="10">
        <v>1</v>
      </c>
      <c r="U8" s="10">
        <v>1</v>
      </c>
      <c r="V8" s="10">
        <v>0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0</v>
      </c>
      <c r="AD8" s="10">
        <v>0</v>
      </c>
      <c r="AE8" s="10">
        <v>1</v>
      </c>
      <c r="AF8" s="10">
        <v>0</v>
      </c>
      <c r="AG8" s="10"/>
      <c r="AH8" s="10"/>
    </row>
    <row r="9" spans="1:34" x14ac:dyDescent="0.2">
      <c r="A9" s="6">
        <v>10414783</v>
      </c>
      <c r="B9" s="12" t="s">
        <v>40</v>
      </c>
      <c r="C9" s="8">
        <f t="shared" si="0"/>
        <v>0.8214285714285714</v>
      </c>
      <c r="D9" s="9">
        <f>COUNTIF(Tabela1[[#This Row],[1]:[30]],0)</f>
        <v>5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0</v>
      </c>
      <c r="K9" s="10">
        <v>1</v>
      </c>
      <c r="L9" s="10">
        <v>0</v>
      </c>
      <c r="M9" s="10">
        <v>1</v>
      </c>
      <c r="N9" s="10">
        <v>1</v>
      </c>
      <c r="O9" s="10">
        <v>1</v>
      </c>
      <c r="P9" s="10">
        <v>0</v>
      </c>
      <c r="Q9" s="10">
        <v>1</v>
      </c>
      <c r="R9" s="10">
        <v>0</v>
      </c>
      <c r="S9" s="13">
        <v>1</v>
      </c>
      <c r="T9" s="10">
        <v>1</v>
      </c>
      <c r="U9" s="10">
        <v>1</v>
      </c>
      <c r="V9" s="10">
        <v>1</v>
      </c>
      <c r="W9" s="10">
        <v>1</v>
      </c>
      <c r="X9" s="10">
        <v>0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/>
      <c r="AH9" s="10"/>
    </row>
    <row r="10" spans="1:34" x14ac:dyDescent="0.2">
      <c r="A10" s="6">
        <v>9380105</v>
      </c>
      <c r="B10" s="12" t="s">
        <v>41</v>
      </c>
      <c r="C10" s="8">
        <f t="shared" si="0"/>
        <v>0.75</v>
      </c>
      <c r="D10" s="9">
        <f>COUNTIF(Tabela1[[#This Row],[1]:[30]],0)</f>
        <v>7</v>
      </c>
      <c r="E10" s="10">
        <v>1</v>
      </c>
      <c r="F10" s="10">
        <v>1</v>
      </c>
      <c r="G10" s="10">
        <v>0</v>
      </c>
      <c r="H10" s="10">
        <v>1</v>
      </c>
      <c r="I10" s="10">
        <v>1</v>
      </c>
      <c r="J10" s="10">
        <v>1</v>
      </c>
      <c r="K10" s="10">
        <v>1</v>
      </c>
      <c r="L10" s="10">
        <v>0</v>
      </c>
      <c r="M10" s="10">
        <v>1</v>
      </c>
      <c r="N10" s="10">
        <v>1</v>
      </c>
      <c r="O10" s="10">
        <v>1</v>
      </c>
      <c r="P10" s="10">
        <v>0</v>
      </c>
      <c r="Q10" s="10">
        <v>1</v>
      </c>
      <c r="R10" s="10">
        <v>1</v>
      </c>
      <c r="S10" s="13">
        <v>1</v>
      </c>
      <c r="T10" s="10">
        <v>0</v>
      </c>
      <c r="U10" s="10">
        <v>1</v>
      </c>
      <c r="V10" s="10">
        <v>1</v>
      </c>
      <c r="W10" s="10">
        <v>1</v>
      </c>
      <c r="X10" s="10">
        <v>0</v>
      </c>
      <c r="Y10" s="10">
        <v>0</v>
      </c>
      <c r="Z10" s="10">
        <v>0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/>
      <c r="AH10" s="10"/>
    </row>
    <row r="11" spans="1:34" x14ac:dyDescent="0.2">
      <c r="A11" s="6">
        <v>10103772</v>
      </c>
      <c r="B11" s="12" t="s">
        <v>93</v>
      </c>
      <c r="C11" s="8">
        <f>SUM(K11:AH11)/COUNTA(K11:AH11)</f>
        <v>0.77272727272727271</v>
      </c>
      <c r="D11" s="9">
        <f>COUNTIF(K11:AH11,0)</f>
        <v>5</v>
      </c>
      <c r="E11" s="10" t="s">
        <v>91</v>
      </c>
      <c r="F11" s="10" t="s">
        <v>91</v>
      </c>
      <c r="G11" s="10" t="s">
        <v>91</v>
      </c>
      <c r="H11" s="10" t="s">
        <v>91</v>
      </c>
      <c r="I11" s="10" t="s">
        <v>91</v>
      </c>
      <c r="J11" s="10" t="s">
        <v>91</v>
      </c>
      <c r="K11" s="10">
        <v>1</v>
      </c>
      <c r="L11" s="10">
        <v>0</v>
      </c>
      <c r="M11" s="10">
        <v>0</v>
      </c>
      <c r="N11" s="10">
        <v>1</v>
      </c>
      <c r="O11" s="10">
        <v>0</v>
      </c>
      <c r="P11" s="10">
        <v>1</v>
      </c>
      <c r="Q11" s="10">
        <v>1</v>
      </c>
      <c r="R11" s="10">
        <v>1</v>
      </c>
      <c r="S11" s="13">
        <v>1</v>
      </c>
      <c r="T11" s="10">
        <v>1</v>
      </c>
      <c r="U11" s="10">
        <v>1</v>
      </c>
      <c r="V11" s="10">
        <v>0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0</v>
      </c>
      <c r="AC11" s="10">
        <v>1</v>
      </c>
      <c r="AD11" s="10">
        <v>1</v>
      </c>
      <c r="AE11" s="10">
        <v>1</v>
      </c>
      <c r="AF11" s="10">
        <v>1</v>
      </c>
      <c r="AG11" s="10"/>
      <c r="AH11" s="10"/>
    </row>
    <row r="12" spans="1:34" x14ac:dyDescent="0.2">
      <c r="A12" s="6">
        <v>11211062</v>
      </c>
      <c r="B12" s="12" t="s">
        <v>42</v>
      </c>
      <c r="C12" s="8">
        <f t="shared" si="0"/>
        <v>0.75</v>
      </c>
      <c r="D12" s="9">
        <f>COUNTIF(Tabela1[[#This Row],[1]:[30]],0)</f>
        <v>7</v>
      </c>
      <c r="E12" s="10">
        <v>0</v>
      </c>
      <c r="F12" s="10">
        <v>0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0</v>
      </c>
      <c r="O12" s="10">
        <v>1</v>
      </c>
      <c r="P12" s="10">
        <v>1</v>
      </c>
      <c r="Q12" s="10">
        <v>1</v>
      </c>
      <c r="R12" s="10">
        <v>1</v>
      </c>
      <c r="S12" s="13">
        <v>1</v>
      </c>
      <c r="T12" s="10">
        <v>0</v>
      </c>
      <c r="U12" s="10">
        <v>1</v>
      </c>
      <c r="V12" s="10">
        <v>0</v>
      </c>
      <c r="W12" s="10">
        <v>1</v>
      </c>
      <c r="X12" s="10">
        <v>1</v>
      </c>
      <c r="Y12" s="10">
        <v>1</v>
      </c>
      <c r="Z12" s="10">
        <v>0</v>
      </c>
      <c r="AA12" s="10">
        <v>1</v>
      </c>
      <c r="AB12" s="10">
        <v>0</v>
      </c>
      <c r="AC12" s="10">
        <v>1</v>
      </c>
      <c r="AD12" s="10">
        <v>1</v>
      </c>
      <c r="AE12" s="10">
        <v>1</v>
      </c>
      <c r="AF12" s="10">
        <v>1</v>
      </c>
      <c r="AG12" s="10"/>
      <c r="AH12" s="10"/>
    </row>
    <row r="13" spans="1:34" x14ac:dyDescent="0.2">
      <c r="A13" s="6">
        <v>11340122</v>
      </c>
      <c r="B13" s="12" t="s">
        <v>80</v>
      </c>
      <c r="C13" s="8">
        <f t="shared" si="0"/>
        <v>1</v>
      </c>
      <c r="D13" s="9">
        <f>COUNTIF(Tabela1[[#This Row],[1]:[30]],0)</f>
        <v>0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3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/>
      <c r="AH13" s="10"/>
    </row>
    <row r="14" spans="1:34" x14ac:dyDescent="0.2">
      <c r="A14" s="6">
        <v>7976360</v>
      </c>
      <c r="B14" s="12" t="s">
        <v>43</v>
      </c>
      <c r="C14" s="8">
        <f t="shared" si="0"/>
        <v>0.7857142857142857</v>
      </c>
      <c r="D14" s="9">
        <f>COUNTIF(Tabela1[[#This Row],[1]:[30]],0)</f>
        <v>6</v>
      </c>
      <c r="E14" s="10">
        <v>1</v>
      </c>
      <c r="F14" s="10">
        <v>0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0</v>
      </c>
      <c r="S14" s="13">
        <v>0</v>
      </c>
      <c r="T14" s="10">
        <v>0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0</v>
      </c>
      <c r="AA14" s="10">
        <v>1</v>
      </c>
      <c r="AB14" s="10">
        <v>1</v>
      </c>
      <c r="AC14" s="10">
        <v>1</v>
      </c>
      <c r="AD14" s="10">
        <v>1</v>
      </c>
      <c r="AE14" s="10">
        <v>0</v>
      </c>
      <c r="AF14" s="10">
        <v>1</v>
      </c>
      <c r="AG14" s="10"/>
      <c r="AH14" s="10"/>
    </row>
    <row r="15" spans="1:34" x14ac:dyDescent="0.2">
      <c r="A15" s="6">
        <v>10690883</v>
      </c>
      <c r="B15" s="12" t="s">
        <v>44</v>
      </c>
      <c r="C15" s="8">
        <f t="shared" si="0"/>
        <v>1</v>
      </c>
      <c r="D15" s="9">
        <f>COUNTIF(Tabela1[[#This Row],[1]:[30]],0)</f>
        <v>0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3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0">
        <v>1</v>
      </c>
      <c r="AF15" s="10">
        <v>1</v>
      </c>
      <c r="AG15" s="10"/>
      <c r="AH15" s="10"/>
    </row>
    <row r="16" spans="1:34" x14ac:dyDescent="0.2">
      <c r="A16" s="6">
        <v>2209062</v>
      </c>
      <c r="B16" s="12" t="s">
        <v>45</v>
      </c>
      <c r="C16" s="8">
        <f>SUM(E16:AH16)/COUNTA(E16:AH16)</f>
        <v>0.7142857142857143</v>
      </c>
      <c r="D16" s="9">
        <f>COUNTIF(Tabela1[[#This Row],[1]:[30]],0)</f>
        <v>8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1</v>
      </c>
      <c r="R16" s="10">
        <v>1</v>
      </c>
      <c r="S16" s="13">
        <v>1</v>
      </c>
      <c r="T16" s="10">
        <v>1</v>
      </c>
      <c r="U16" s="10">
        <v>0</v>
      </c>
      <c r="V16" s="10">
        <v>0</v>
      </c>
      <c r="W16" s="10">
        <v>1</v>
      </c>
      <c r="X16" s="10">
        <v>0</v>
      </c>
      <c r="Y16" s="10">
        <v>0</v>
      </c>
      <c r="Z16" s="10">
        <v>0</v>
      </c>
      <c r="AA16" s="10">
        <v>1</v>
      </c>
      <c r="AB16" s="10">
        <v>1</v>
      </c>
      <c r="AC16" s="10">
        <v>1</v>
      </c>
      <c r="AD16" s="10">
        <v>0</v>
      </c>
      <c r="AE16" s="10">
        <v>0</v>
      </c>
      <c r="AF16" s="10">
        <v>0</v>
      </c>
      <c r="AG16" s="10"/>
      <c r="AH16" s="10"/>
    </row>
    <row r="17" spans="1:34" x14ac:dyDescent="0.2">
      <c r="A17" s="6">
        <v>11370004</v>
      </c>
      <c r="B17" s="12" t="s">
        <v>86</v>
      </c>
      <c r="C17" s="8">
        <f>SUM(G17:AH17)/COUNTA(G17:AH17)</f>
        <v>1</v>
      </c>
      <c r="D17" s="9">
        <f>COUNTIF(G17:AH17,0)</f>
        <v>0</v>
      </c>
      <c r="E17" s="10" t="s">
        <v>91</v>
      </c>
      <c r="F17" s="10" t="s">
        <v>91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3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/>
      <c r="AH17" s="10"/>
    </row>
    <row r="18" spans="1:34" x14ac:dyDescent="0.2">
      <c r="A18" s="6">
        <v>7126413</v>
      </c>
      <c r="B18" s="12" t="s">
        <v>46</v>
      </c>
      <c r="C18" s="8">
        <f t="shared" si="0"/>
        <v>0.7857142857142857</v>
      </c>
      <c r="D18" s="9">
        <f>COUNTIF(Tabela1[[#This Row],[1]:[30]],0)</f>
        <v>6</v>
      </c>
      <c r="E18" s="10">
        <v>1</v>
      </c>
      <c r="F18" s="10">
        <v>0</v>
      </c>
      <c r="G18" s="10">
        <v>1</v>
      </c>
      <c r="H18" s="10">
        <v>0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0</v>
      </c>
      <c r="Q18" s="10">
        <v>0</v>
      </c>
      <c r="R18" s="10">
        <v>1</v>
      </c>
      <c r="S18" s="13">
        <v>1</v>
      </c>
      <c r="T18" s="10">
        <v>0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0</v>
      </c>
      <c r="AC18" s="10">
        <v>1</v>
      </c>
      <c r="AD18" s="10">
        <v>1</v>
      </c>
      <c r="AE18" s="10">
        <v>1</v>
      </c>
      <c r="AF18" s="10">
        <v>1</v>
      </c>
      <c r="AG18" s="10"/>
      <c r="AH18" s="10"/>
    </row>
    <row r="19" spans="1:34" x14ac:dyDescent="0.2">
      <c r="A19" s="6">
        <v>10883039</v>
      </c>
      <c r="B19" s="12" t="s">
        <v>47</v>
      </c>
      <c r="C19" s="8">
        <f t="shared" ref="C19:C23" si="1">SUM(E19:AH19)/COUNTA(E19:AH19)</f>
        <v>0.75</v>
      </c>
      <c r="D19" s="9">
        <f>COUNTIF(Tabela1[[#This Row],[1]:[30]],0)</f>
        <v>7</v>
      </c>
      <c r="E19" s="10">
        <v>0</v>
      </c>
      <c r="F19" s="10">
        <v>1</v>
      </c>
      <c r="G19" s="10">
        <v>1</v>
      </c>
      <c r="H19" s="10">
        <v>1</v>
      </c>
      <c r="I19" s="10">
        <v>1</v>
      </c>
      <c r="J19" s="10">
        <v>0</v>
      </c>
      <c r="K19" s="10">
        <v>1</v>
      </c>
      <c r="L19" s="10">
        <v>0</v>
      </c>
      <c r="M19" s="10">
        <v>1</v>
      </c>
      <c r="N19" s="10">
        <v>1</v>
      </c>
      <c r="O19" s="10">
        <v>1</v>
      </c>
      <c r="P19" s="10">
        <v>0</v>
      </c>
      <c r="Q19" s="10">
        <v>1</v>
      </c>
      <c r="R19" s="10">
        <v>1</v>
      </c>
      <c r="S19" s="13">
        <v>1</v>
      </c>
      <c r="T19" s="10">
        <v>1</v>
      </c>
      <c r="U19" s="10">
        <v>0</v>
      </c>
      <c r="V19" s="10">
        <v>1</v>
      </c>
      <c r="W19" s="10">
        <v>1</v>
      </c>
      <c r="X19" s="10">
        <v>1</v>
      </c>
      <c r="Y19" s="10">
        <v>1</v>
      </c>
      <c r="Z19" s="10">
        <v>0</v>
      </c>
      <c r="AA19" s="10">
        <v>1</v>
      </c>
      <c r="AB19" s="10">
        <v>1</v>
      </c>
      <c r="AC19" s="10">
        <v>1</v>
      </c>
      <c r="AD19" s="10">
        <v>1</v>
      </c>
      <c r="AE19" s="10">
        <v>1</v>
      </c>
      <c r="AF19" s="10">
        <v>0</v>
      </c>
      <c r="AG19" s="10"/>
      <c r="AH19" s="10"/>
    </row>
    <row r="20" spans="1:34" x14ac:dyDescent="0.2">
      <c r="A20" s="6">
        <v>10374855</v>
      </c>
      <c r="B20" s="12" t="s">
        <v>48</v>
      </c>
      <c r="C20" s="8">
        <f>SUM(E20:AH20)/COUNTA(E20:AH20)</f>
        <v>0.7142857142857143</v>
      </c>
      <c r="D20" s="9">
        <f>COUNTIF(Tabela1[[#This Row],[1]:[30]],0)</f>
        <v>8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  <c r="J20" s="10">
        <v>0</v>
      </c>
      <c r="K20" s="10">
        <v>1</v>
      </c>
      <c r="L20" s="10">
        <v>1</v>
      </c>
      <c r="M20" s="10">
        <v>1</v>
      </c>
      <c r="N20" s="10">
        <v>0</v>
      </c>
      <c r="O20" s="10">
        <v>1</v>
      </c>
      <c r="P20" s="10">
        <v>1</v>
      </c>
      <c r="Q20" s="10">
        <v>1</v>
      </c>
      <c r="R20" s="10">
        <v>1</v>
      </c>
      <c r="S20" s="13">
        <v>1</v>
      </c>
      <c r="T20" s="10">
        <v>1</v>
      </c>
      <c r="U20" s="10">
        <v>1</v>
      </c>
      <c r="V20" s="10">
        <v>0</v>
      </c>
      <c r="W20" s="10">
        <v>1</v>
      </c>
      <c r="X20" s="10">
        <v>1</v>
      </c>
      <c r="Y20" s="10">
        <v>1</v>
      </c>
      <c r="Z20" s="10">
        <v>0</v>
      </c>
      <c r="AA20" s="10">
        <v>1</v>
      </c>
      <c r="AB20" s="10">
        <v>1</v>
      </c>
      <c r="AC20" s="10">
        <v>1</v>
      </c>
      <c r="AD20" s="10">
        <v>0</v>
      </c>
      <c r="AE20" s="10">
        <v>1</v>
      </c>
      <c r="AF20" s="10">
        <v>1</v>
      </c>
      <c r="AG20" s="10"/>
      <c r="AH20" s="10"/>
    </row>
    <row r="21" spans="1:34" x14ac:dyDescent="0.2">
      <c r="A21" s="6">
        <v>11210926</v>
      </c>
      <c r="B21" s="12" t="s">
        <v>49</v>
      </c>
      <c r="C21" s="8">
        <f t="shared" si="1"/>
        <v>1</v>
      </c>
      <c r="D21" s="9">
        <f>COUNTIF(Tabela1[[#This Row],[1]:[30]],0)</f>
        <v>0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3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>
        <v>1</v>
      </c>
      <c r="AE21" s="10">
        <v>1</v>
      </c>
      <c r="AF21" s="10">
        <v>1</v>
      </c>
      <c r="AG21" s="10"/>
      <c r="AH21" s="10"/>
    </row>
    <row r="22" spans="1:34" x14ac:dyDescent="0.2">
      <c r="A22" s="6">
        <v>10851155</v>
      </c>
      <c r="B22" s="12" t="s">
        <v>50</v>
      </c>
      <c r="C22" s="8">
        <f t="shared" si="1"/>
        <v>1</v>
      </c>
      <c r="D22" s="9">
        <f>COUNTIF(Tabela1[[#This Row],[1]:[30]],0)</f>
        <v>0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3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/>
      <c r="AH22" s="10"/>
    </row>
    <row r="23" spans="1:34" x14ac:dyDescent="0.2">
      <c r="A23" s="6">
        <v>11296593</v>
      </c>
      <c r="B23" s="12" t="s">
        <v>51</v>
      </c>
      <c r="C23" s="8">
        <f t="shared" si="1"/>
        <v>0.9642857142857143</v>
      </c>
      <c r="D23" s="9">
        <f>COUNTIF(Tabela1[[#This Row],[1]:[30]],0)</f>
        <v>1</v>
      </c>
      <c r="E23" s="10">
        <v>1</v>
      </c>
      <c r="F23" s="10">
        <v>0</v>
      </c>
      <c r="G23" s="10">
        <v>1</v>
      </c>
      <c r="H23" s="10">
        <v>1</v>
      </c>
      <c r="I23" s="10">
        <v>1</v>
      </c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1</v>
      </c>
      <c r="S23" s="13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/>
      <c r="AH23" s="10"/>
    </row>
    <row r="24" spans="1:34" x14ac:dyDescent="0.2">
      <c r="A24" s="6">
        <v>8970331</v>
      </c>
      <c r="B24" s="12" t="s">
        <v>52</v>
      </c>
      <c r="C24" s="8">
        <f>SUM(E24:AH24)/COUNTA(E24:AH24)</f>
        <v>0.9285714285714286</v>
      </c>
      <c r="D24" s="9">
        <f>COUNTIF(Tabela1[[#This Row],[1]:[30]],0)</f>
        <v>2</v>
      </c>
      <c r="E24" s="10">
        <v>1</v>
      </c>
      <c r="F24" s="10">
        <v>1</v>
      </c>
      <c r="G24" s="10">
        <v>1</v>
      </c>
      <c r="H24" s="10">
        <v>1</v>
      </c>
      <c r="I24" s="10">
        <v>1</v>
      </c>
      <c r="J24" s="10">
        <v>1</v>
      </c>
      <c r="K24" s="10">
        <v>1</v>
      </c>
      <c r="L24" s="10">
        <v>1</v>
      </c>
      <c r="M24" s="10">
        <v>1</v>
      </c>
      <c r="N24" s="10">
        <v>1</v>
      </c>
      <c r="O24" s="10">
        <v>1</v>
      </c>
      <c r="P24" s="10">
        <v>0</v>
      </c>
      <c r="Q24" s="10">
        <v>1</v>
      </c>
      <c r="R24" s="10">
        <v>1</v>
      </c>
      <c r="S24" s="13">
        <v>1</v>
      </c>
      <c r="T24" s="10">
        <v>0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1</v>
      </c>
      <c r="AF24" s="10">
        <v>1</v>
      </c>
      <c r="AG24" s="10"/>
      <c r="AH24" s="10"/>
    </row>
    <row r="25" spans="1:34" x14ac:dyDescent="0.2">
      <c r="A25" s="6">
        <v>11381542</v>
      </c>
      <c r="B25" s="12" t="s">
        <v>90</v>
      </c>
      <c r="C25" s="8">
        <f>SUM(I25:AH25)/COUNTA(I25:AH25)</f>
        <v>0.95833333333333337</v>
      </c>
      <c r="D25" s="9">
        <f>COUNTIF(I25:AH25,0)</f>
        <v>1</v>
      </c>
      <c r="E25" s="10" t="s">
        <v>91</v>
      </c>
      <c r="F25" s="10" t="s">
        <v>91</v>
      </c>
      <c r="G25" s="10" t="s">
        <v>91</v>
      </c>
      <c r="H25" s="10" t="s">
        <v>91</v>
      </c>
      <c r="I25" s="3">
        <v>1</v>
      </c>
      <c r="J25" s="3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3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0</v>
      </c>
      <c r="AD25" s="10">
        <v>1</v>
      </c>
      <c r="AE25" s="10">
        <v>1</v>
      </c>
      <c r="AF25" s="10">
        <v>1</v>
      </c>
      <c r="AG25" s="10"/>
      <c r="AH25" s="10"/>
    </row>
    <row r="26" spans="1:34" ht="15.6" customHeight="1" x14ac:dyDescent="0.2">
      <c r="A26" s="6">
        <v>9362202</v>
      </c>
      <c r="B26" s="12" t="s">
        <v>53</v>
      </c>
      <c r="C26" s="8">
        <f t="shared" si="0"/>
        <v>0.7142857142857143</v>
      </c>
      <c r="D26" s="9">
        <f>COUNTIF(Tabela1[[#This Row],[1]:[30]],0)</f>
        <v>8</v>
      </c>
      <c r="E26" s="10">
        <v>1</v>
      </c>
      <c r="F26" s="10">
        <v>0</v>
      </c>
      <c r="G26" s="10">
        <v>0</v>
      </c>
      <c r="H26" s="10">
        <v>1</v>
      </c>
      <c r="I26" s="10">
        <v>1</v>
      </c>
      <c r="J26" s="10">
        <v>1</v>
      </c>
      <c r="K26" s="10">
        <v>1</v>
      </c>
      <c r="L26" s="10">
        <v>1</v>
      </c>
      <c r="M26" s="10">
        <v>0</v>
      </c>
      <c r="N26" s="10">
        <v>1</v>
      </c>
      <c r="O26" s="10">
        <v>0</v>
      </c>
      <c r="P26" s="10">
        <v>1</v>
      </c>
      <c r="Q26" s="10">
        <v>1</v>
      </c>
      <c r="R26" s="10">
        <v>1</v>
      </c>
      <c r="S26" s="13">
        <v>1</v>
      </c>
      <c r="T26" s="10">
        <v>1</v>
      </c>
      <c r="U26" s="10">
        <v>1</v>
      </c>
      <c r="V26" s="10">
        <v>1</v>
      </c>
      <c r="W26" s="10">
        <v>1</v>
      </c>
      <c r="X26" s="10">
        <v>0</v>
      </c>
      <c r="Y26" s="10">
        <v>1</v>
      </c>
      <c r="Z26" s="10">
        <v>0</v>
      </c>
      <c r="AA26" s="10">
        <v>0</v>
      </c>
      <c r="AB26" s="10">
        <v>1</v>
      </c>
      <c r="AC26" s="10">
        <v>1</v>
      </c>
      <c r="AD26" s="10">
        <v>0</v>
      </c>
      <c r="AE26" s="10">
        <v>1</v>
      </c>
      <c r="AF26" s="10">
        <v>1</v>
      </c>
      <c r="AG26" s="10"/>
      <c r="AH26" s="10"/>
    </row>
    <row r="27" spans="1:34" x14ac:dyDescent="0.2">
      <c r="A27" s="6">
        <v>10690480</v>
      </c>
      <c r="B27" s="12" t="s">
        <v>54</v>
      </c>
      <c r="C27" s="8">
        <f t="shared" si="0"/>
        <v>0.9642857142857143</v>
      </c>
      <c r="D27" s="9">
        <f>COUNTIF(Tabela1[[#This Row],[1]:[30]],0)</f>
        <v>1</v>
      </c>
      <c r="E27" s="10">
        <v>1</v>
      </c>
      <c r="F27" s="10">
        <v>0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3">
        <v>1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>
        <v>1</v>
      </c>
      <c r="AE27" s="10">
        <v>1</v>
      </c>
      <c r="AF27" s="10">
        <v>1</v>
      </c>
      <c r="AG27" s="10"/>
      <c r="AH27" s="10"/>
    </row>
    <row r="28" spans="1:34" x14ac:dyDescent="0.2">
      <c r="A28" s="6">
        <v>11272061</v>
      </c>
      <c r="B28" s="12" t="s">
        <v>55</v>
      </c>
      <c r="C28" s="8">
        <f t="shared" si="0"/>
        <v>1</v>
      </c>
      <c r="D28" s="9">
        <f>COUNTIF(Tabela1[[#This Row],[1]:[30]],0)</f>
        <v>0</v>
      </c>
      <c r="E28" s="10">
        <v>1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>
        <v>1</v>
      </c>
      <c r="R28" s="10">
        <v>1</v>
      </c>
      <c r="S28" s="13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0">
        <v>1</v>
      </c>
      <c r="AD28" s="10">
        <v>1</v>
      </c>
      <c r="AE28" s="10">
        <v>1</v>
      </c>
      <c r="AF28" s="10">
        <v>1</v>
      </c>
      <c r="AG28" s="10"/>
      <c r="AH28" s="10"/>
    </row>
    <row r="29" spans="1:34" x14ac:dyDescent="0.2">
      <c r="A29" s="6">
        <v>11272123</v>
      </c>
      <c r="B29" s="12" t="s">
        <v>56</v>
      </c>
      <c r="C29" s="8">
        <f t="shared" si="0"/>
        <v>0.9642857142857143</v>
      </c>
      <c r="D29" s="9">
        <f>COUNTIF(Tabela1[[#This Row],[1]:[30]],0)</f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3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0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/>
      <c r="AH29" s="10"/>
    </row>
    <row r="30" spans="1:34" x14ac:dyDescent="0.2">
      <c r="A30" s="6">
        <v>11344853</v>
      </c>
      <c r="B30" s="12" t="s">
        <v>81</v>
      </c>
      <c r="C30" s="8">
        <f t="shared" si="0"/>
        <v>1</v>
      </c>
      <c r="D30" s="9">
        <f>COUNTIF(Tabela1[[#This Row],[1]:[30]],0)</f>
        <v>0</v>
      </c>
      <c r="E30" s="10">
        <v>1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3">
        <v>1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/>
      <c r="AH30" s="10"/>
    </row>
    <row r="31" spans="1:34" x14ac:dyDescent="0.2">
      <c r="A31" s="6">
        <v>11211034</v>
      </c>
      <c r="B31" s="12" t="s">
        <v>57</v>
      </c>
      <c r="C31" s="8">
        <f t="shared" si="0"/>
        <v>1</v>
      </c>
      <c r="D31" s="9">
        <f>COUNTIF(Tabela1[[#This Row],[1]:[30]],0)</f>
        <v>0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1</v>
      </c>
      <c r="N31" s="10">
        <v>1</v>
      </c>
      <c r="O31" s="10">
        <v>1</v>
      </c>
      <c r="P31" s="10">
        <v>1</v>
      </c>
      <c r="Q31" s="10">
        <v>1</v>
      </c>
      <c r="R31" s="10">
        <v>1</v>
      </c>
      <c r="S31" s="13">
        <v>1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0">
        <v>1</v>
      </c>
      <c r="AD31" s="10">
        <v>1</v>
      </c>
      <c r="AE31" s="10">
        <v>1</v>
      </c>
      <c r="AF31" s="10">
        <v>1</v>
      </c>
      <c r="AG31" s="10"/>
      <c r="AH31" s="10"/>
    </row>
    <row r="32" spans="1:34" x14ac:dyDescent="0.2">
      <c r="A32" s="6">
        <v>11210951</v>
      </c>
      <c r="B32" s="12" t="s">
        <v>58</v>
      </c>
      <c r="C32" s="8">
        <f t="shared" si="0"/>
        <v>1</v>
      </c>
      <c r="D32" s="9">
        <f>COUNTIF(Tabela1[[#This Row],[1]:[30]],0)</f>
        <v>0</v>
      </c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1</v>
      </c>
      <c r="N32" s="10">
        <v>1</v>
      </c>
      <c r="O32" s="10">
        <v>1</v>
      </c>
      <c r="P32" s="10">
        <v>1</v>
      </c>
      <c r="Q32" s="10">
        <v>1</v>
      </c>
      <c r="R32" s="10">
        <v>1</v>
      </c>
      <c r="S32" s="13">
        <v>1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/>
      <c r="AH32" s="10"/>
    </row>
    <row r="33" spans="1:34" x14ac:dyDescent="0.2">
      <c r="A33" s="6">
        <v>10831660</v>
      </c>
      <c r="B33" s="12" t="s">
        <v>59</v>
      </c>
      <c r="C33" s="8">
        <f t="shared" si="0"/>
        <v>1</v>
      </c>
      <c r="D33" s="9">
        <f>COUNTIF(Tabela1[[#This Row],[1]:[30]],0)</f>
        <v>0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1</v>
      </c>
      <c r="R33" s="10">
        <v>1</v>
      </c>
      <c r="S33" s="13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0">
        <v>1</v>
      </c>
      <c r="AF33" s="10">
        <v>1</v>
      </c>
      <c r="AG33" s="10"/>
      <c r="AH33" s="10"/>
    </row>
    <row r="34" spans="1:34" x14ac:dyDescent="0.2">
      <c r="A34" s="6">
        <v>11210912</v>
      </c>
      <c r="B34" s="12" t="s">
        <v>60</v>
      </c>
      <c r="C34" s="8">
        <f t="shared" si="0"/>
        <v>0.7857142857142857</v>
      </c>
      <c r="D34" s="9">
        <f>COUNTIF(Tabela1[[#This Row],[1]:[30]],0)</f>
        <v>6</v>
      </c>
      <c r="E34" s="10">
        <v>1</v>
      </c>
      <c r="F34" s="10">
        <v>1</v>
      </c>
      <c r="G34" s="10">
        <v>1</v>
      </c>
      <c r="H34" s="10">
        <v>1</v>
      </c>
      <c r="I34" s="10">
        <v>0</v>
      </c>
      <c r="J34" s="10">
        <v>0</v>
      </c>
      <c r="K34" s="10">
        <v>1</v>
      </c>
      <c r="L34" s="10">
        <v>1</v>
      </c>
      <c r="M34" s="10">
        <v>0</v>
      </c>
      <c r="N34" s="10">
        <v>1</v>
      </c>
      <c r="O34" s="10">
        <v>1</v>
      </c>
      <c r="P34" s="10">
        <v>1</v>
      </c>
      <c r="Q34" s="10">
        <v>1</v>
      </c>
      <c r="R34" s="10">
        <v>0</v>
      </c>
      <c r="S34" s="13">
        <v>1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0</v>
      </c>
      <c r="AA34" s="10">
        <v>1</v>
      </c>
      <c r="AB34" s="10">
        <v>1</v>
      </c>
      <c r="AC34" s="10">
        <v>1</v>
      </c>
      <c r="AD34" s="10">
        <v>1</v>
      </c>
      <c r="AE34" s="10">
        <v>0</v>
      </c>
      <c r="AF34" s="10">
        <v>1</v>
      </c>
      <c r="AG34" s="10"/>
      <c r="AH34" s="10"/>
    </row>
    <row r="35" spans="1:34" x14ac:dyDescent="0.2">
      <c r="A35" s="6">
        <v>11315415</v>
      </c>
      <c r="B35" s="12" t="s">
        <v>61</v>
      </c>
      <c r="C35" s="8">
        <f t="shared" si="0"/>
        <v>0.7857142857142857</v>
      </c>
      <c r="D35" s="9">
        <f>COUNTIF(Tabela1[[#This Row],[1]:[30]],0)</f>
        <v>6</v>
      </c>
      <c r="E35" s="10">
        <v>1</v>
      </c>
      <c r="F35" s="10">
        <v>1</v>
      </c>
      <c r="G35" s="10">
        <v>1</v>
      </c>
      <c r="H35" s="10">
        <v>1</v>
      </c>
      <c r="I35" s="10">
        <v>1</v>
      </c>
      <c r="J35" s="10">
        <v>1</v>
      </c>
      <c r="K35" s="10">
        <v>1</v>
      </c>
      <c r="L35" s="10">
        <v>1</v>
      </c>
      <c r="M35" s="10">
        <v>1</v>
      </c>
      <c r="N35" s="10">
        <v>1</v>
      </c>
      <c r="O35" s="10">
        <v>1</v>
      </c>
      <c r="P35" s="10">
        <v>1</v>
      </c>
      <c r="Q35" s="10">
        <v>0</v>
      </c>
      <c r="R35" s="10">
        <v>1</v>
      </c>
      <c r="S35" s="13">
        <v>1</v>
      </c>
      <c r="T35" s="10">
        <v>0</v>
      </c>
      <c r="U35" s="10">
        <v>0</v>
      </c>
      <c r="V35" s="10">
        <v>0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0</v>
      </c>
      <c r="AD35" s="10">
        <v>1</v>
      </c>
      <c r="AE35" s="10">
        <v>0</v>
      </c>
      <c r="AF35" s="10">
        <v>1</v>
      </c>
      <c r="AG35" s="10"/>
      <c r="AH35" s="10"/>
    </row>
    <row r="36" spans="1:34" x14ac:dyDescent="0.2">
      <c r="A36" s="6">
        <v>11381521</v>
      </c>
      <c r="B36" s="12" t="s">
        <v>94</v>
      </c>
      <c r="C36" s="8">
        <f>SUM(K36:AH36)/COUNTA(K36:AH36)</f>
        <v>0.72727272727272729</v>
      </c>
      <c r="D36" s="9">
        <f>COUNTIF(K36:AH36,0)</f>
        <v>6</v>
      </c>
      <c r="E36" s="10" t="s">
        <v>91</v>
      </c>
      <c r="F36" s="10" t="s">
        <v>91</v>
      </c>
      <c r="G36" s="10" t="s">
        <v>91</v>
      </c>
      <c r="H36" s="10" t="s">
        <v>91</v>
      </c>
      <c r="I36" s="10" t="s">
        <v>91</v>
      </c>
      <c r="J36" s="10" t="s">
        <v>91</v>
      </c>
      <c r="K36" s="10">
        <v>0</v>
      </c>
      <c r="L36" s="10">
        <v>0</v>
      </c>
      <c r="M36" s="10">
        <v>0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3">
        <v>1</v>
      </c>
      <c r="T36" s="10">
        <v>0</v>
      </c>
      <c r="U36" s="10">
        <v>0</v>
      </c>
      <c r="V36" s="10">
        <v>1</v>
      </c>
      <c r="W36" s="10">
        <v>1</v>
      </c>
      <c r="X36" s="10">
        <v>1</v>
      </c>
      <c r="Y36" s="10">
        <v>1</v>
      </c>
      <c r="Z36" s="10">
        <v>0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/>
      <c r="AH36" s="10"/>
    </row>
    <row r="37" spans="1:34" x14ac:dyDescent="0.2">
      <c r="A37" s="6">
        <v>10287225</v>
      </c>
      <c r="B37" s="12" t="s">
        <v>62</v>
      </c>
      <c r="C37" s="8">
        <f t="shared" si="0"/>
        <v>0.75</v>
      </c>
      <c r="D37" s="9">
        <f>COUNTIF(Tabela1[[#This Row],[1]:[30]],0)</f>
        <v>7</v>
      </c>
      <c r="E37" s="10">
        <v>1</v>
      </c>
      <c r="F37" s="10">
        <v>0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0</v>
      </c>
      <c r="M37" s="10">
        <v>1</v>
      </c>
      <c r="N37" s="10">
        <v>1</v>
      </c>
      <c r="O37" s="10">
        <v>1</v>
      </c>
      <c r="P37" s="10">
        <v>1</v>
      </c>
      <c r="Q37" s="10">
        <v>1</v>
      </c>
      <c r="R37" s="10">
        <v>0</v>
      </c>
      <c r="S37" s="13">
        <v>1</v>
      </c>
      <c r="T37" s="10">
        <v>0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0</v>
      </c>
      <c r="AA37" s="10">
        <v>1</v>
      </c>
      <c r="AB37" s="10">
        <v>0</v>
      </c>
      <c r="AC37" s="10">
        <v>0</v>
      </c>
      <c r="AD37" s="10">
        <v>1</v>
      </c>
      <c r="AE37" s="10">
        <v>1</v>
      </c>
      <c r="AF37" s="10">
        <v>1</v>
      </c>
      <c r="AG37" s="10"/>
      <c r="AH37" s="10"/>
    </row>
    <row r="38" spans="1:34" x14ac:dyDescent="0.2">
      <c r="A38" s="6">
        <v>9005613</v>
      </c>
      <c r="B38" s="12" t="s">
        <v>63</v>
      </c>
      <c r="C38" s="8">
        <f t="shared" si="0"/>
        <v>0.8214285714285714</v>
      </c>
      <c r="D38" s="9">
        <f>COUNTIF(Tabela1[[#This Row],[1]:[30]],0)</f>
        <v>5</v>
      </c>
      <c r="E38" s="10">
        <v>1</v>
      </c>
      <c r="F38" s="10">
        <v>1</v>
      </c>
      <c r="G38" s="10">
        <v>1</v>
      </c>
      <c r="H38" s="10">
        <v>1</v>
      </c>
      <c r="I38" s="10">
        <v>1</v>
      </c>
      <c r="J38" s="10">
        <v>0</v>
      </c>
      <c r="K38" s="10">
        <v>1</v>
      </c>
      <c r="L38" s="10">
        <v>1</v>
      </c>
      <c r="M38" s="10">
        <v>1</v>
      </c>
      <c r="N38" s="10">
        <v>1</v>
      </c>
      <c r="O38" s="10">
        <v>0</v>
      </c>
      <c r="P38" s="10">
        <v>1</v>
      </c>
      <c r="Q38" s="10">
        <v>1</v>
      </c>
      <c r="R38" s="10">
        <v>1</v>
      </c>
      <c r="S38" s="13">
        <v>1</v>
      </c>
      <c r="T38" s="10">
        <v>1</v>
      </c>
      <c r="U38" s="10">
        <v>1</v>
      </c>
      <c r="V38" s="10">
        <v>0</v>
      </c>
      <c r="W38" s="10">
        <v>1</v>
      </c>
      <c r="X38" s="10">
        <v>1</v>
      </c>
      <c r="Y38" s="10">
        <v>1</v>
      </c>
      <c r="Z38" s="10">
        <v>1</v>
      </c>
      <c r="AA38" s="10">
        <v>1</v>
      </c>
      <c r="AB38" s="10">
        <v>1</v>
      </c>
      <c r="AC38" s="10">
        <v>0</v>
      </c>
      <c r="AD38" s="10">
        <v>1</v>
      </c>
      <c r="AE38" s="10">
        <v>1</v>
      </c>
      <c r="AF38" s="10">
        <v>0</v>
      </c>
      <c r="AG38" s="10"/>
      <c r="AH38" s="10"/>
    </row>
    <row r="39" spans="1:34" x14ac:dyDescent="0.2">
      <c r="A39" s="6">
        <v>11370025</v>
      </c>
      <c r="B39" s="12" t="s">
        <v>87</v>
      </c>
      <c r="C39" s="8">
        <f>SUM(G39:AH39)/COUNTA(G39:AH39)</f>
        <v>0.84615384615384615</v>
      </c>
      <c r="D39" s="9">
        <f>COUNTIF(G39:AH39,0)</f>
        <v>4</v>
      </c>
      <c r="E39" s="10" t="s">
        <v>89</v>
      </c>
      <c r="F39" s="10" t="s">
        <v>89</v>
      </c>
      <c r="G39" s="10">
        <v>1</v>
      </c>
      <c r="H39" s="10">
        <v>0</v>
      </c>
      <c r="I39" s="10">
        <v>1</v>
      </c>
      <c r="J39" s="10">
        <v>1</v>
      </c>
      <c r="K39" s="10">
        <v>1</v>
      </c>
      <c r="L39" s="10">
        <v>0</v>
      </c>
      <c r="M39" s="10">
        <v>1</v>
      </c>
      <c r="N39" s="10">
        <v>1</v>
      </c>
      <c r="O39" s="10">
        <v>1</v>
      </c>
      <c r="P39" s="10">
        <v>1</v>
      </c>
      <c r="Q39" s="10">
        <v>1</v>
      </c>
      <c r="R39" s="10">
        <v>1</v>
      </c>
      <c r="S39" s="13">
        <v>1</v>
      </c>
      <c r="T39" s="10">
        <v>1</v>
      </c>
      <c r="U39" s="10">
        <v>1</v>
      </c>
      <c r="V39" s="10">
        <v>0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0</v>
      </c>
      <c r="AC39" s="10">
        <v>1</v>
      </c>
      <c r="AD39" s="10">
        <v>1</v>
      </c>
      <c r="AE39" s="10">
        <v>1</v>
      </c>
      <c r="AF39" s="10">
        <v>1</v>
      </c>
      <c r="AG39" s="10"/>
      <c r="AH39" s="10"/>
    </row>
    <row r="40" spans="1:34" x14ac:dyDescent="0.2">
      <c r="A40" s="6">
        <v>11272036</v>
      </c>
      <c r="B40" s="12" t="s">
        <v>64</v>
      </c>
      <c r="C40" s="8">
        <f t="shared" si="0"/>
        <v>1</v>
      </c>
      <c r="D40" s="9">
        <f>COUNTIF(Tabela1[[#This Row],[1]:[30]],0)</f>
        <v>0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3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>
        <v>1</v>
      </c>
      <c r="AE40" s="10">
        <v>1</v>
      </c>
      <c r="AF40" s="10">
        <v>1</v>
      </c>
      <c r="AG40" s="10"/>
      <c r="AH40" s="10"/>
    </row>
    <row r="41" spans="1:34" x14ac:dyDescent="0.2">
      <c r="A41" s="6">
        <v>11272144</v>
      </c>
      <c r="B41" s="12" t="s">
        <v>65</v>
      </c>
      <c r="C41" s="8">
        <f t="shared" si="0"/>
        <v>0.9642857142857143</v>
      </c>
      <c r="D41" s="9">
        <f>COUNTIF(Tabela1[[#This Row],[1]:[30]],0)</f>
        <v>1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1</v>
      </c>
      <c r="K41" s="10">
        <v>1</v>
      </c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1</v>
      </c>
      <c r="S41" s="13">
        <v>1</v>
      </c>
      <c r="T41" s="10">
        <v>1</v>
      </c>
      <c r="U41" s="10">
        <v>1</v>
      </c>
      <c r="V41" s="10">
        <v>0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>
        <v>1</v>
      </c>
      <c r="AE41" s="10">
        <v>1</v>
      </c>
      <c r="AF41" s="10">
        <v>1</v>
      </c>
      <c r="AG41" s="10"/>
      <c r="AH41" s="10"/>
    </row>
    <row r="42" spans="1:34" x14ac:dyDescent="0.2">
      <c r="A42" s="6">
        <v>11381514</v>
      </c>
      <c r="B42" s="12" t="s">
        <v>85</v>
      </c>
      <c r="C42" s="8">
        <f>SUM(G42:AH42)/COUNTA(G42:AH42)</f>
        <v>0.92307692307692313</v>
      </c>
      <c r="D42" s="9">
        <f>COUNTIF(G42:AH42,0)</f>
        <v>2</v>
      </c>
      <c r="E42" s="10" t="s">
        <v>89</v>
      </c>
      <c r="F42" s="10" t="s">
        <v>89</v>
      </c>
      <c r="G42" s="10">
        <v>1</v>
      </c>
      <c r="H42" s="10">
        <v>0</v>
      </c>
      <c r="I42" s="10">
        <v>1</v>
      </c>
      <c r="J42" s="10">
        <v>1</v>
      </c>
      <c r="K42" s="10">
        <v>1</v>
      </c>
      <c r="L42" s="10">
        <v>1</v>
      </c>
      <c r="M42" s="10">
        <v>1</v>
      </c>
      <c r="N42" s="10">
        <v>1</v>
      </c>
      <c r="O42" s="10">
        <v>1</v>
      </c>
      <c r="P42" s="10">
        <v>1</v>
      </c>
      <c r="Q42" s="10">
        <v>1</v>
      </c>
      <c r="R42" s="10">
        <v>1</v>
      </c>
      <c r="S42" s="13">
        <v>1</v>
      </c>
      <c r="T42" s="10">
        <v>1</v>
      </c>
      <c r="U42" s="10">
        <v>1</v>
      </c>
      <c r="V42" s="10">
        <v>0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/>
      <c r="AH42" s="10"/>
    </row>
    <row r="43" spans="1:34" x14ac:dyDescent="0.2">
      <c r="A43" s="6">
        <v>7561486</v>
      </c>
      <c r="B43" s="12" t="s">
        <v>66</v>
      </c>
      <c r="C43" s="8">
        <f t="shared" si="0"/>
        <v>0.7857142857142857</v>
      </c>
      <c r="D43" s="9">
        <f>COUNTIF(Tabela1[[#This Row],[1]:[30]],0)</f>
        <v>6</v>
      </c>
      <c r="E43" s="10">
        <v>0</v>
      </c>
      <c r="F43" s="10">
        <v>0</v>
      </c>
      <c r="G43" s="10">
        <v>1</v>
      </c>
      <c r="H43" s="10">
        <v>1</v>
      </c>
      <c r="I43" s="10">
        <v>1</v>
      </c>
      <c r="J43" s="10">
        <v>0</v>
      </c>
      <c r="K43" s="10">
        <v>1</v>
      </c>
      <c r="L43" s="10">
        <v>1</v>
      </c>
      <c r="M43" s="10">
        <v>1</v>
      </c>
      <c r="N43" s="10">
        <v>0</v>
      </c>
      <c r="O43" s="10">
        <v>1</v>
      </c>
      <c r="P43" s="10">
        <v>0</v>
      </c>
      <c r="Q43" s="10">
        <v>1</v>
      </c>
      <c r="R43" s="10">
        <v>1</v>
      </c>
      <c r="S43" s="13">
        <v>1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10">
        <v>1</v>
      </c>
      <c r="AF43" s="10">
        <v>0</v>
      </c>
      <c r="AG43" s="10"/>
      <c r="AH43" s="10"/>
    </row>
    <row r="44" spans="1:34" x14ac:dyDescent="0.2">
      <c r="A44" s="6">
        <v>11381535</v>
      </c>
      <c r="B44" s="12" t="s">
        <v>88</v>
      </c>
      <c r="C44" s="8">
        <f>SUM(G44:AH44)/COUNTA(G44:AH44)</f>
        <v>0.92307692307692313</v>
      </c>
      <c r="D44" s="9">
        <f>COUNTIF(G44:AH44,0)</f>
        <v>2</v>
      </c>
      <c r="E44" s="10" t="s">
        <v>89</v>
      </c>
      <c r="F44" s="10" t="s">
        <v>89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R44" s="10">
        <v>0</v>
      </c>
      <c r="S44" s="13">
        <v>1</v>
      </c>
      <c r="T44" s="10">
        <v>1</v>
      </c>
      <c r="U44" s="10">
        <v>1</v>
      </c>
      <c r="V44" s="10">
        <v>0</v>
      </c>
      <c r="W44" s="10">
        <v>1</v>
      </c>
      <c r="X44" s="10">
        <v>1</v>
      </c>
      <c r="Y44" s="10">
        <v>1</v>
      </c>
      <c r="Z44" s="10">
        <v>1</v>
      </c>
      <c r="AA44" s="10">
        <v>1</v>
      </c>
      <c r="AB44" s="10">
        <v>1</v>
      </c>
      <c r="AC44" s="10">
        <v>1</v>
      </c>
      <c r="AD44" s="10">
        <v>1</v>
      </c>
      <c r="AE44" s="10">
        <v>1</v>
      </c>
      <c r="AF44" s="10">
        <v>1</v>
      </c>
      <c r="AG44" s="10"/>
      <c r="AH44" s="10"/>
    </row>
    <row r="45" spans="1:34" x14ac:dyDescent="0.2">
      <c r="A45" s="6">
        <v>11272057</v>
      </c>
      <c r="B45" s="12" t="s">
        <v>67</v>
      </c>
      <c r="C45" s="8">
        <f t="shared" si="0"/>
        <v>0.9642857142857143</v>
      </c>
      <c r="D45" s="9">
        <f>COUNTIF(Tabela1[[#This Row],[1]:[30]],0)</f>
        <v>1</v>
      </c>
      <c r="E45" s="10">
        <v>1</v>
      </c>
      <c r="F45" s="10">
        <v>0</v>
      </c>
      <c r="G45" s="10">
        <v>1</v>
      </c>
      <c r="H45" s="10">
        <v>1</v>
      </c>
      <c r="I45" s="10">
        <v>1</v>
      </c>
      <c r="J45" s="10">
        <v>1</v>
      </c>
      <c r="K45" s="10">
        <v>1</v>
      </c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1</v>
      </c>
      <c r="R45" s="10">
        <v>1</v>
      </c>
      <c r="S45" s="13">
        <v>1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10">
        <v>1</v>
      </c>
      <c r="AE45" s="10">
        <v>1</v>
      </c>
      <c r="AF45" s="10">
        <v>1</v>
      </c>
      <c r="AG45" s="10"/>
      <c r="AH45" s="10"/>
    </row>
    <row r="46" spans="1:34" x14ac:dyDescent="0.2">
      <c r="A46" s="6">
        <v>11272102</v>
      </c>
      <c r="B46" s="12" t="s">
        <v>68</v>
      </c>
      <c r="C46" s="8">
        <f t="shared" si="0"/>
        <v>1</v>
      </c>
      <c r="D46" s="9">
        <f>COUNTIF(Tabela1[[#This Row],[1]:[30]],0)</f>
        <v>0</v>
      </c>
      <c r="E46" s="10">
        <v>1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1</v>
      </c>
      <c r="Q46" s="10">
        <v>1</v>
      </c>
      <c r="R46" s="10">
        <v>1</v>
      </c>
      <c r="S46" s="13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1</v>
      </c>
      <c r="AG46" s="10"/>
      <c r="AH46" s="10"/>
    </row>
    <row r="47" spans="1:34" x14ac:dyDescent="0.2">
      <c r="A47" s="6">
        <v>11319382</v>
      </c>
      <c r="B47" s="12" t="s">
        <v>82</v>
      </c>
      <c r="C47" s="8">
        <f t="shared" si="0"/>
        <v>0.9642857142857143</v>
      </c>
      <c r="D47" s="9">
        <f>COUNTIF(Tabela1[[#This Row],[1]:[30]],0)</f>
        <v>1</v>
      </c>
      <c r="E47" s="10">
        <v>1</v>
      </c>
      <c r="F47" s="10">
        <v>1</v>
      </c>
      <c r="G47" s="10">
        <v>1</v>
      </c>
      <c r="H47" s="10">
        <v>1</v>
      </c>
      <c r="I47" s="10">
        <v>1</v>
      </c>
      <c r="J47" s="10">
        <v>1</v>
      </c>
      <c r="K47" s="10">
        <v>1</v>
      </c>
      <c r="L47" s="10">
        <v>1</v>
      </c>
      <c r="M47" s="10">
        <v>1</v>
      </c>
      <c r="N47" s="10">
        <v>1</v>
      </c>
      <c r="O47" s="10">
        <v>1</v>
      </c>
      <c r="P47" s="10">
        <v>1</v>
      </c>
      <c r="Q47" s="10">
        <v>1</v>
      </c>
      <c r="R47" s="10">
        <v>1</v>
      </c>
      <c r="S47" s="13">
        <v>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0</v>
      </c>
      <c r="AC47" s="10">
        <v>1</v>
      </c>
      <c r="AD47" s="10">
        <v>1</v>
      </c>
      <c r="AE47" s="10">
        <v>1</v>
      </c>
      <c r="AF47" s="10">
        <v>1</v>
      </c>
      <c r="AG47" s="10"/>
      <c r="AH47" s="10"/>
    </row>
    <row r="48" spans="1:34" x14ac:dyDescent="0.2">
      <c r="A48" s="6" t="s">
        <v>95</v>
      </c>
      <c r="B48" s="12" t="s">
        <v>92</v>
      </c>
      <c r="C48" s="8">
        <f>SUM(K48:AH48)/COUNTA(K48:AH48)</f>
        <v>0.86363636363636365</v>
      </c>
      <c r="D48" s="9">
        <f>COUNTIF(K48:AH48,0)</f>
        <v>3</v>
      </c>
      <c r="E48" s="10" t="s">
        <v>91</v>
      </c>
      <c r="F48" s="10" t="s">
        <v>91</v>
      </c>
      <c r="G48" s="10" t="s">
        <v>91</v>
      </c>
      <c r="H48" s="10" t="s">
        <v>91</v>
      </c>
      <c r="I48" s="10" t="s">
        <v>91</v>
      </c>
      <c r="J48" s="10" t="s">
        <v>91</v>
      </c>
      <c r="K48" s="10">
        <v>1</v>
      </c>
      <c r="L48" s="10">
        <v>1</v>
      </c>
      <c r="M48" s="10">
        <v>1</v>
      </c>
      <c r="N48" s="10">
        <v>0</v>
      </c>
      <c r="O48" s="10">
        <v>0</v>
      </c>
      <c r="P48" s="10">
        <v>1</v>
      </c>
      <c r="Q48" s="10">
        <v>1</v>
      </c>
      <c r="R48" s="10">
        <v>1</v>
      </c>
      <c r="S48" s="13">
        <v>1</v>
      </c>
      <c r="T48" s="10">
        <v>0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0">
        <v>1</v>
      </c>
      <c r="AF48" s="10">
        <v>1</v>
      </c>
      <c r="AG48" s="10"/>
      <c r="AH48" s="10"/>
    </row>
    <row r="49" spans="1:34" x14ac:dyDescent="0.2">
      <c r="A49" s="6">
        <v>8925865</v>
      </c>
      <c r="B49" s="12" t="s">
        <v>69</v>
      </c>
      <c r="C49" s="8">
        <f t="shared" si="0"/>
        <v>0.7142857142857143</v>
      </c>
      <c r="D49" s="9">
        <f>COUNTIF(Tabela1[[#This Row],[1]:[30]],0)</f>
        <v>8</v>
      </c>
      <c r="E49" s="10">
        <v>0</v>
      </c>
      <c r="F49" s="10">
        <v>0</v>
      </c>
      <c r="G49" s="10">
        <v>1</v>
      </c>
      <c r="H49" s="10">
        <v>0</v>
      </c>
      <c r="I49" s="10">
        <v>0</v>
      </c>
      <c r="J49" s="10">
        <v>1</v>
      </c>
      <c r="K49" s="10">
        <v>0</v>
      </c>
      <c r="L49" s="10">
        <v>1</v>
      </c>
      <c r="M49" s="10">
        <v>1</v>
      </c>
      <c r="N49" s="10">
        <v>1</v>
      </c>
      <c r="O49" s="10">
        <v>1</v>
      </c>
      <c r="P49" s="10">
        <v>0</v>
      </c>
      <c r="Q49" s="10">
        <v>1</v>
      </c>
      <c r="R49" s="10">
        <v>1</v>
      </c>
      <c r="S49" s="13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0</v>
      </c>
      <c r="Z49" s="10">
        <v>1</v>
      </c>
      <c r="AA49" s="10">
        <v>1</v>
      </c>
      <c r="AB49" s="10">
        <v>1</v>
      </c>
      <c r="AC49" s="10">
        <v>1</v>
      </c>
      <c r="AD49" s="10">
        <v>0</v>
      </c>
      <c r="AE49" s="10">
        <v>1</v>
      </c>
      <c r="AF49" s="10">
        <v>1</v>
      </c>
      <c r="AG49" s="10"/>
      <c r="AH49" s="10"/>
    </row>
    <row r="50" spans="1:34" x14ac:dyDescent="0.2">
      <c r="A50" s="6">
        <v>11296551</v>
      </c>
      <c r="B50" s="12" t="s">
        <v>70</v>
      </c>
      <c r="C50" s="8">
        <f t="shared" si="0"/>
        <v>1.2142857142857142</v>
      </c>
      <c r="D50" s="9">
        <f>COUNTIF(Tabela1[[#This Row],[1]:[30]],0)</f>
        <v>2</v>
      </c>
      <c r="E50" s="10">
        <v>1</v>
      </c>
      <c r="F50" s="10">
        <v>1</v>
      </c>
      <c r="G50" s="10">
        <v>1</v>
      </c>
      <c r="H50" s="10">
        <v>1</v>
      </c>
      <c r="I50" s="10">
        <v>1</v>
      </c>
      <c r="J50" s="10">
        <v>1</v>
      </c>
      <c r="K50" s="10">
        <v>1</v>
      </c>
      <c r="L50" s="10">
        <v>1</v>
      </c>
      <c r="M50" s="10">
        <v>1</v>
      </c>
      <c r="N50" s="10">
        <v>1</v>
      </c>
      <c r="O50" s="10">
        <v>1</v>
      </c>
      <c r="P50" s="10">
        <v>1</v>
      </c>
      <c r="Q50" s="10">
        <v>1</v>
      </c>
      <c r="R50" s="10">
        <v>1</v>
      </c>
      <c r="S50" s="13">
        <v>0</v>
      </c>
      <c r="T50" s="10">
        <v>1</v>
      </c>
      <c r="U50" s="10">
        <v>1</v>
      </c>
      <c r="V50" s="10">
        <v>9</v>
      </c>
      <c r="W50" s="10">
        <v>1</v>
      </c>
      <c r="X50" s="10">
        <v>1</v>
      </c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>
        <v>0</v>
      </c>
      <c r="AE50" s="10">
        <v>1</v>
      </c>
      <c r="AF50" s="10">
        <v>1</v>
      </c>
      <c r="AG50" s="10"/>
      <c r="AH50" s="10"/>
    </row>
    <row r="51" spans="1:34" x14ac:dyDescent="0.2">
      <c r="A51" s="6">
        <v>10726673</v>
      </c>
      <c r="B51" s="12" t="s">
        <v>71</v>
      </c>
      <c r="C51" s="8">
        <f t="shared" si="0"/>
        <v>0.8571428571428571</v>
      </c>
      <c r="D51" s="9">
        <f>COUNTIF(Tabela1[[#This Row],[1]:[30]],0)</f>
        <v>4</v>
      </c>
      <c r="E51" s="10">
        <v>1</v>
      </c>
      <c r="F51" s="10">
        <v>1</v>
      </c>
      <c r="G51" s="10">
        <v>1</v>
      </c>
      <c r="H51" s="10">
        <v>1</v>
      </c>
      <c r="I51" s="10">
        <v>1</v>
      </c>
      <c r="J51" s="10">
        <v>1</v>
      </c>
      <c r="K51" s="10">
        <v>1</v>
      </c>
      <c r="L51" s="10">
        <v>1</v>
      </c>
      <c r="M51" s="10">
        <v>1</v>
      </c>
      <c r="N51" s="10">
        <v>1</v>
      </c>
      <c r="O51" s="10">
        <v>1</v>
      </c>
      <c r="P51" s="10">
        <v>0</v>
      </c>
      <c r="Q51" s="10">
        <v>1</v>
      </c>
      <c r="R51" s="10">
        <v>0</v>
      </c>
      <c r="S51" s="13">
        <v>1</v>
      </c>
      <c r="T51" s="10">
        <v>0</v>
      </c>
      <c r="U51" s="10">
        <v>1</v>
      </c>
      <c r="V51" s="10">
        <v>1</v>
      </c>
      <c r="W51" s="10">
        <v>0</v>
      </c>
      <c r="X51" s="10">
        <v>1</v>
      </c>
      <c r="Y51" s="10">
        <v>1</v>
      </c>
      <c r="Z51" s="10">
        <v>1</v>
      </c>
      <c r="AA51" s="10">
        <v>1</v>
      </c>
      <c r="AB51" s="10">
        <v>1</v>
      </c>
      <c r="AC51" s="10">
        <v>1</v>
      </c>
      <c r="AD51" s="10">
        <v>1</v>
      </c>
      <c r="AE51" s="10">
        <v>1</v>
      </c>
      <c r="AF51" s="10">
        <v>1</v>
      </c>
      <c r="AG51" s="10"/>
      <c r="AH51" s="10"/>
    </row>
    <row r="52" spans="1:34" x14ac:dyDescent="0.2">
      <c r="A52" s="6">
        <v>10688942</v>
      </c>
      <c r="B52" s="12" t="s">
        <v>72</v>
      </c>
      <c r="C52" s="8">
        <f t="shared" si="0"/>
        <v>0.7857142857142857</v>
      </c>
      <c r="D52" s="9">
        <f>COUNTIF(Tabela1[[#This Row],[1]:[30]],0)</f>
        <v>6</v>
      </c>
      <c r="E52" s="10">
        <v>1</v>
      </c>
      <c r="F52" s="10">
        <v>0</v>
      </c>
      <c r="G52" s="10">
        <v>1</v>
      </c>
      <c r="H52" s="10">
        <v>1</v>
      </c>
      <c r="I52" s="10">
        <v>1</v>
      </c>
      <c r="J52" s="10">
        <v>1</v>
      </c>
      <c r="K52" s="10">
        <v>1</v>
      </c>
      <c r="L52" s="10">
        <v>1</v>
      </c>
      <c r="M52" s="10">
        <v>1</v>
      </c>
      <c r="N52" s="10">
        <v>1</v>
      </c>
      <c r="O52" s="10">
        <v>0</v>
      </c>
      <c r="P52" s="10">
        <v>0</v>
      </c>
      <c r="Q52" s="10">
        <v>1</v>
      </c>
      <c r="R52" s="10">
        <v>1</v>
      </c>
      <c r="S52" s="13">
        <v>1</v>
      </c>
      <c r="T52" s="10">
        <v>1</v>
      </c>
      <c r="U52" s="10">
        <v>1</v>
      </c>
      <c r="V52" s="10">
        <v>0</v>
      </c>
      <c r="W52" s="10">
        <v>1</v>
      </c>
      <c r="X52" s="10">
        <v>1</v>
      </c>
      <c r="Y52" s="10">
        <v>1</v>
      </c>
      <c r="Z52" s="10">
        <v>1</v>
      </c>
      <c r="AA52" s="10">
        <v>1</v>
      </c>
      <c r="AB52" s="10">
        <v>1</v>
      </c>
      <c r="AC52" s="10">
        <v>1</v>
      </c>
      <c r="AD52" s="10">
        <v>1</v>
      </c>
      <c r="AE52" s="10">
        <v>0</v>
      </c>
      <c r="AF52" s="10">
        <v>0</v>
      </c>
      <c r="AG52" s="10"/>
      <c r="AH52" s="10"/>
    </row>
    <row r="53" spans="1:34" x14ac:dyDescent="0.2">
      <c r="A53" s="6">
        <v>10347785</v>
      </c>
      <c r="B53" s="12" t="s">
        <v>73</v>
      </c>
      <c r="C53" s="8">
        <f t="shared" si="0"/>
        <v>0.8571428571428571</v>
      </c>
      <c r="D53" s="9">
        <f>COUNTIF(Tabela1[[#This Row],[1]:[30]],0)</f>
        <v>4</v>
      </c>
      <c r="E53" s="10">
        <v>1</v>
      </c>
      <c r="F53" s="10">
        <v>1</v>
      </c>
      <c r="G53" s="10">
        <v>1</v>
      </c>
      <c r="H53" s="10">
        <v>0</v>
      </c>
      <c r="I53" s="10">
        <v>1</v>
      </c>
      <c r="J53" s="10">
        <v>0</v>
      </c>
      <c r="K53" s="10">
        <v>1</v>
      </c>
      <c r="L53" s="10">
        <v>1</v>
      </c>
      <c r="M53" s="10">
        <v>1</v>
      </c>
      <c r="N53" s="10">
        <v>1</v>
      </c>
      <c r="O53" s="10">
        <v>1</v>
      </c>
      <c r="P53" s="10">
        <v>0</v>
      </c>
      <c r="Q53" s="10">
        <v>1</v>
      </c>
      <c r="R53" s="10">
        <v>1</v>
      </c>
      <c r="S53" s="13">
        <v>1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0</v>
      </c>
      <c r="AC53" s="10">
        <v>1</v>
      </c>
      <c r="AD53" s="10">
        <v>1</v>
      </c>
      <c r="AE53" s="10">
        <v>1</v>
      </c>
      <c r="AF53" s="10">
        <v>1</v>
      </c>
      <c r="AG53" s="10"/>
      <c r="AH53" s="10"/>
    </row>
    <row r="54" spans="1:34" x14ac:dyDescent="0.2">
      <c r="A54" s="6">
        <v>9362182</v>
      </c>
      <c r="B54" s="12" t="s">
        <v>74</v>
      </c>
      <c r="C54" s="8">
        <f t="shared" si="0"/>
        <v>0.75</v>
      </c>
      <c r="D54" s="9">
        <f>COUNTIF(Tabela1[[#This Row],[1]:[30]],0)</f>
        <v>7</v>
      </c>
      <c r="E54" s="10">
        <v>1</v>
      </c>
      <c r="F54" s="10">
        <v>1</v>
      </c>
      <c r="G54" s="10">
        <v>0</v>
      </c>
      <c r="H54" s="10">
        <v>0</v>
      </c>
      <c r="I54" s="10">
        <v>1</v>
      </c>
      <c r="J54" s="10">
        <v>1</v>
      </c>
      <c r="K54" s="10">
        <v>1</v>
      </c>
      <c r="L54" s="10">
        <v>0</v>
      </c>
      <c r="M54" s="10">
        <v>1</v>
      </c>
      <c r="N54" s="10">
        <v>0</v>
      </c>
      <c r="O54" s="10">
        <v>0</v>
      </c>
      <c r="P54" s="10">
        <v>1</v>
      </c>
      <c r="Q54" s="10">
        <v>1</v>
      </c>
      <c r="R54" s="10">
        <v>1</v>
      </c>
      <c r="S54" s="13">
        <v>1</v>
      </c>
      <c r="T54" s="10">
        <v>0</v>
      </c>
      <c r="U54" s="10">
        <v>1</v>
      </c>
      <c r="V54" s="10">
        <v>1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1</v>
      </c>
      <c r="AC54" s="10">
        <v>0</v>
      </c>
      <c r="AD54" s="10">
        <v>1</v>
      </c>
      <c r="AE54" s="10">
        <v>1</v>
      </c>
      <c r="AF54" s="10">
        <v>1</v>
      </c>
      <c r="AG54" s="10"/>
      <c r="AH54" s="10"/>
    </row>
    <row r="55" spans="1:34" x14ac:dyDescent="0.2">
      <c r="A55" s="6">
        <v>11211097</v>
      </c>
      <c r="B55" s="12" t="s">
        <v>75</v>
      </c>
      <c r="C55" s="8">
        <f t="shared" si="0"/>
        <v>1</v>
      </c>
      <c r="D55" s="9">
        <f>COUNTIF(Tabela1[[#This Row],[1]:[30]],0)</f>
        <v>0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3">
        <v>1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0">
        <v>1</v>
      </c>
      <c r="AD55" s="10">
        <v>1</v>
      </c>
      <c r="AE55" s="10">
        <v>1</v>
      </c>
      <c r="AF55" s="10">
        <v>1</v>
      </c>
      <c r="AG55" s="10"/>
      <c r="AH55" s="10"/>
    </row>
    <row r="56" spans="1:34" x14ac:dyDescent="0.2">
      <c r="A56" s="6">
        <v>10726735</v>
      </c>
      <c r="B56" s="12" t="s">
        <v>76</v>
      </c>
      <c r="C56" s="8">
        <f t="shared" si="0"/>
        <v>0.75</v>
      </c>
      <c r="D56" s="9">
        <f>COUNTIF(Tabela1[[#This Row],[1]:[30]],0)</f>
        <v>7</v>
      </c>
      <c r="E56" s="10">
        <v>1</v>
      </c>
      <c r="F56" s="10">
        <v>0</v>
      </c>
      <c r="G56" s="10">
        <v>1</v>
      </c>
      <c r="H56" s="10">
        <v>0</v>
      </c>
      <c r="I56" s="10">
        <v>0</v>
      </c>
      <c r="J56" s="10">
        <v>0</v>
      </c>
      <c r="K56" s="10">
        <v>1</v>
      </c>
      <c r="L56" s="10">
        <v>0</v>
      </c>
      <c r="M56" s="10">
        <v>1</v>
      </c>
      <c r="N56" s="10">
        <v>1</v>
      </c>
      <c r="O56" s="10">
        <v>1</v>
      </c>
      <c r="P56" s="10">
        <v>1</v>
      </c>
      <c r="Q56" s="10">
        <v>1</v>
      </c>
      <c r="R56" s="10">
        <v>1</v>
      </c>
      <c r="S56" s="13">
        <v>1</v>
      </c>
      <c r="T56" s="10">
        <v>0</v>
      </c>
      <c r="U56" s="10">
        <v>1</v>
      </c>
      <c r="V56" s="10">
        <v>1</v>
      </c>
      <c r="W56" s="10">
        <v>1</v>
      </c>
      <c r="X56" s="10">
        <v>1</v>
      </c>
      <c r="Y56" s="10">
        <v>1</v>
      </c>
      <c r="Z56" s="10">
        <v>1</v>
      </c>
      <c r="AA56" s="10">
        <v>1</v>
      </c>
      <c r="AB56" s="10">
        <v>1</v>
      </c>
      <c r="AC56" s="10">
        <v>0</v>
      </c>
      <c r="AD56" s="10">
        <v>1</v>
      </c>
      <c r="AE56" s="10">
        <v>1</v>
      </c>
      <c r="AF56" s="10">
        <v>1</v>
      </c>
      <c r="AG56" s="10"/>
      <c r="AH56" s="10"/>
    </row>
    <row r="57" spans="1:34" x14ac:dyDescent="0.2">
      <c r="A57" s="6">
        <v>10851141</v>
      </c>
      <c r="B57" s="12" t="s">
        <v>77</v>
      </c>
      <c r="C57" s="8">
        <f t="shared" si="0"/>
        <v>0.8571428571428571</v>
      </c>
      <c r="D57" s="9">
        <f>COUNTIF(Tabela1[[#This Row],[1]:[30]],0)</f>
        <v>4</v>
      </c>
      <c r="E57" s="10">
        <v>1</v>
      </c>
      <c r="F57" s="10">
        <v>1</v>
      </c>
      <c r="G57" s="10">
        <v>1</v>
      </c>
      <c r="H57" s="10">
        <v>1</v>
      </c>
      <c r="I57" s="10">
        <v>1</v>
      </c>
      <c r="J57" s="10">
        <v>0</v>
      </c>
      <c r="K57" s="10">
        <v>1</v>
      </c>
      <c r="L57" s="10">
        <v>0</v>
      </c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3">
        <v>1</v>
      </c>
      <c r="T57" s="10">
        <v>1</v>
      </c>
      <c r="U57" s="10">
        <v>1</v>
      </c>
      <c r="V57" s="10">
        <v>1</v>
      </c>
      <c r="W57" s="10">
        <v>0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1</v>
      </c>
      <c r="AD57" s="10">
        <v>1</v>
      </c>
      <c r="AE57" s="10">
        <v>1</v>
      </c>
      <c r="AF57" s="10">
        <v>0</v>
      </c>
      <c r="AG57" s="10"/>
      <c r="AH57" s="10"/>
    </row>
    <row r="58" spans="1:34" x14ac:dyDescent="0.2">
      <c r="A58" s="6">
        <v>11355470</v>
      </c>
      <c r="B58" s="12" t="s">
        <v>84</v>
      </c>
      <c r="C58" s="8">
        <f t="shared" si="0"/>
        <v>0.8928571428571429</v>
      </c>
      <c r="D58" s="9">
        <f>COUNTIF(Tabela1[[#This Row],[1]:[30]],0)</f>
        <v>3</v>
      </c>
      <c r="E58" s="10">
        <v>0</v>
      </c>
      <c r="F58" s="10">
        <v>0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  <c r="S58" s="13">
        <v>1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0</v>
      </c>
      <c r="AA58" s="10">
        <v>1</v>
      </c>
      <c r="AB58" s="10">
        <v>1</v>
      </c>
      <c r="AC58" s="10">
        <v>1</v>
      </c>
      <c r="AD58" s="10">
        <v>1</v>
      </c>
      <c r="AE58" s="10">
        <v>1</v>
      </c>
      <c r="AF58" s="10">
        <v>1</v>
      </c>
      <c r="AG58" s="10"/>
      <c r="AH58" s="10"/>
    </row>
    <row r="59" spans="1:34" x14ac:dyDescent="0.2">
      <c r="A59" s="6">
        <v>11272040</v>
      </c>
      <c r="B59" s="12" t="s">
        <v>78</v>
      </c>
      <c r="C59" s="8">
        <f t="shared" si="0"/>
        <v>0.9285714285714286</v>
      </c>
      <c r="D59" s="9">
        <f>COUNTIF(Tabela1[[#This Row],[1]:[30]],0)</f>
        <v>2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  <c r="N59" s="10">
        <v>1</v>
      </c>
      <c r="O59" s="10">
        <v>1</v>
      </c>
      <c r="P59" s="10">
        <v>1</v>
      </c>
      <c r="Q59" s="10">
        <v>1</v>
      </c>
      <c r="R59" s="10">
        <v>1</v>
      </c>
      <c r="S59" s="13">
        <v>1</v>
      </c>
      <c r="T59" s="10">
        <v>0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0">
        <v>1</v>
      </c>
      <c r="AB59" s="10">
        <v>1</v>
      </c>
      <c r="AC59" s="10">
        <v>1</v>
      </c>
      <c r="AD59" s="10">
        <v>0</v>
      </c>
      <c r="AE59" s="10">
        <v>1</v>
      </c>
      <c r="AF59" s="10">
        <v>1</v>
      </c>
      <c r="AG59" s="10"/>
      <c r="AH59" s="10"/>
    </row>
    <row r="60" spans="1:34" x14ac:dyDescent="0.2">
      <c r="A60" s="6">
        <v>11319402</v>
      </c>
      <c r="B60" s="12" t="s">
        <v>83</v>
      </c>
      <c r="C60" s="8">
        <f t="shared" ref="C60" si="2">SUM(E60:AH60)/COUNTA(E60:AH60)</f>
        <v>0.8571428571428571</v>
      </c>
      <c r="D60" s="9">
        <f>COUNTIF(Tabela1[[#This Row],[1]:[30]],0)</f>
        <v>4</v>
      </c>
      <c r="E60" s="10">
        <v>1</v>
      </c>
      <c r="F60" s="10">
        <v>1</v>
      </c>
      <c r="G60" s="10">
        <v>1</v>
      </c>
      <c r="H60" s="10">
        <v>1</v>
      </c>
      <c r="I60" s="10">
        <v>0</v>
      </c>
      <c r="J60" s="10">
        <v>0</v>
      </c>
      <c r="K60" s="10">
        <v>1</v>
      </c>
      <c r="L60" s="10">
        <v>1</v>
      </c>
      <c r="M60" s="10">
        <v>1</v>
      </c>
      <c r="N60" s="10">
        <v>1</v>
      </c>
      <c r="O60" s="10">
        <v>1</v>
      </c>
      <c r="P60" s="10">
        <v>1</v>
      </c>
      <c r="Q60" s="10">
        <v>1</v>
      </c>
      <c r="R60" s="10">
        <v>1</v>
      </c>
      <c r="S60" s="13">
        <v>1</v>
      </c>
      <c r="T60" s="10">
        <v>1</v>
      </c>
      <c r="U60" s="10">
        <v>1</v>
      </c>
      <c r="V60" s="10">
        <v>1</v>
      </c>
      <c r="W60" s="10">
        <v>1</v>
      </c>
      <c r="X60" s="10">
        <v>0</v>
      </c>
      <c r="Y60" s="10">
        <v>1</v>
      </c>
      <c r="Z60" s="10">
        <v>1</v>
      </c>
      <c r="AA60" s="10">
        <v>1</v>
      </c>
      <c r="AB60" s="10">
        <v>1</v>
      </c>
      <c r="AC60" s="10">
        <v>0</v>
      </c>
      <c r="AD60" s="10">
        <v>1</v>
      </c>
      <c r="AE60" s="10">
        <v>1</v>
      </c>
      <c r="AF60" s="10">
        <v>1</v>
      </c>
      <c r="AG60" s="10"/>
      <c r="AH60" s="10"/>
    </row>
    <row r="61" spans="1:34" x14ac:dyDescent="0.2">
      <c r="A61" s="10">
        <f>SUBTOTAL(103,Tabela1[Nome])</f>
        <v>56</v>
      </c>
      <c r="B61" s="16" t="s">
        <v>35</v>
      </c>
      <c r="C61" s="11">
        <f>SUBTOTAL(101,Tabela1[Presença])</f>
        <v>0.88035699419627977</v>
      </c>
      <c r="D61" s="3">
        <f>SUBTOTAL(101,Tabela1[Faltas])</f>
        <v>3.4107142857142856</v>
      </c>
    </row>
  </sheetData>
  <conditionalFormatting sqref="D1:D3 D49:D1048576 D5:D10 D12:D24 D26:D35 D37:D47">
    <cfRule type="cellIs" dxfId="74" priority="6" operator="greaterThan">
      <formula>5</formula>
    </cfRule>
  </conditionalFormatting>
  <conditionalFormatting sqref="D25">
    <cfRule type="cellIs" dxfId="73" priority="4" operator="greaterThan">
      <formula>5</formula>
    </cfRule>
  </conditionalFormatting>
  <conditionalFormatting sqref="D11">
    <cfRule type="cellIs" dxfId="72" priority="3" operator="greaterThan">
      <formula>5</formula>
    </cfRule>
  </conditionalFormatting>
  <conditionalFormatting sqref="D36">
    <cfRule type="cellIs" dxfId="71" priority="2" operator="greaterThan">
      <formula>5</formula>
    </cfRule>
  </conditionalFormatting>
  <conditionalFormatting sqref="D48">
    <cfRule type="cellIs" dxfId="70" priority="1" operator="greaterThan">
      <formula>5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Cálculo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Eugenio Jose Silva Bitti</cp:lastModifiedBy>
  <dcterms:created xsi:type="dcterms:W3CDTF">2018-03-05T23:04:45Z</dcterms:created>
  <dcterms:modified xsi:type="dcterms:W3CDTF">2019-06-15T00:58:22Z</dcterms:modified>
</cp:coreProperties>
</file>