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16820" windowHeight="183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C19" i="1"/>
  <c r="C21" i="1"/>
  <c r="C22" i="1"/>
  <c r="C23" i="1"/>
  <c r="D23" i="1"/>
  <c r="C15" i="1"/>
</calcChain>
</file>

<file path=xl/sharedStrings.xml><?xml version="1.0" encoding="utf-8"?>
<sst xmlns="http://schemas.openxmlformats.org/spreadsheetml/2006/main" count="18" uniqueCount="18">
  <si>
    <t xml:space="preserve"> </t>
  </si>
  <si>
    <t>Prof. Eliseu Martins</t>
  </si>
  <si>
    <t>Considerando a perpetuidade da posição abaixo, calcule o Valor do PL da empresa:</t>
  </si>
  <si>
    <t>a) pelo fluxo de dividendos</t>
  </si>
  <si>
    <t>b) pelo fluxo líquido de caixa da firma</t>
  </si>
  <si>
    <t>c) pelo fluxo líquido de caixa dos acionistas</t>
  </si>
  <si>
    <t>Imobilizado</t>
  </si>
  <si>
    <t>Dívida</t>
  </si>
  <si>
    <t>PL</t>
  </si>
  <si>
    <t>Receita</t>
  </si>
  <si>
    <t>Desp. Fin.</t>
  </si>
  <si>
    <t>Lucro AIR</t>
  </si>
  <si>
    <t>IR</t>
  </si>
  <si>
    <t>LL</t>
  </si>
  <si>
    <t xml:space="preserve">ke = Custo do Cap. Próp.= </t>
  </si>
  <si>
    <t xml:space="preserve">          FEA/USP</t>
  </si>
  <si>
    <t xml:space="preserve">              DEPTO. CONTABILIDADE   -  Análise de Balanços</t>
  </si>
  <si>
    <t xml:space="preserve"> EXERCÍCIO No.6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</si>
</sst>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\R\$#,##0_);\(\R\$#,##0\)"/>
    <numFmt numFmtId="165" formatCode="_(&quot;R$&quot;* #,##0_);_(&quot;R$&quot;* \(#,##0\);_(&quot;R$&quot;* &quot;-&quot;??_);_(@_)"/>
    <numFmt numFmtId="166" formatCode="0.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MS Sans Serif"/>
      <family val="2"/>
    </font>
    <font>
      <sz val="9.5"/>
      <name val="MS Sans Serif"/>
      <family val="2"/>
    </font>
    <font>
      <b/>
      <sz val="9.5"/>
      <name val="MS Sans Serif"/>
      <family val="2"/>
    </font>
    <font>
      <sz val="9"/>
      <name val="MS Sans Serif"/>
      <family val="2"/>
    </font>
    <font>
      <b/>
      <sz val="11"/>
      <color rgb="FF000000"/>
      <name val="Calibri"/>
      <family val="2"/>
      <scheme val="minor"/>
    </font>
    <font>
      <u val="singleAccounting"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right"/>
    </xf>
    <xf numFmtId="0" fontId="7" fillId="0" borderId="0" xfId="0" applyFont="1"/>
    <xf numFmtId="165" fontId="0" fillId="0" borderId="0" xfId="1" applyNumberFormat="1" applyFont="1"/>
    <xf numFmtId="0" fontId="0" fillId="0" borderId="0" xfId="0" applyFont="1"/>
    <xf numFmtId="0" fontId="0" fillId="0" borderId="1" xfId="0" applyBorder="1"/>
    <xf numFmtId="165" fontId="0" fillId="0" borderId="2" xfId="1" applyNumberFormat="1" applyFont="1" applyBorder="1"/>
    <xf numFmtId="0" fontId="0" fillId="0" borderId="3" xfId="0" applyBorder="1"/>
    <xf numFmtId="165" fontId="0" fillId="0" borderId="4" xfId="1" applyNumberFormat="1" applyFont="1" applyBorder="1"/>
    <xf numFmtId="165" fontId="8" fillId="0" borderId="4" xfId="1" applyNumberFormat="1" applyFont="1" applyBorder="1"/>
    <xf numFmtId="0" fontId="0" fillId="0" borderId="5" xfId="0" applyBorder="1"/>
    <xf numFmtId="165" fontId="0" fillId="0" borderId="6" xfId="1" applyNumberFormat="1" applyFont="1" applyBorder="1"/>
    <xf numFmtId="165" fontId="0" fillId="0" borderId="2" xfId="0" applyNumberFormat="1" applyBorder="1"/>
    <xf numFmtId="0" fontId="0" fillId="0" borderId="4" xfId="0" applyBorder="1"/>
    <xf numFmtId="165" fontId="0" fillId="0" borderId="0" xfId="0" applyNumberFormat="1"/>
    <xf numFmtId="165" fontId="8" fillId="0" borderId="4" xfId="0" applyNumberFormat="1" applyFont="1" applyBorder="1"/>
    <xf numFmtId="166" fontId="0" fillId="0" borderId="0" xfId="0" applyNumberFormat="1"/>
    <xf numFmtId="165" fontId="0" fillId="0" borderId="4" xfId="0" applyNumberFormat="1" applyBorder="1"/>
    <xf numFmtId="165" fontId="0" fillId="0" borderId="6" xfId="0" applyNumberFormat="1" applyBorder="1"/>
    <xf numFmtId="0" fontId="0" fillId="0" borderId="7" xfId="0" applyBorder="1" applyAlignment="1">
      <alignment horizontal="right"/>
    </xf>
    <xf numFmtId="166" fontId="0" fillId="0" borderId="8" xfId="0" applyNumberFormat="1" applyBorder="1"/>
    <xf numFmtId="165" fontId="0" fillId="0" borderId="0" xfId="1" applyNumberFormat="1" applyFont="1" applyBorder="1"/>
    <xf numFmtId="0" fontId="0" fillId="0" borderId="0" xfId="0" applyBorder="1"/>
    <xf numFmtId="165" fontId="8" fillId="0" borderId="0" xfId="1" applyNumberFormat="1" applyFont="1" applyBorder="1"/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showGridLines="0" tabSelected="1" zoomScale="130" zoomScaleNormal="130" zoomScalePageLayoutView="130" workbookViewId="0">
      <selection activeCell="B6" sqref="B6"/>
    </sheetView>
  </sheetViews>
  <sheetFormatPr baseColWidth="10" defaultColWidth="11" defaultRowHeight="15" x14ac:dyDescent="0"/>
  <cols>
    <col min="1" max="1" width="2.83203125" customWidth="1"/>
    <col min="2" max="2" width="30.6640625" customWidth="1"/>
    <col min="3" max="3" width="13.1640625" bestFit="1" customWidth="1"/>
    <col min="4" max="4" width="13.1640625" style="9" bestFit="1" customWidth="1"/>
    <col min="5" max="5" width="6.1640625" style="9" bestFit="1" customWidth="1"/>
    <col min="6" max="6" width="12.6640625" bestFit="1" customWidth="1"/>
    <col min="7" max="7" width="12.83203125" bestFit="1" customWidth="1"/>
    <col min="10" max="10" width="12.6640625" bestFit="1" customWidth="1"/>
    <col min="11" max="11" width="3.1640625" customWidth="1"/>
    <col min="12" max="13" width="11.1640625" bestFit="1" customWidth="1"/>
  </cols>
  <sheetData>
    <row r="2" spans="1:7" ht="16">
      <c r="A2" s="1"/>
      <c r="B2" s="1"/>
      <c r="C2" s="2" t="s">
        <v>15</v>
      </c>
      <c r="D2" s="2"/>
      <c r="E2" s="3"/>
    </row>
    <row r="3" spans="1:7">
      <c r="A3" s="4"/>
      <c r="B3" s="5" t="s">
        <v>16</v>
      </c>
      <c r="C3" s="5"/>
      <c r="D3" s="5"/>
      <c r="E3" s="5"/>
    </row>
    <row r="4" spans="1:7">
      <c r="A4" s="1"/>
      <c r="B4" s="6" t="s">
        <v>0</v>
      </c>
      <c r="C4" s="1"/>
      <c r="D4" s="7"/>
      <c r="E4" s="3" t="s">
        <v>1</v>
      </c>
    </row>
    <row r="5" spans="1:7">
      <c r="B5" s="8" t="s">
        <v>17</v>
      </c>
    </row>
    <row r="6" spans="1:7">
      <c r="B6" t="s">
        <v>2</v>
      </c>
    </row>
    <row r="7" spans="1:7">
      <c r="B7" s="10" t="s">
        <v>3</v>
      </c>
    </row>
    <row r="8" spans="1:7">
      <c r="B8" s="10" t="s">
        <v>4</v>
      </c>
    </row>
    <row r="9" spans="1:7">
      <c r="B9" s="10" t="s">
        <v>5</v>
      </c>
    </row>
    <row r="10" spans="1:7">
      <c r="B10" s="10"/>
      <c r="F10" s="28"/>
      <c r="G10" s="28"/>
    </row>
    <row r="11" spans="1:7">
      <c r="B11" s="11" t="s">
        <v>6</v>
      </c>
      <c r="C11" s="12">
        <v>2000000</v>
      </c>
      <c r="F11" s="27"/>
      <c r="G11" s="28"/>
    </row>
    <row r="12" spans="1:7">
      <c r="B12" s="13"/>
      <c r="C12" s="14"/>
      <c r="F12" s="27"/>
      <c r="G12" s="28"/>
    </row>
    <row r="13" spans="1:7">
      <c r="B13" s="13" t="s">
        <v>7</v>
      </c>
      <c r="C13" s="14">
        <v>1200000</v>
      </c>
      <c r="F13" s="27"/>
      <c r="G13" s="28"/>
    </row>
    <row r="14" spans="1:7" ht="18">
      <c r="B14" s="13" t="s">
        <v>8</v>
      </c>
      <c r="C14" s="15">
        <f>+C11-C13</f>
        <v>800000</v>
      </c>
      <c r="F14" s="29"/>
      <c r="G14" s="28"/>
    </row>
    <row r="15" spans="1:7">
      <c r="B15" s="16"/>
      <c r="C15" s="17">
        <f>+C13+C14</f>
        <v>2000000</v>
      </c>
      <c r="F15" s="27"/>
      <c r="G15" s="28"/>
    </row>
    <row r="16" spans="1:7">
      <c r="F16" s="28"/>
      <c r="G16" s="28"/>
    </row>
    <row r="17" spans="2:7">
      <c r="B17" s="11" t="s">
        <v>9</v>
      </c>
      <c r="C17" s="18">
        <v>400000</v>
      </c>
    </row>
    <row r="18" spans="2:7">
      <c r="B18" s="13"/>
      <c r="C18" s="19"/>
      <c r="G18" s="20"/>
    </row>
    <row r="19" spans="2:7" ht="18">
      <c r="B19" s="13" t="s">
        <v>10</v>
      </c>
      <c r="C19" s="21">
        <f>-D19*C13</f>
        <v>-144000</v>
      </c>
      <c r="D19" s="22">
        <v>0.12</v>
      </c>
      <c r="G19" s="20"/>
    </row>
    <row r="20" spans="2:7">
      <c r="B20" s="13"/>
      <c r="C20" s="19"/>
      <c r="G20" s="20"/>
    </row>
    <row r="21" spans="2:7">
      <c r="B21" s="13" t="s">
        <v>11</v>
      </c>
      <c r="C21" s="23">
        <f>+C17+C19</f>
        <v>256000</v>
      </c>
      <c r="D21" s="22"/>
      <c r="G21" s="20"/>
    </row>
    <row r="22" spans="2:7" ht="18">
      <c r="B22" s="13" t="s">
        <v>12</v>
      </c>
      <c r="C22" s="21">
        <f>-D22*C21</f>
        <v>-87040</v>
      </c>
      <c r="D22" s="22">
        <v>0.34</v>
      </c>
      <c r="G22" s="20"/>
    </row>
    <row r="23" spans="2:7">
      <c r="B23" s="16" t="s">
        <v>13</v>
      </c>
      <c r="C23" s="24">
        <f>+C21+C22</f>
        <v>168960</v>
      </c>
      <c r="D23" s="22">
        <f>+C23/C14</f>
        <v>0.2112</v>
      </c>
      <c r="G23" s="20"/>
    </row>
    <row r="24" spans="2:7">
      <c r="G24" s="20"/>
    </row>
    <row r="25" spans="2:7">
      <c r="G25" s="20"/>
    </row>
    <row r="26" spans="2:7">
      <c r="B26" s="25" t="s">
        <v>14</v>
      </c>
      <c r="C26" s="26">
        <v>0.12</v>
      </c>
      <c r="G26" s="20"/>
    </row>
    <row r="27" spans="2:7">
      <c r="G27" s="20"/>
    </row>
    <row r="28" spans="2:7">
      <c r="G28" s="2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Eliseu Martins</dc:creator>
  <cp:lastModifiedBy>Eliseu Martins</cp:lastModifiedBy>
  <dcterms:created xsi:type="dcterms:W3CDTF">2015-01-07T14:28:50Z</dcterms:created>
  <dcterms:modified xsi:type="dcterms:W3CDTF">2018-02-20T18:03:53Z</dcterms:modified>
</cp:coreProperties>
</file>