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Shigue\Engenharia Fisica\6-Eletronica\Laboratorios\Diodos\"/>
    </mc:Choice>
  </mc:AlternateContent>
  <xr:revisionPtr revIDLastSave="0" documentId="10_ncr:8100000_{BC91CA73-F3BA-4224-860A-D54C21047942}" xr6:coauthVersionLast="32" xr6:coauthVersionMax="32" xr10:uidLastSave="{00000000-0000-0000-0000-000000000000}"/>
  <bookViews>
    <workbookView xWindow="0" yWindow="0" windowWidth="15420" windowHeight="6690" firstSheet="3" activeTab="7" xr2:uid="{00D4B1ED-B64B-4A8B-96C0-370BB1354802}"/>
  </bookViews>
  <sheets>
    <sheet name="Resumo" sheetId="8" r:id="rId1"/>
    <sheet name="LEDvermelho" sheetId="2" r:id="rId2"/>
    <sheet name="LEDazul" sheetId="7" r:id="rId3"/>
    <sheet name="zener3v3" sheetId="3" r:id="rId4"/>
    <sheet name="zener3v3 (2)" sheetId="9" r:id="rId5"/>
    <sheet name="zener3v3_reverso" sheetId="5" r:id="rId6"/>
    <sheet name="LEDverde" sheetId="6" r:id="rId7"/>
    <sheet name="Diodo_tunel" sheetId="10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0" l="1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D9" i="10"/>
  <c r="C9" i="10"/>
  <c r="D8" i="10"/>
  <c r="C8" i="10"/>
  <c r="D7" i="10"/>
  <c r="C7" i="10"/>
  <c r="D6" i="10"/>
  <c r="C6" i="10"/>
  <c r="D5" i="10"/>
  <c r="C5" i="10"/>
  <c r="D4" i="10"/>
  <c r="C4" i="10"/>
  <c r="D5" i="5" l="1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E4" i="5"/>
  <c r="D4" i="5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D4" i="8"/>
  <c r="C4" i="8"/>
  <c r="B4" i="8"/>
  <c r="D3" i="8"/>
  <c r="C3" i="8"/>
  <c r="B3" i="8"/>
  <c r="F1" i="2"/>
  <c r="C13" i="2"/>
  <c r="C14" i="2"/>
  <c r="C12" i="7"/>
  <c r="C11" i="7"/>
  <c r="C10" i="7"/>
  <c r="C9" i="7"/>
  <c r="C8" i="7"/>
  <c r="C7" i="7"/>
  <c r="C6" i="7"/>
  <c r="C5" i="7"/>
  <c r="F2" i="7" s="1"/>
  <c r="C4" i="7"/>
  <c r="F3" i="7"/>
  <c r="F1" i="9" l="1"/>
  <c r="F3" i="9"/>
  <c r="F2" i="9"/>
  <c r="F1" i="7"/>
  <c r="C12" i="5"/>
  <c r="C13" i="5"/>
  <c r="C14" i="5"/>
  <c r="F3" i="6"/>
  <c r="C13" i="6"/>
  <c r="C14" i="6"/>
  <c r="C15" i="6"/>
  <c r="C16" i="6"/>
  <c r="C17" i="6"/>
  <c r="C18" i="6"/>
  <c r="C19" i="6"/>
  <c r="C20" i="6"/>
  <c r="C21" i="6"/>
  <c r="C12" i="6"/>
  <c r="C11" i="6"/>
  <c r="C10" i="6"/>
  <c r="C9" i="6"/>
  <c r="C8" i="6"/>
  <c r="C7" i="6"/>
  <c r="C6" i="6"/>
  <c r="C5" i="6"/>
  <c r="F1" i="6" s="1"/>
  <c r="C4" i="6"/>
  <c r="C11" i="5"/>
  <c r="C10" i="5"/>
  <c r="C9" i="5"/>
  <c r="C8" i="5"/>
  <c r="C7" i="5"/>
  <c r="C6" i="5"/>
  <c r="C5" i="5"/>
  <c r="C4" i="5"/>
  <c r="F3" i="3"/>
  <c r="C19" i="3"/>
  <c r="C20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F2" i="3" s="1"/>
  <c r="F1" i="3"/>
  <c r="D12" i="7" l="1"/>
  <c r="D10" i="7"/>
  <c r="D8" i="7"/>
  <c r="D6" i="7"/>
  <c r="D4" i="7"/>
  <c r="D3" i="7"/>
  <c r="D11" i="7"/>
  <c r="D9" i="7"/>
  <c r="D7" i="7"/>
  <c r="D5" i="7"/>
  <c r="F2" i="6"/>
  <c r="D12" i="6" s="1"/>
  <c r="C5" i="2"/>
  <c r="C6" i="2"/>
  <c r="C7" i="2"/>
  <c r="C8" i="2"/>
  <c r="C9" i="2"/>
  <c r="C10" i="2"/>
  <c r="C11" i="2"/>
  <c r="C12" i="2"/>
  <c r="C4" i="2"/>
  <c r="F3" i="2" s="1"/>
  <c r="F2" i="2" l="1"/>
  <c r="D19" i="6"/>
  <c r="D20" i="6"/>
  <c r="D8" i="6"/>
  <c r="D5" i="6"/>
  <c r="D15" i="6"/>
  <c r="D14" i="6"/>
  <c r="D4" i="6"/>
  <c r="D3" i="6"/>
  <c r="D17" i="6"/>
  <c r="D18" i="6"/>
  <c r="D11" i="6"/>
  <c r="D10" i="6"/>
  <c r="D9" i="6"/>
  <c r="D13" i="6"/>
  <c r="D21" i="6"/>
  <c r="D16" i="6"/>
  <c r="D6" i="6"/>
  <c r="D7" i="6"/>
  <c r="D13" i="2" l="1"/>
  <c r="D14" i="2"/>
  <c r="D5" i="2"/>
  <c r="D9" i="2"/>
  <c r="D3" i="2"/>
  <c r="D11" i="2"/>
  <c r="D8" i="2"/>
  <c r="D12" i="2"/>
  <c r="D6" i="2"/>
  <c r="D10" i="2"/>
  <c r="D7" i="2"/>
  <c r="D4" i="2"/>
</calcChain>
</file>

<file path=xl/sharedStrings.xml><?xml version="1.0" encoding="utf-8"?>
<sst xmlns="http://schemas.openxmlformats.org/spreadsheetml/2006/main" count="65" uniqueCount="19">
  <si>
    <t>LED vermelho</t>
  </si>
  <si>
    <r>
      <t>I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(mA)</t>
    </r>
  </si>
  <si>
    <r>
      <t>V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(V)</t>
    </r>
  </si>
  <si>
    <r>
      <t>ln I</t>
    </r>
    <r>
      <rPr>
        <vertAlign val="subscript"/>
        <sz val="11"/>
        <color theme="1"/>
        <rFont val="Calibri"/>
        <family val="2"/>
        <scheme val="minor"/>
      </rPr>
      <t>D</t>
    </r>
  </si>
  <si>
    <r>
      <t>I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= </t>
    </r>
  </si>
  <si>
    <r>
      <t>V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</t>
    </r>
  </si>
  <si>
    <t>mV</t>
  </si>
  <si>
    <t>A</t>
  </si>
  <si>
    <r>
      <t>I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(A)</t>
    </r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</si>
  <si>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</t>
    </r>
  </si>
  <si>
    <r>
      <t>I</t>
    </r>
    <r>
      <rPr>
        <vertAlign val="subscript"/>
        <sz val="11"/>
        <color theme="1"/>
        <rFont val="Calibri"/>
        <family val="2"/>
        <scheme val="minor"/>
      </rPr>
      <t>Dcalc</t>
    </r>
    <r>
      <rPr>
        <sz val="11"/>
        <color theme="1"/>
        <rFont val="Calibri"/>
        <family val="2"/>
        <scheme val="minor"/>
      </rPr>
      <t xml:space="preserve"> (A)</t>
    </r>
  </si>
  <si>
    <t>LED verde</t>
  </si>
  <si>
    <t>LED azul</t>
  </si>
  <si>
    <t>Diodo</t>
  </si>
  <si>
    <r>
      <t>I</t>
    </r>
    <r>
      <rPr>
        <b/>
        <vertAlign val="subscript"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 xml:space="preserve"> (A)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</si>
  <si>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(mV)</t>
    </r>
  </si>
  <si>
    <r>
      <t>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</si>
  <si>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Zener 3,3V</t>
  </si>
  <si>
    <t>LED amarelo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</si>
</sst>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7" formatCode="0.0000"/>
  </numFmts>
  <fonts count="6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2" fontId="0" fillId="0" borderId="0" xfId="0" applyNumberFormat="1"/>
    <xf numFmtId="11" fontId="0" fillId="0" borderId="0" xfId="0" applyNumberFormat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LED vermelho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LEDvermelho!$B$2</c:f>
              <c:strCache>
                <c:ptCount val="1"/>
                <c:pt idx="0">
                  <c:v>ID (A)</c:v>
                </c:pt>
              </c:strCache>
            </c:strRef>
          </c:tx>
          <c:spPr>
            <a:ln w="19050">
              <a:noFill/>
            </a:ln>
          </c:spPr>
          <c:xVal>
            <c:numRef>
              <c:f>LEDvermelho!$A$3:$A$18</c:f>
              <c:numCache>
                <c:formatCode>0.00</c:formatCode>
                <c:ptCount val="16"/>
                <c:pt idx="0">
                  <c:v>1.554252</c:v>
                </c:pt>
                <c:pt idx="1">
                  <c:v>1.6959919999999999</c:v>
                </c:pt>
                <c:pt idx="2">
                  <c:v>1.705767</c:v>
                </c:pt>
                <c:pt idx="3">
                  <c:v>1.7204299999999999</c:v>
                </c:pt>
                <c:pt idx="4">
                  <c:v>1.735093</c:v>
                </c:pt>
                <c:pt idx="5">
                  <c:v>1.7448680000000001</c:v>
                </c:pt>
                <c:pt idx="6">
                  <c:v>1.754643</c:v>
                </c:pt>
                <c:pt idx="7">
                  <c:v>1.769306</c:v>
                </c:pt>
                <c:pt idx="8">
                  <c:v>1.7839689999999999</c:v>
                </c:pt>
                <c:pt idx="9">
                  <c:v>1.8035190000000001</c:v>
                </c:pt>
                <c:pt idx="10">
                  <c:v>1.813294</c:v>
                </c:pt>
                <c:pt idx="11">
                  <c:v>1.8426199999999999</c:v>
                </c:pt>
              </c:numCache>
            </c:numRef>
          </c:xVal>
          <c:yVal>
            <c:numRef>
              <c:f>LEDvermelho!$B$3:$B$18</c:f>
              <c:numCache>
                <c:formatCode>0.00E+00</c:formatCode>
                <c:ptCount val="16"/>
                <c:pt idx="0">
                  <c:v>0</c:v>
                </c:pt>
                <c:pt idx="1">
                  <c:v>6.3999999999999997E-5</c:v>
                </c:pt>
                <c:pt idx="2">
                  <c:v>1.18E-4</c:v>
                </c:pt>
                <c:pt idx="3">
                  <c:v>1.4200000000000001E-4</c:v>
                </c:pt>
                <c:pt idx="4">
                  <c:v>2.4000000000000001E-4</c:v>
                </c:pt>
                <c:pt idx="5">
                  <c:v>2.99E-4</c:v>
                </c:pt>
                <c:pt idx="6">
                  <c:v>4.2700000000000002E-4</c:v>
                </c:pt>
                <c:pt idx="7">
                  <c:v>6.38E-4</c:v>
                </c:pt>
                <c:pt idx="8">
                  <c:v>9.7199999999999999E-4</c:v>
                </c:pt>
                <c:pt idx="9">
                  <c:v>1.516E-3</c:v>
                </c:pt>
                <c:pt idx="10">
                  <c:v>1.8749999999999999E-3</c:v>
                </c:pt>
                <c:pt idx="11">
                  <c:v>3.16E-3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FC-45CC-9C7E-1F7D3F847EFD}"/>
            </c:ext>
          </c:extLst>
        </c:ser>
        <c:ser>
          <c:idx val="0"/>
          <c:order val="1"/>
          <c:tx>
            <c:strRef>
              <c:f>LEDvermelho!$B$2</c:f>
              <c:strCache>
                <c:ptCount val="1"/>
                <c:pt idx="0">
                  <c:v>ID (A)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numRef>
              <c:f>LEDvermelho!$A$4:$A$18</c:f>
              <c:numCache>
                <c:formatCode>0.00</c:formatCode>
                <c:ptCount val="15"/>
                <c:pt idx="0">
                  <c:v>1.6959919999999999</c:v>
                </c:pt>
                <c:pt idx="1">
                  <c:v>1.705767</c:v>
                </c:pt>
                <c:pt idx="2">
                  <c:v>1.7204299999999999</c:v>
                </c:pt>
                <c:pt idx="3">
                  <c:v>1.735093</c:v>
                </c:pt>
                <c:pt idx="4">
                  <c:v>1.7448680000000001</c:v>
                </c:pt>
                <c:pt idx="5">
                  <c:v>1.754643</c:v>
                </c:pt>
                <c:pt idx="6">
                  <c:v>1.769306</c:v>
                </c:pt>
                <c:pt idx="7">
                  <c:v>1.7839689999999999</c:v>
                </c:pt>
                <c:pt idx="8">
                  <c:v>1.8035190000000001</c:v>
                </c:pt>
                <c:pt idx="9">
                  <c:v>1.813294</c:v>
                </c:pt>
                <c:pt idx="10">
                  <c:v>1.8426199999999999</c:v>
                </c:pt>
              </c:numCache>
            </c:numRef>
          </c:xVal>
          <c:yVal>
            <c:numRef>
              <c:f>LEDvermelho!$B$4:$B$18</c:f>
              <c:numCache>
                <c:formatCode>0.00E+00</c:formatCode>
                <c:ptCount val="15"/>
                <c:pt idx="0">
                  <c:v>6.3999999999999997E-5</c:v>
                </c:pt>
                <c:pt idx="1">
                  <c:v>1.18E-4</c:v>
                </c:pt>
                <c:pt idx="2">
                  <c:v>1.4200000000000001E-4</c:v>
                </c:pt>
                <c:pt idx="3">
                  <c:v>2.4000000000000001E-4</c:v>
                </c:pt>
                <c:pt idx="4">
                  <c:v>2.99E-4</c:v>
                </c:pt>
                <c:pt idx="5">
                  <c:v>4.2700000000000002E-4</c:v>
                </c:pt>
                <c:pt idx="6">
                  <c:v>6.38E-4</c:v>
                </c:pt>
                <c:pt idx="7">
                  <c:v>9.7199999999999999E-4</c:v>
                </c:pt>
                <c:pt idx="8">
                  <c:v>1.516E-3</c:v>
                </c:pt>
                <c:pt idx="9">
                  <c:v>1.8749999999999999E-3</c:v>
                </c:pt>
                <c:pt idx="10">
                  <c:v>3.16E-3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FC-45CC-9C7E-1F7D3F847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135656"/>
        <c:axId val="563134672"/>
      </c:scatterChart>
      <c:valAx>
        <c:axId val="563135656"/>
        <c:scaling>
          <c:orientation val="minMax"/>
          <c:max val="1.85"/>
          <c:min val="1.7000000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Tensão, V</a:t>
                </a:r>
                <a:r>
                  <a:rPr lang="pt-BR" sz="1200" baseline="-25000"/>
                  <a:t>D</a:t>
                </a:r>
                <a:r>
                  <a:rPr lang="pt-BR" sz="1200"/>
                  <a:t> (V)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134672"/>
        <c:crosses val="autoZero"/>
        <c:crossBetween val="midCat"/>
        <c:majorUnit val="5.000000000000001E-2"/>
      </c:valAx>
      <c:valAx>
        <c:axId val="56313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Corrente, I</a:t>
                </a:r>
                <a:r>
                  <a:rPr lang="pt-BR" sz="1200" baseline="-25000"/>
                  <a:t>D</a:t>
                </a:r>
                <a:r>
                  <a:rPr lang="pt-BR" sz="1200"/>
                  <a:t>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135656"/>
        <c:crosses val="autoZero"/>
        <c:crossBetween val="midCat"/>
        <c:majorUnit val="1.0000000000000002E-3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zener3v3_reverso!$D$4:$D$32</c:f>
              <c:numCache>
                <c:formatCode>General</c:formatCode>
                <c:ptCount val="29"/>
                <c:pt idx="0">
                  <c:v>-1.8426199999999999</c:v>
                </c:pt>
                <c:pt idx="1">
                  <c:v>-1.9452590000000001</c:v>
                </c:pt>
                <c:pt idx="2">
                  <c:v>-2.0625610000000001</c:v>
                </c:pt>
                <c:pt idx="3">
                  <c:v>-2.228739</c:v>
                </c:pt>
                <c:pt idx="4">
                  <c:v>-2.370479</c:v>
                </c:pt>
                <c:pt idx="5">
                  <c:v>-2.458456</c:v>
                </c:pt>
                <c:pt idx="6">
                  <c:v>-2.5757569999999999</c:v>
                </c:pt>
                <c:pt idx="7">
                  <c:v>-2.668622</c:v>
                </c:pt>
                <c:pt idx="8">
                  <c:v>-2.8054739999999998</c:v>
                </c:pt>
                <c:pt idx="9">
                  <c:v>-2.9618769999999999</c:v>
                </c:pt>
                <c:pt idx="10">
                  <c:v>-3.0645159999999998</c:v>
                </c:pt>
                <c:pt idx="11">
                  <c:v>0.46432099999999998</c:v>
                </c:pt>
                <c:pt idx="12">
                  <c:v>0.62561100000000003</c:v>
                </c:pt>
                <c:pt idx="13">
                  <c:v>0.65493599999999996</c:v>
                </c:pt>
                <c:pt idx="14">
                  <c:v>0.67937400000000003</c:v>
                </c:pt>
                <c:pt idx="15">
                  <c:v>0.68915000000000004</c:v>
                </c:pt>
                <c:pt idx="16">
                  <c:v>0.69403700000000002</c:v>
                </c:pt>
                <c:pt idx="17">
                  <c:v>0.70381199999999999</c:v>
                </c:pt>
                <c:pt idx="18">
                  <c:v>0.70381199999999999</c:v>
                </c:pt>
                <c:pt idx="19">
                  <c:v>0.7087</c:v>
                </c:pt>
                <c:pt idx="20">
                  <c:v>0.71358699999999997</c:v>
                </c:pt>
                <c:pt idx="21">
                  <c:v>0.71847499999999997</c:v>
                </c:pt>
                <c:pt idx="22">
                  <c:v>0.72336299999999998</c:v>
                </c:pt>
                <c:pt idx="23">
                  <c:v>0.72824999999999995</c:v>
                </c:pt>
                <c:pt idx="24">
                  <c:v>0.73313799999999996</c:v>
                </c:pt>
                <c:pt idx="25">
                  <c:v>0.73802599999999996</c:v>
                </c:pt>
                <c:pt idx="26">
                  <c:v>0.74780100000000005</c:v>
                </c:pt>
                <c:pt idx="27">
                  <c:v>0.75757600000000003</c:v>
                </c:pt>
                <c:pt idx="28">
                  <c:v>0.77712599999999998</c:v>
                </c:pt>
              </c:numCache>
            </c:numRef>
          </c:xVal>
          <c:yVal>
            <c:numRef>
              <c:f>zener3v3_reverso!$E$4:$E$32</c:f>
              <c:numCache>
                <c:formatCode>General</c:formatCode>
                <c:ptCount val="29"/>
                <c:pt idx="0">
                  <c:v>-2.5000000000000001E-5</c:v>
                </c:pt>
                <c:pt idx="1">
                  <c:v>-3.8999999999999999E-5</c:v>
                </c:pt>
                <c:pt idx="2">
                  <c:v>-7.3999999999999996E-5</c:v>
                </c:pt>
                <c:pt idx="3">
                  <c:v>-1.37E-4</c:v>
                </c:pt>
                <c:pt idx="4">
                  <c:v>-2.3599999999999999E-4</c:v>
                </c:pt>
                <c:pt idx="5">
                  <c:v>-3.1399999999999999E-4</c:v>
                </c:pt>
                <c:pt idx="6">
                  <c:v>-4.66E-4</c:v>
                </c:pt>
                <c:pt idx="7">
                  <c:v>-6.2299999999999996E-4</c:v>
                </c:pt>
                <c:pt idx="8">
                  <c:v>-9.2299999999999999E-4</c:v>
                </c:pt>
                <c:pt idx="9">
                  <c:v>-1.428E-3</c:v>
                </c:pt>
                <c:pt idx="10">
                  <c:v>-1.933E-3</c:v>
                </c:pt>
                <c:pt idx="11">
                  <c:v>0</c:v>
                </c:pt>
                <c:pt idx="12">
                  <c:v>2.0000000000000002E-5</c:v>
                </c:pt>
                <c:pt idx="13">
                  <c:v>8.7999999999999998E-5</c:v>
                </c:pt>
                <c:pt idx="14">
                  <c:v>1.9100000000000001E-4</c:v>
                </c:pt>
                <c:pt idx="15">
                  <c:v>2.4000000000000001E-4</c:v>
                </c:pt>
                <c:pt idx="16">
                  <c:v>3.0400000000000002E-4</c:v>
                </c:pt>
                <c:pt idx="17">
                  <c:v>3.5799999999999997E-4</c:v>
                </c:pt>
                <c:pt idx="18">
                  <c:v>4.2700000000000002E-4</c:v>
                </c:pt>
                <c:pt idx="19">
                  <c:v>4.6099999999999998E-4</c:v>
                </c:pt>
                <c:pt idx="20">
                  <c:v>5.4500000000000002E-4</c:v>
                </c:pt>
                <c:pt idx="21">
                  <c:v>6.38E-4</c:v>
                </c:pt>
                <c:pt idx="22">
                  <c:v>7.1599999999999995E-4</c:v>
                </c:pt>
                <c:pt idx="23">
                  <c:v>9.1799999999999998E-4</c:v>
                </c:pt>
                <c:pt idx="24">
                  <c:v>1.129E-3</c:v>
                </c:pt>
                <c:pt idx="25">
                  <c:v>1.413E-3</c:v>
                </c:pt>
                <c:pt idx="26">
                  <c:v>1.6490000000000001E-3</c:v>
                </c:pt>
                <c:pt idx="27">
                  <c:v>2.5760000000000002E-3</c:v>
                </c:pt>
                <c:pt idx="28">
                  <c:v>4.078E-3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09-457E-A5F6-5258E1F40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214512"/>
        <c:axId val="755215824"/>
      </c:scatterChart>
      <c:valAx>
        <c:axId val="755214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55215824"/>
        <c:crosses val="autoZero"/>
        <c:crossBetween val="midCat"/>
      </c:valAx>
      <c:valAx>
        <c:axId val="75521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55214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LED verde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LEDverde!$B$2</c:f>
              <c:strCache>
                <c:ptCount val="1"/>
                <c:pt idx="0">
                  <c:v>ID (A)</c:v>
                </c:pt>
              </c:strCache>
            </c:strRef>
          </c:tx>
          <c:spPr>
            <a:ln w="19050">
              <a:noFill/>
            </a:ln>
          </c:spPr>
          <c:xVal>
            <c:numRef>
              <c:f>LEDverde!$A$3:$A$18</c:f>
              <c:numCache>
                <c:formatCode>General</c:formatCode>
                <c:ptCount val="16"/>
                <c:pt idx="0">
                  <c:v>1.6324540000000001</c:v>
                </c:pt>
                <c:pt idx="1">
                  <c:v>1.6959919999999999</c:v>
                </c:pt>
                <c:pt idx="2">
                  <c:v>1.7204299999999999</c:v>
                </c:pt>
                <c:pt idx="3">
                  <c:v>1.735093</c:v>
                </c:pt>
                <c:pt idx="4">
                  <c:v>1.754643</c:v>
                </c:pt>
                <c:pt idx="5">
                  <c:v>1.764418</c:v>
                </c:pt>
                <c:pt idx="6">
                  <c:v>1.769306</c:v>
                </c:pt>
                <c:pt idx="7">
                  <c:v>1.7839689999999999</c:v>
                </c:pt>
                <c:pt idx="8">
                  <c:v>1.798632</c:v>
                </c:pt>
                <c:pt idx="9">
                  <c:v>1.8084070000000001</c:v>
                </c:pt>
                <c:pt idx="10">
                  <c:v>1.813294</c:v>
                </c:pt>
                <c:pt idx="11">
                  <c:v>1.813294</c:v>
                </c:pt>
                <c:pt idx="12">
                  <c:v>1.8230690000000001</c:v>
                </c:pt>
                <c:pt idx="13">
                  <c:v>1.8279570000000001</c:v>
                </c:pt>
                <c:pt idx="14">
                  <c:v>1.8377319999999999</c:v>
                </c:pt>
                <c:pt idx="15">
                  <c:v>1.852395</c:v>
                </c:pt>
              </c:numCache>
            </c:numRef>
          </c:xVal>
          <c:yVal>
            <c:numRef>
              <c:f>LEDverde!$B$3:$B$18</c:f>
              <c:numCache>
                <c:formatCode>General</c:formatCode>
                <c:ptCount val="16"/>
                <c:pt idx="0">
                  <c:v>0</c:v>
                </c:pt>
                <c:pt idx="1">
                  <c:v>3.4E-5</c:v>
                </c:pt>
                <c:pt idx="2">
                  <c:v>7.3999999999999996E-5</c:v>
                </c:pt>
                <c:pt idx="3">
                  <c:v>1.03E-4</c:v>
                </c:pt>
                <c:pt idx="4">
                  <c:v>1.5200000000000001E-4</c:v>
                </c:pt>
                <c:pt idx="5">
                  <c:v>1.7200000000000001E-4</c:v>
                </c:pt>
                <c:pt idx="6">
                  <c:v>2.1100000000000001E-4</c:v>
                </c:pt>
                <c:pt idx="7">
                  <c:v>2.5500000000000002E-4</c:v>
                </c:pt>
                <c:pt idx="8">
                  <c:v>3.3399999999999999E-4</c:v>
                </c:pt>
                <c:pt idx="9">
                  <c:v>3.97E-4</c:v>
                </c:pt>
                <c:pt idx="10">
                  <c:v>4.4700000000000002E-4</c:v>
                </c:pt>
                <c:pt idx="11">
                  <c:v>5.1000000000000004E-4</c:v>
                </c:pt>
                <c:pt idx="12">
                  <c:v>5.9900000000000003E-4</c:v>
                </c:pt>
                <c:pt idx="13">
                  <c:v>7.4600000000000003E-4</c:v>
                </c:pt>
                <c:pt idx="14">
                  <c:v>8.7799999999999998E-4</c:v>
                </c:pt>
                <c:pt idx="15">
                  <c:v>1.222E-3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D9-4693-B28D-7804E951A343}"/>
            </c:ext>
          </c:extLst>
        </c:ser>
        <c:ser>
          <c:idx val="0"/>
          <c:order val="1"/>
          <c:tx>
            <c:strRef>
              <c:f>LEDverde!$B$2</c:f>
              <c:strCache>
                <c:ptCount val="1"/>
                <c:pt idx="0">
                  <c:v>ID (A)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LEDverde!$A$3:$A$18</c:f>
              <c:numCache>
                <c:formatCode>General</c:formatCode>
                <c:ptCount val="16"/>
                <c:pt idx="0">
                  <c:v>1.6324540000000001</c:v>
                </c:pt>
                <c:pt idx="1">
                  <c:v>1.6959919999999999</c:v>
                </c:pt>
                <c:pt idx="2">
                  <c:v>1.7204299999999999</c:v>
                </c:pt>
                <c:pt idx="3">
                  <c:v>1.735093</c:v>
                </c:pt>
                <c:pt idx="4">
                  <c:v>1.754643</c:v>
                </c:pt>
                <c:pt idx="5">
                  <c:v>1.764418</c:v>
                </c:pt>
                <c:pt idx="6">
                  <c:v>1.769306</c:v>
                </c:pt>
                <c:pt idx="7">
                  <c:v>1.7839689999999999</c:v>
                </c:pt>
                <c:pt idx="8">
                  <c:v>1.798632</c:v>
                </c:pt>
                <c:pt idx="9">
                  <c:v>1.8084070000000001</c:v>
                </c:pt>
                <c:pt idx="10">
                  <c:v>1.813294</c:v>
                </c:pt>
                <c:pt idx="11">
                  <c:v>1.813294</c:v>
                </c:pt>
                <c:pt idx="12">
                  <c:v>1.8230690000000001</c:v>
                </c:pt>
                <c:pt idx="13">
                  <c:v>1.8279570000000001</c:v>
                </c:pt>
                <c:pt idx="14">
                  <c:v>1.8377319999999999</c:v>
                </c:pt>
                <c:pt idx="15">
                  <c:v>1.852395</c:v>
                </c:pt>
              </c:numCache>
            </c:numRef>
          </c:xVal>
          <c:yVal>
            <c:numRef>
              <c:f>LEDverde!$B$3:$B$18</c:f>
              <c:numCache>
                <c:formatCode>General</c:formatCode>
                <c:ptCount val="16"/>
                <c:pt idx="0">
                  <c:v>0</c:v>
                </c:pt>
                <c:pt idx="1">
                  <c:v>3.4E-5</c:v>
                </c:pt>
                <c:pt idx="2">
                  <c:v>7.3999999999999996E-5</c:v>
                </c:pt>
                <c:pt idx="3">
                  <c:v>1.03E-4</c:v>
                </c:pt>
                <c:pt idx="4">
                  <c:v>1.5200000000000001E-4</c:v>
                </c:pt>
                <c:pt idx="5">
                  <c:v>1.7200000000000001E-4</c:v>
                </c:pt>
                <c:pt idx="6">
                  <c:v>2.1100000000000001E-4</c:v>
                </c:pt>
                <c:pt idx="7">
                  <c:v>2.5500000000000002E-4</c:v>
                </c:pt>
                <c:pt idx="8">
                  <c:v>3.3399999999999999E-4</c:v>
                </c:pt>
                <c:pt idx="9">
                  <c:v>3.97E-4</c:v>
                </c:pt>
                <c:pt idx="10">
                  <c:v>4.4700000000000002E-4</c:v>
                </c:pt>
                <c:pt idx="11">
                  <c:v>5.1000000000000004E-4</c:v>
                </c:pt>
                <c:pt idx="12">
                  <c:v>5.9900000000000003E-4</c:v>
                </c:pt>
                <c:pt idx="13">
                  <c:v>7.4600000000000003E-4</c:v>
                </c:pt>
                <c:pt idx="14">
                  <c:v>8.7799999999999998E-4</c:v>
                </c:pt>
                <c:pt idx="15">
                  <c:v>1.222E-3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D9-4693-B28D-7804E951A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135656"/>
        <c:axId val="563134672"/>
      </c:scatterChart>
      <c:valAx>
        <c:axId val="563135656"/>
        <c:scaling>
          <c:orientation val="minMax"/>
          <c:max val="1.9"/>
          <c:min val="1.7000000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Tensão, V</a:t>
                </a:r>
                <a:r>
                  <a:rPr lang="pt-BR" sz="1200" baseline="-25000"/>
                  <a:t>D</a:t>
                </a:r>
                <a:r>
                  <a:rPr lang="pt-BR" sz="1200"/>
                  <a:t> (V)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134672"/>
        <c:crosses val="autoZero"/>
        <c:crossBetween val="midCat"/>
      </c:valAx>
      <c:valAx>
        <c:axId val="56313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Corrente, I</a:t>
                </a:r>
                <a:r>
                  <a:rPr lang="pt-BR" sz="1200" baseline="-25000"/>
                  <a:t>D</a:t>
                </a:r>
                <a:r>
                  <a:rPr lang="pt-BR" sz="1200"/>
                  <a:t>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135656"/>
        <c:crosses val="autoZero"/>
        <c:crossBetween val="midCat"/>
        <c:majorUnit val="1.0000000000000002E-3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LEDverde!$B$2</c:f>
              <c:strCache>
                <c:ptCount val="1"/>
                <c:pt idx="0">
                  <c:v>ID (A)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LEDverde!$A$4:$A$18</c:f>
              <c:numCache>
                <c:formatCode>General</c:formatCode>
                <c:ptCount val="15"/>
                <c:pt idx="0">
                  <c:v>1.6959919999999999</c:v>
                </c:pt>
                <c:pt idx="1">
                  <c:v>1.7204299999999999</c:v>
                </c:pt>
                <c:pt idx="2">
                  <c:v>1.735093</c:v>
                </c:pt>
                <c:pt idx="3">
                  <c:v>1.754643</c:v>
                </c:pt>
                <c:pt idx="4">
                  <c:v>1.764418</c:v>
                </c:pt>
                <c:pt idx="5">
                  <c:v>1.769306</c:v>
                </c:pt>
                <c:pt idx="6">
                  <c:v>1.7839689999999999</c:v>
                </c:pt>
                <c:pt idx="7">
                  <c:v>1.798632</c:v>
                </c:pt>
                <c:pt idx="8">
                  <c:v>1.8084070000000001</c:v>
                </c:pt>
                <c:pt idx="9">
                  <c:v>1.813294</c:v>
                </c:pt>
                <c:pt idx="10">
                  <c:v>1.813294</c:v>
                </c:pt>
                <c:pt idx="11">
                  <c:v>1.8230690000000001</c:v>
                </c:pt>
                <c:pt idx="12">
                  <c:v>1.8279570000000001</c:v>
                </c:pt>
                <c:pt idx="13">
                  <c:v>1.8377319999999999</c:v>
                </c:pt>
                <c:pt idx="14">
                  <c:v>1.852395</c:v>
                </c:pt>
              </c:numCache>
            </c:numRef>
          </c:xVal>
          <c:yVal>
            <c:numRef>
              <c:f>LEDverde!$B$4:$B$18</c:f>
              <c:numCache>
                <c:formatCode>General</c:formatCode>
                <c:ptCount val="15"/>
                <c:pt idx="0">
                  <c:v>3.4E-5</c:v>
                </c:pt>
                <c:pt idx="1">
                  <c:v>7.3999999999999996E-5</c:v>
                </c:pt>
                <c:pt idx="2">
                  <c:v>1.03E-4</c:v>
                </c:pt>
                <c:pt idx="3">
                  <c:v>1.5200000000000001E-4</c:v>
                </c:pt>
                <c:pt idx="4">
                  <c:v>1.7200000000000001E-4</c:v>
                </c:pt>
                <c:pt idx="5">
                  <c:v>2.1100000000000001E-4</c:v>
                </c:pt>
                <c:pt idx="6">
                  <c:v>2.5500000000000002E-4</c:v>
                </c:pt>
                <c:pt idx="7">
                  <c:v>3.3399999999999999E-4</c:v>
                </c:pt>
                <c:pt idx="8">
                  <c:v>3.97E-4</c:v>
                </c:pt>
                <c:pt idx="9">
                  <c:v>4.4700000000000002E-4</c:v>
                </c:pt>
                <c:pt idx="10">
                  <c:v>5.1000000000000004E-4</c:v>
                </c:pt>
                <c:pt idx="11">
                  <c:v>5.9900000000000003E-4</c:v>
                </c:pt>
                <c:pt idx="12">
                  <c:v>7.4600000000000003E-4</c:v>
                </c:pt>
                <c:pt idx="13">
                  <c:v>8.7799999999999998E-4</c:v>
                </c:pt>
                <c:pt idx="14">
                  <c:v>1.222E-3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2F-4D6C-AD11-89C4DAC7F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135656"/>
        <c:axId val="563134672"/>
      </c:scatterChart>
      <c:valAx>
        <c:axId val="563135656"/>
        <c:scaling>
          <c:orientation val="minMax"/>
          <c:max val="1.9"/>
          <c:min val="1.7000000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Tensão, V</a:t>
                </a:r>
                <a:r>
                  <a:rPr lang="pt-BR" sz="1200" baseline="-25000"/>
                  <a:t>D</a:t>
                </a:r>
                <a:r>
                  <a:rPr lang="pt-BR" sz="1200"/>
                  <a:t> (V)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134672"/>
        <c:crossesAt val="1.0000000000000004E-5"/>
        <c:crossBetween val="midCat"/>
      </c:valAx>
      <c:valAx>
        <c:axId val="563134672"/>
        <c:scaling>
          <c:logBase val="10"/>
          <c:orientation val="minMax"/>
          <c:max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Corrente, I</a:t>
                </a:r>
                <a:r>
                  <a:rPr lang="pt-BR" sz="1200" baseline="-25000"/>
                  <a:t>D</a:t>
                </a:r>
                <a:r>
                  <a:rPr lang="pt-BR" sz="1200"/>
                  <a:t> (mA)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135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Diodo tunel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Diodo_tunel!$C$4:$C$107</c:f>
              <c:numCache>
                <c:formatCode>0.0000</c:formatCode>
                <c:ptCount val="104"/>
                <c:pt idx="0">
                  <c:v>-9.7750000000000007E-3</c:v>
                </c:pt>
                <c:pt idx="1">
                  <c:v>-1.9550000000000001E-2</c:v>
                </c:pt>
                <c:pt idx="2">
                  <c:v>-1.4663000000000001E-2</c:v>
                </c:pt>
                <c:pt idx="3">
                  <c:v>-1.9550000000000001E-2</c:v>
                </c:pt>
                <c:pt idx="4">
                  <c:v>-1.9550000000000001E-2</c:v>
                </c:pt>
                <c:pt idx="5">
                  <c:v>-2.4438000000000001E-2</c:v>
                </c:pt>
                <c:pt idx="6">
                  <c:v>-1.9550000000000001E-2</c:v>
                </c:pt>
                <c:pt idx="7">
                  <c:v>-1.9550000000000001E-2</c:v>
                </c:pt>
                <c:pt idx="8">
                  <c:v>-2.9326000000000001E-2</c:v>
                </c:pt>
                <c:pt idx="9">
                  <c:v>-2.4438000000000001E-2</c:v>
                </c:pt>
                <c:pt idx="10">
                  <c:v>-2.4438000000000001E-2</c:v>
                </c:pt>
                <c:pt idx="11">
                  <c:v>-2.4438000000000001E-2</c:v>
                </c:pt>
                <c:pt idx="12">
                  <c:v>-2.9326000000000001E-2</c:v>
                </c:pt>
                <c:pt idx="13">
                  <c:v>-2.9326000000000001E-2</c:v>
                </c:pt>
                <c:pt idx="14">
                  <c:v>-3.4213E-2</c:v>
                </c:pt>
                <c:pt idx="15">
                  <c:v>-3.4213E-2</c:v>
                </c:pt>
                <c:pt idx="16">
                  <c:v>-4.8876000000000003E-2</c:v>
                </c:pt>
                <c:pt idx="17">
                  <c:v>-4.3987999999999999E-2</c:v>
                </c:pt>
                <c:pt idx="18">
                  <c:v>-5.3762999999999998E-2</c:v>
                </c:pt>
                <c:pt idx="19">
                  <c:v>-6.3538999999999998E-2</c:v>
                </c:pt>
                <c:pt idx="20">
                  <c:v>-7.3314000000000004E-2</c:v>
                </c:pt>
                <c:pt idx="21">
                  <c:v>-9.2864000000000002E-2</c:v>
                </c:pt>
                <c:pt idx="22">
                  <c:v>-0.136852</c:v>
                </c:pt>
                <c:pt idx="23">
                  <c:v>-0.215054</c:v>
                </c:pt>
                <c:pt idx="24">
                  <c:v>-0.229717</c:v>
                </c:pt>
                <c:pt idx="25">
                  <c:v>-0.224829</c:v>
                </c:pt>
                <c:pt idx="26" formatCode="General">
                  <c:v>0</c:v>
                </c:pt>
                <c:pt idx="27" formatCode="General">
                  <c:v>4.888E-3</c:v>
                </c:pt>
                <c:pt idx="28" formatCode="General">
                  <c:v>4.888E-3</c:v>
                </c:pt>
                <c:pt idx="29" formatCode="General">
                  <c:v>9.7750000000000007E-3</c:v>
                </c:pt>
                <c:pt idx="30" formatCode="General">
                  <c:v>4.888E-3</c:v>
                </c:pt>
                <c:pt idx="31" formatCode="General">
                  <c:v>4.888E-3</c:v>
                </c:pt>
                <c:pt idx="32" formatCode="General">
                  <c:v>9.7750000000000007E-3</c:v>
                </c:pt>
                <c:pt idx="33" formatCode="General">
                  <c:v>9.7750000000000007E-3</c:v>
                </c:pt>
                <c:pt idx="34" formatCode="General">
                  <c:v>1.9550000000000001E-2</c:v>
                </c:pt>
                <c:pt idx="35" formatCode="General">
                  <c:v>4.888E-3</c:v>
                </c:pt>
                <c:pt idx="36" formatCode="General">
                  <c:v>1.9550000000000001E-2</c:v>
                </c:pt>
                <c:pt idx="37" formatCode="General">
                  <c:v>1.4663000000000001E-2</c:v>
                </c:pt>
                <c:pt idx="38" formatCode="General">
                  <c:v>1.4663000000000001E-2</c:v>
                </c:pt>
                <c:pt idx="39" formatCode="General">
                  <c:v>1.9550000000000001E-2</c:v>
                </c:pt>
                <c:pt idx="40" formatCode="General">
                  <c:v>1.9550000000000001E-2</c:v>
                </c:pt>
                <c:pt idx="41" formatCode="General">
                  <c:v>1.9550000000000001E-2</c:v>
                </c:pt>
                <c:pt idx="42" formatCode="General">
                  <c:v>1.4663000000000001E-2</c:v>
                </c:pt>
                <c:pt idx="43" formatCode="General">
                  <c:v>2.4438000000000001E-2</c:v>
                </c:pt>
                <c:pt idx="44" formatCode="General">
                  <c:v>1.9550000000000001E-2</c:v>
                </c:pt>
                <c:pt idx="45" formatCode="General">
                  <c:v>2.4438000000000001E-2</c:v>
                </c:pt>
                <c:pt idx="46" formatCode="General">
                  <c:v>1.9550000000000001E-2</c:v>
                </c:pt>
                <c:pt idx="47" formatCode="General">
                  <c:v>2.4438000000000001E-2</c:v>
                </c:pt>
                <c:pt idx="48" formatCode="General">
                  <c:v>2.4438000000000001E-2</c:v>
                </c:pt>
                <c:pt idx="49" formatCode="General">
                  <c:v>2.4438000000000001E-2</c:v>
                </c:pt>
                <c:pt idx="50" formatCode="General">
                  <c:v>2.4438000000000001E-2</c:v>
                </c:pt>
                <c:pt idx="51" formatCode="General">
                  <c:v>2.4438000000000001E-2</c:v>
                </c:pt>
                <c:pt idx="52" formatCode="General">
                  <c:v>2.9326000000000001E-2</c:v>
                </c:pt>
                <c:pt idx="53" formatCode="General">
                  <c:v>2.9326000000000001E-2</c:v>
                </c:pt>
                <c:pt idx="54" formatCode="General">
                  <c:v>2.9326000000000001E-2</c:v>
                </c:pt>
                <c:pt idx="55" formatCode="General">
                  <c:v>2.9326000000000001E-2</c:v>
                </c:pt>
                <c:pt idx="56" formatCode="General">
                  <c:v>0.45943299999999998</c:v>
                </c:pt>
                <c:pt idx="57" formatCode="General">
                  <c:v>0.45943299999999998</c:v>
                </c:pt>
                <c:pt idx="58" formatCode="General">
                  <c:v>0.45454499999999998</c:v>
                </c:pt>
                <c:pt idx="59" formatCode="General">
                  <c:v>0.46432099999999998</c:v>
                </c:pt>
                <c:pt idx="60" formatCode="General">
                  <c:v>0.46920800000000001</c:v>
                </c:pt>
                <c:pt idx="61" formatCode="General">
                  <c:v>0.46432099999999998</c:v>
                </c:pt>
                <c:pt idx="62" formatCode="General">
                  <c:v>0.47409600000000002</c:v>
                </c:pt>
                <c:pt idx="63" formatCode="General">
                  <c:v>0.46920800000000001</c:v>
                </c:pt>
                <c:pt idx="64" formatCode="General">
                  <c:v>0.47409600000000002</c:v>
                </c:pt>
                <c:pt idx="65" formatCode="General">
                  <c:v>0.47898299999999999</c:v>
                </c:pt>
                <c:pt idx="66" formatCode="General">
                  <c:v>0.46920800000000001</c:v>
                </c:pt>
                <c:pt idx="67" formatCode="General">
                  <c:v>0.47409600000000002</c:v>
                </c:pt>
                <c:pt idx="68" formatCode="General">
                  <c:v>0.47409600000000002</c:v>
                </c:pt>
                <c:pt idx="69" formatCode="General">
                  <c:v>0.47409600000000002</c:v>
                </c:pt>
                <c:pt idx="70" formatCode="General">
                  <c:v>0.47898299999999999</c:v>
                </c:pt>
                <c:pt idx="71" formatCode="General">
                  <c:v>0.47898299999999999</c:v>
                </c:pt>
                <c:pt idx="72" formatCode="General">
                  <c:v>0.47898299999999999</c:v>
                </c:pt>
                <c:pt idx="73" formatCode="General">
                  <c:v>0.47898299999999999</c:v>
                </c:pt>
                <c:pt idx="74" formatCode="General">
                  <c:v>0.483871</c:v>
                </c:pt>
                <c:pt idx="75" formatCode="General">
                  <c:v>0.483871</c:v>
                </c:pt>
                <c:pt idx="76" formatCode="General">
                  <c:v>0.483871</c:v>
                </c:pt>
                <c:pt idx="77" formatCode="General">
                  <c:v>0.48875800000000003</c:v>
                </c:pt>
                <c:pt idx="78" formatCode="General">
                  <c:v>0.483871</c:v>
                </c:pt>
                <c:pt idx="79" formatCode="General">
                  <c:v>0.49364599999999997</c:v>
                </c:pt>
                <c:pt idx="80" formatCode="General">
                  <c:v>0.49853399999999998</c:v>
                </c:pt>
                <c:pt idx="81" formatCode="General">
                  <c:v>0.49364599999999997</c:v>
                </c:pt>
                <c:pt idx="82" formatCode="General">
                  <c:v>0.49364599999999997</c:v>
                </c:pt>
                <c:pt idx="83" formatCode="General">
                  <c:v>0.49364599999999997</c:v>
                </c:pt>
                <c:pt idx="84" formatCode="General">
                  <c:v>0.49853399999999998</c:v>
                </c:pt>
                <c:pt idx="85" formatCode="General">
                  <c:v>0.49853399999999998</c:v>
                </c:pt>
                <c:pt idx="86" formatCode="General">
                  <c:v>0.50342100000000001</c:v>
                </c:pt>
                <c:pt idx="87" formatCode="General">
                  <c:v>0.50342100000000001</c:v>
                </c:pt>
                <c:pt idx="88" formatCode="General">
                  <c:v>0.50830900000000001</c:v>
                </c:pt>
                <c:pt idx="89" formatCode="General">
                  <c:v>0.50830900000000001</c:v>
                </c:pt>
                <c:pt idx="90" formatCode="General">
                  <c:v>0.50830900000000001</c:v>
                </c:pt>
                <c:pt idx="91" formatCode="General">
                  <c:v>0.51319599999999999</c:v>
                </c:pt>
                <c:pt idx="92" formatCode="General">
                  <c:v>0.51808399999999999</c:v>
                </c:pt>
                <c:pt idx="93" formatCode="General">
                  <c:v>0.51808399999999999</c:v>
                </c:pt>
                <c:pt idx="94" formatCode="General">
                  <c:v>0.52297199999999999</c:v>
                </c:pt>
                <c:pt idx="95" formatCode="General">
                  <c:v>0.52297199999999999</c:v>
                </c:pt>
                <c:pt idx="96" formatCode="General">
                  <c:v>0.52785899999999997</c:v>
                </c:pt>
                <c:pt idx="97" formatCode="General">
                  <c:v>0.53274699999999997</c:v>
                </c:pt>
                <c:pt idx="98" formatCode="General">
                  <c:v>0.54252199999999995</c:v>
                </c:pt>
                <c:pt idx="99" formatCode="General">
                  <c:v>0.54252199999999995</c:v>
                </c:pt>
                <c:pt idx="100" formatCode="General">
                  <c:v>0.54740999999999995</c:v>
                </c:pt>
                <c:pt idx="101" formatCode="General">
                  <c:v>0.55229700000000004</c:v>
                </c:pt>
                <c:pt idx="102" formatCode="General">
                  <c:v>0.55229700000000004</c:v>
                </c:pt>
                <c:pt idx="103" formatCode="General">
                  <c:v>0.54740999999999995</c:v>
                </c:pt>
              </c:numCache>
            </c:numRef>
          </c:xVal>
          <c:yVal>
            <c:numRef>
              <c:f>Diodo_tunel!$D$4:$D$107</c:f>
              <c:numCache>
                <c:formatCode>0.0000</c:formatCode>
                <c:ptCount val="104"/>
                <c:pt idx="0">
                  <c:v>-2.5194000000000001E-2</c:v>
                </c:pt>
                <c:pt idx="1">
                  <c:v>-3.5270999999999997E-2</c:v>
                </c:pt>
                <c:pt idx="2">
                  <c:v>-4.0309999999999999E-2</c:v>
                </c:pt>
                <c:pt idx="3">
                  <c:v>-5.0387000000000001E-2</c:v>
                </c:pt>
                <c:pt idx="4">
                  <c:v>-5.0387000000000001E-2</c:v>
                </c:pt>
                <c:pt idx="5">
                  <c:v>-5.5426000000000003E-2</c:v>
                </c:pt>
                <c:pt idx="6">
                  <c:v>-6.5504000000000007E-2</c:v>
                </c:pt>
                <c:pt idx="7">
                  <c:v>-7.0541999999999994E-2</c:v>
                </c:pt>
                <c:pt idx="8">
                  <c:v>-7.0541999999999994E-2</c:v>
                </c:pt>
                <c:pt idx="9">
                  <c:v>-8.0619999999999997E-2</c:v>
                </c:pt>
                <c:pt idx="10">
                  <c:v>-8.5658999999999999E-2</c:v>
                </c:pt>
                <c:pt idx="11">
                  <c:v>-9.0697E-2</c:v>
                </c:pt>
                <c:pt idx="12">
                  <c:v>-9.5736000000000002E-2</c:v>
                </c:pt>
                <c:pt idx="13">
                  <c:v>-0.10581400000000001</c:v>
                </c:pt>
                <c:pt idx="14">
                  <c:v>-0.11589099999999999</c:v>
                </c:pt>
                <c:pt idx="15">
                  <c:v>-0.136046</c:v>
                </c:pt>
                <c:pt idx="16">
                  <c:v>-0.16627900000000001</c:v>
                </c:pt>
                <c:pt idx="17">
                  <c:v>-0.20155000000000001</c:v>
                </c:pt>
                <c:pt idx="18">
                  <c:v>-0.26705400000000001</c:v>
                </c:pt>
                <c:pt idx="19">
                  <c:v>-0.34263500000000002</c:v>
                </c:pt>
                <c:pt idx="20">
                  <c:v>-0.44844899999999999</c:v>
                </c:pt>
                <c:pt idx="21">
                  <c:v>-0.66511500000000001</c:v>
                </c:pt>
                <c:pt idx="22">
                  <c:v>-1.4209270000000001</c:v>
                </c:pt>
                <c:pt idx="23">
                  <c:v>-4.0965020000000001</c:v>
                </c:pt>
                <c:pt idx="24">
                  <c:v>-4.7465000000000002</c:v>
                </c:pt>
                <c:pt idx="25">
                  <c:v>-4.7565780000000002</c:v>
                </c:pt>
                <c:pt idx="26" formatCode="General">
                  <c:v>0</c:v>
                </c:pt>
                <c:pt idx="27" formatCode="General">
                  <c:v>3.0231999999999998E-2</c:v>
                </c:pt>
                <c:pt idx="28" formatCode="General">
                  <c:v>9.5736000000000002E-2</c:v>
                </c:pt>
                <c:pt idx="29" formatCode="General">
                  <c:v>0.12093</c:v>
                </c:pt>
                <c:pt idx="30" formatCode="General">
                  <c:v>0.14108499999999999</c:v>
                </c:pt>
                <c:pt idx="31" formatCode="General">
                  <c:v>0.16627900000000001</c:v>
                </c:pt>
                <c:pt idx="32" formatCode="General">
                  <c:v>0.18643399999999999</c:v>
                </c:pt>
                <c:pt idx="33" formatCode="General">
                  <c:v>0.20155000000000001</c:v>
                </c:pt>
                <c:pt idx="34" formatCode="General">
                  <c:v>0.216666</c:v>
                </c:pt>
                <c:pt idx="35" formatCode="General">
                  <c:v>0.236821</c:v>
                </c:pt>
                <c:pt idx="36" formatCode="General">
                  <c:v>0.24185999999999999</c:v>
                </c:pt>
                <c:pt idx="37" formatCode="General">
                  <c:v>0.25697599999999998</c:v>
                </c:pt>
                <c:pt idx="38" formatCode="General">
                  <c:v>0.26705400000000001</c:v>
                </c:pt>
                <c:pt idx="39" formatCode="General">
                  <c:v>0.27713100000000002</c:v>
                </c:pt>
                <c:pt idx="40" formatCode="General">
                  <c:v>0.28216999999999998</c:v>
                </c:pt>
                <c:pt idx="41" formatCode="General">
                  <c:v>0.29728599999999999</c:v>
                </c:pt>
                <c:pt idx="42" formatCode="General">
                  <c:v>0.30736400000000003</c:v>
                </c:pt>
                <c:pt idx="43" formatCode="General">
                  <c:v>0.31744099999999997</c:v>
                </c:pt>
                <c:pt idx="44" formatCode="General">
                  <c:v>0.327519</c:v>
                </c:pt>
                <c:pt idx="45" formatCode="General">
                  <c:v>0.33255699999999999</c:v>
                </c:pt>
                <c:pt idx="46" formatCode="General">
                  <c:v>0.34263500000000002</c:v>
                </c:pt>
                <c:pt idx="47" formatCode="General">
                  <c:v>0.35271200000000003</c:v>
                </c:pt>
                <c:pt idx="48" formatCode="General">
                  <c:v>0.36279</c:v>
                </c:pt>
                <c:pt idx="49" formatCode="General">
                  <c:v>0.372867</c:v>
                </c:pt>
                <c:pt idx="50" formatCode="General">
                  <c:v>0.38294499999999998</c:v>
                </c:pt>
                <c:pt idx="51" formatCode="General">
                  <c:v>0.39302199999999998</c:v>
                </c:pt>
                <c:pt idx="52" formatCode="General">
                  <c:v>0.398061</c:v>
                </c:pt>
                <c:pt idx="53" formatCode="General">
                  <c:v>0.40813899999999997</c:v>
                </c:pt>
                <c:pt idx="54" formatCode="General">
                  <c:v>0.41821599999999998</c:v>
                </c:pt>
                <c:pt idx="55" formatCode="General">
                  <c:v>0.42829400000000001</c:v>
                </c:pt>
                <c:pt idx="56" formatCode="General">
                  <c:v>0.28216999999999998</c:v>
                </c:pt>
                <c:pt idx="57" formatCode="General">
                  <c:v>0.28720899999999999</c:v>
                </c:pt>
                <c:pt idx="58" formatCode="General">
                  <c:v>0.29224699999999998</c:v>
                </c:pt>
                <c:pt idx="59" formatCode="General">
                  <c:v>0.29224699999999998</c:v>
                </c:pt>
                <c:pt idx="60" formatCode="General">
                  <c:v>0.29728599999999999</c:v>
                </c:pt>
                <c:pt idx="61" formatCode="General">
                  <c:v>0.30736400000000003</c:v>
                </c:pt>
                <c:pt idx="62" formatCode="General">
                  <c:v>0.32247999999999999</c:v>
                </c:pt>
                <c:pt idx="63" formatCode="General">
                  <c:v>0.34263500000000002</c:v>
                </c:pt>
                <c:pt idx="64" formatCode="General">
                  <c:v>0.33759600000000001</c:v>
                </c:pt>
                <c:pt idx="65" formatCode="General">
                  <c:v>0.34767399999999998</c:v>
                </c:pt>
                <c:pt idx="66" formatCode="General">
                  <c:v>0.36782900000000002</c:v>
                </c:pt>
                <c:pt idx="67" formatCode="General">
                  <c:v>0.372867</c:v>
                </c:pt>
                <c:pt idx="68" formatCode="General">
                  <c:v>0.387984</c:v>
                </c:pt>
                <c:pt idx="69" formatCode="General">
                  <c:v>0.40310000000000001</c:v>
                </c:pt>
                <c:pt idx="70" formatCode="General">
                  <c:v>0.41821599999999998</c:v>
                </c:pt>
                <c:pt idx="71" formatCode="General">
                  <c:v>0.43333199999999999</c:v>
                </c:pt>
                <c:pt idx="72" formatCode="General">
                  <c:v>0.45348699999999997</c:v>
                </c:pt>
                <c:pt idx="73" formatCode="General">
                  <c:v>0.47868100000000002</c:v>
                </c:pt>
                <c:pt idx="74" formatCode="General">
                  <c:v>0.49379699999999999</c:v>
                </c:pt>
                <c:pt idx="75" formatCode="General">
                  <c:v>0.50891299999999995</c:v>
                </c:pt>
                <c:pt idx="76" formatCode="General">
                  <c:v>0.534107</c:v>
                </c:pt>
                <c:pt idx="77" formatCode="General">
                  <c:v>0.55426200000000003</c:v>
                </c:pt>
                <c:pt idx="78" formatCode="General">
                  <c:v>0.58449499999999999</c:v>
                </c:pt>
                <c:pt idx="79" formatCode="General">
                  <c:v>0.61472700000000002</c:v>
                </c:pt>
                <c:pt idx="80" formatCode="General">
                  <c:v>0.63488199999999995</c:v>
                </c:pt>
                <c:pt idx="81" formatCode="General">
                  <c:v>0.66511500000000001</c:v>
                </c:pt>
                <c:pt idx="82" formatCode="General">
                  <c:v>0.71046299999999996</c:v>
                </c:pt>
                <c:pt idx="83" formatCode="General">
                  <c:v>0.75581200000000004</c:v>
                </c:pt>
                <c:pt idx="84" formatCode="General">
                  <c:v>0.81627700000000003</c:v>
                </c:pt>
                <c:pt idx="85" formatCode="General">
                  <c:v>0.86666500000000002</c:v>
                </c:pt>
                <c:pt idx="86" formatCode="General">
                  <c:v>0.93720700000000001</c:v>
                </c:pt>
                <c:pt idx="87" formatCode="General">
                  <c:v>1.0077499999999999</c:v>
                </c:pt>
                <c:pt idx="88" formatCode="General">
                  <c:v>1.083331</c:v>
                </c:pt>
                <c:pt idx="89" formatCode="General">
                  <c:v>1.1589119999999999</c:v>
                </c:pt>
                <c:pt idx="90" formatCode="General">
                  <c:v>1.259687</c:v>
                </c:pt>
                <c:pt idx="91" formatCode="General">
                  <c:v>1.370539</c:v>
                </c:pt>
                <c:pt idx="92" formatCode="General">
                  <c:v>1.4914689999999999</c:v>
                </c:pt>
                <c:pt idx="93" formatCode="General">
                  <c:v>1.64767</c:v>
                </c:pt>
                <c:pt idx="94" formatCode="General">
                  <c:v>1.8290649999999999</c:v>
                </c:pt>
                <c:pt idx="95" formatCode="General">
                  <c:v>2.0457320000000001</c:v>
                </c:pt>
                <c:pt idx="96" formatCode="General">
                  <c:v>2.2926299999999999</c:v>
                </c:pt>
                <c:pt idx="97" formatCode="General">
                  <c:v>2.6201490000000001</c:v>
                </c:pt>
                <c:pt idx="98" formatCode="General">
                  <c:v>3.1794500000000001</c:v>
                </c:pt>
                <c:pt idx="99" formatCode="General">
                  <c:v>3.8445649999999998</c:v>
                </c:pt>
                <c:pt idx="100" formatCode="General">
                  <c:v>4.5399120000000002</c:v>
                </c:pt>
                <c:pt idx="101" formatCode="General">
                  <c:v>4.5852599999999999</c:v>
                </c:pt>
                <c:pt idx="102" formatCode="General">
                  <c:v>4.5852599999999999</c:v>
                </c:pt>
                <c:pt idx="103" formatCode="General">
                  <c:v>4.5902989999999999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4E-42B1-970F-8585B4EEA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392240"/>
        <c:axId val="749390928"/>
      </c:scatterChart>
      <c:valAx>
        <c:axId val="749392240"/>
        <c:scaling>
          <c:orientation val="minMax"/>
          <c:min val="-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400"/>
                  <a:t>Tensão,</a:t>
                </a:r>
                <a:r>
                  <a:rPr lang="pt-BR" sz="1400" baseline="0"/>
                  <a:t> V</a:t>
                </a:r>
                <a:r>
                  <a:rPr lang="pt-BR" sz="1400" baseline="-25000"/>
                  <a:t>D</a:t>
                </a:r>
                <a:r>
                  <a:rPr lang="pt-BR" sz="1400" baseline="0"/>
                  <a:t> (V)</a:t>
                </a:r>
                <a:endParaRPr lang="pt-BR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49390928"/>
        <c:crossesAt val="-2"/>
        <c:crossBetween val="midCat"/>
        <c:majorUnit val="0.2"/>
      </c:valAx>
      <c:valAx>
        <c:axId val="749390928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400"/>
                  <a:t>Corrente,</a:t>
                </a:r>
                <a:r>
                  <a:rPr lang="pt-BR" sz="1400" baseline="0"/>
                  <a:t> I</a:t>
                </a:r>
                <a:r>
                  <a:rPr lang="pt-BR" sz="1400" baseline="-25000"/>
                  <a:t>D</a:t>
                </a:r>
                <a:r>
                  <a:rPr lang="pt-BR" sz="1400" baseline="0"/>
                  <a:t> (mA)</a:t>
                </a:r>
                <a:endParaRPr lang="pt-BR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49392240"/>
        <c:crossesAt val="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LEDvermelho!$A$3:$A$14</c:f>
              <c:numCache>
                <c:formatCode>0.00</c:formatCode>
                <c:ptCount val="12"/>
                <c:pt idx="0">
                  <c:v>1.554252</c:v>
                </c:pt>
                <c:pt idx="1">
                  <c:v>1.6959919999999999</c:v>
                </c:pt>
                <c:pt idx="2">
                  <c:v>1.705767</c:v>
                </c:pt>
                <c:pt idx="3">
                  <c:v>1.7204299999999999</c:v>
                </c:pt>
                <c:pt idx="4">
                  <c:v>1.735093</c:v>
                </c:pt>
                <c:pt idx="5">
                  <c:v>1.7448680000000001</c:v>
                </c:pt>
                <c:pt idx="6">
                  <c:v>1.754643</c:v>
                </c:pt>
                <c:pt idx="7">
                  <c:v>1.769306</c:v>
                </c:pt>
                <c:pt idx="8">
                  <c:v>1.7839689999999999</c:v>
                </c:pt>
                <c:pt idx="9">
                  <c:v>1.8035190000000001</c:v>
                </c:pt>
                <c:pt idx="10">
                  <c:v>1.813294</c:v>
                </c:pt>
                <c:pt idx="11">
                  <c:v>1.8426199999999999</c:v>
                </c:pt>
              </c:numCache>
            </c:numRef>
          </c:xVal>
          <c:yVal>
            <c:numRef>
              <c:f>LEDvermelho!$C$3:$C$14</c:f>
              <c:numCache>
                <c:formatCode>General</c:formatCode>
                <c:ptCount val="12"/>
                <c:pt idx="1">
                  <c:v>-9.656627474604603</c:v>
                </c:pt>
                <c:pt idx="2">
                  <c:v>-9.0448259334986094</c:v>
                </c:pt>
                <c:pt idx="3">
                  <c:v>-8.8596835003630137</c:v>
                </c:pt>
                <c:pt idx="4">
                  <c:v>-8.3348716346222833</c:v>
                </c:pt>
                <c:pt idx="5">
                  <c:v>-8.1150669845735877</c:v>
                </c:pt>
                <c:pt idx="6">
                  <c:v>-7.7587265447356497</c:v>
                </c:pt>
                <c:pt idx="7">
                  <c:v>-7.3571722746194839</c:v>
                </c:pt>
                <c:pt idx="8">
                  <c:v>-6.9361547535038355</c:v>
                </c:pt>
                <c:pt idx="9">
                  <c:v>-6.4916799917619574</c:v>
                </c:pt>
                <c:pt idx="10">
                  <c:v>-6.2791466195597634</c:v>
                </c:pt>
                <c:pt idx="11">
                  <c:v>-5.7571832513833163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69-481A-9473-7ED82D1C0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380104"/>
        <c:axId val="749381416"/>
      </c:scatterChart>
      <c:valAx>
        <c:axId val="749380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49381416"/>
        <c:crosses val="autoZero"/>
        <c:crossBetween val="midCat"/>
      </c:valAx>
      <c:valAx>
        <c:axId val="74938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49380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LED azul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LEDazul!$B$2</c:f>
              <c:strCache>
                <c:ptCount val="1"/>
                <c:pt idx="0">
                  <c:v>ID (A)</c:v>
                </c:pt>
              </c:strCache>
            </c:strRef>
          </c:tx>
          <c:spPr>
            <a:ln w="19050">
              <a:noFill/>
            </a:ln>
          </c:spPr>
          <c:xVal>
            <c:numRef>
              <c:f>LEDazul!$A$3:$A$18</c:f>
              <c:numCache>
                <c:formatCode>General</c:formatCode>
                <c:ptCount val="16"/>
                <c:pt idx="0">
                  <c:v>1.4809380000000001</c:v>
                </c:pt>
                <c:pt idx="1">
                  <c:v>1.7008799999999999</c:v>
                </c:pt>
                <c:pt idx="2">
                  <c:v>1.7253179999999999</c:v>
                </c:pt>
                <c:pt idx="3">
                  <c:v>1.735093</c:v>
                </c:pt>
                <c:pt idx="4">
                  <c:v>1.7497549999999999</c:v>
                </c:pt>
                <c:pt idx="5">
                  <c:v>1.759531</c:v>
                </c:pt>
                <c:pt idx="6">
                  <c:v>1.774194</c:v>
                </c:pt>
                <c:pt idx="7">
                  <c:v>1.7839689999999999</c:v>
                </c:pt>
                <c:pt idx="8">
                  <c:v>1.8035190000000001</c:v>
                </c:pt>
                <c:pt idx="9">
                  <c:v>1.8328439999999999</c:v>
                </c:pt>
              </c:numCache>
            </c:numRef>
          </c:xVal>
          <c:yVal>
            <c:numRef>
              <c:f>LEDazul!$B$3:$B$18</c:f>
              <c:numCache>
                <c:formatCode>General</c:formatCode>
                <c:ptCount val="16"/>
                <c:pt idx="0">
                  <c:v>0</c:v>
                </c:pt>
                <c:pt idx="1">
                  <c:v>7.8999999999999996E-5</c:v>
                </c:pt>
                <c:pt idx="2">
                  <c:v>1.6699999999999999E-4</c:v>
                </c:pt>
                <c:pt idx="3">
                  <c:v>2.31E-4</c:v>
                </c:pt>
                <c:pt idx="4">
                  <c:v>3.4400000000000001E-4</c:v>
                </c:pt>
                <c:pt idx="5">
                  <c:v>5.1000000000000004E-4</c:v>
                </c:pt>
                <c:pt idx="6">
                  <c:v>7.1599999999999995E-4</c:v>
                </c:pt>
                <c:pt idx="7">
                  <c:v>1.065E-3</c:v>
                </c:pt>
                <c:pt idx="8">
                  <c:v>1.619E-3</c:v>
                </c:pt>
                <c:pt idx="9">
                  <c:v>3.1700000000000001E-3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4F-4EB4-B853-7C96F20787C8}"/>
            </c:ext>
          </c:extLst>
        </c:ser>
        <c:ser>
          <c:idx val="0"/>
          <c:order val="1"/>
          <c:tx>
            <c:strRef>
              <c:f>LEDazul!$B$2</c:f>
              <c:strCache>
                <c:ptCount val="1"/>
                <c:pt idx="0">
                  <c:v>ID (A)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LEDazul!$A$3:$A$18</c:f>
              <c:numCache>
                <c:formatCode>General</c:formatCode>
                <c:ptCount val="16"/>
                <c:pt idx="0">
                  <c:v>1.4809380000000001</c:v>
                </c:pt>
                <c:pt idx="1">
                  <c:v>1.7008799999999999</c:v>
                </c:pt>
                <c:pt idx="2">
                  <c:v>1.7253179999999999</c:v>
                </c:pt>
                <c:pt idx="3">
                  <c:v>1.735093</c:v>
                </c:pt>
                <c:pt idx="4">
                  <c:v>1.7497549999999999</c:v>
                </c:pt>
                <c:pt idx="5">
                  <c:v>1.759531</c:v>
                </c:pt>
                <c:pt idx="6">
                  <c:v>1.774194</c:v>
                </c:pt>
                <c:pt idx="7">
                  <c:v>1.7839689999999999</c:v>
                </c:pt>
                <c:pt idx="8">
                  <c:v>1.8035190000000001</c:v>
                </c:pt>
                <c:pt idx="9">
                  <c:v>1.8328439999999999</c:v>
                </c:pt>
              </c:numCache>
            </c:numRef>
          </c:xVal>
          <c:yVal>
            <c:numRef>
              <c:f>LEDazul!$B$3:$B$18</c:f>
              <c:numCache>
                <c:formatCode>General</c:formatCode>
                <c:ptCount val="16"/>
                <c:pt idx="0">
                  <c:v>0</c:v>
                </c:pt>
                <c:pt idx="1">
                  <c:v>7.8999999999999996E-5</c:v>
                </c:pt>
                <c:pt idx="2">
                  <c:v>1.6699999999999999E-4</c:v>
                </c:pt>
                <c:pt idx="3">
                  <c:v>2.31E-4</c:v>
                </c:pt>
                <c:pt idx="4">
                  <c:v>3.4400000000000001E-4</c:v>
                </c:pt>
                <c:pt idx="5">
                  <c:v>5.1000000000000004E-4</c:v>
                </c:pt>
                <c:pt idx="6">
                  <c:v>7.1599999999999995E-4</c:v>
                </c:pt>
                <c:pt idx="7">
                  <c:v>1.065E-3</c:v>
                </c:pt>
                <c:pt idx="8">
                  <c:v>1.619E-3</c:v>
                </c:pt>
                <c:pt idx="9">
                  <c:v>3.1700000000000001E-3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4F-4EB4-B853-7C96F2078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135656"/>
        <c:axId val="563134672"/>
      </c:scatterChart>
      <c:valAx>
        <c:axId val="563135656"/>
        <c:scaling>
          <c:orientation val="minMax"/>
          <c:max val="1.85"/>
          <c:min val="1.7000000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Tensão, V</a:t>
                </a:r>
                <a:r>
                  <a:rPr lang="pt-BR" sz="1200" baseline="-25000"/>
                  <a:t>D</a:t>
                </a:r>
                <a:r>
                  <a:rPr lang="pt-BR" sz="1200"/>
                  <a:t> (V)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134672"/>
        <c:crosses val="autoZero"/>
        <c:crossBetween val="midCat"/>
        <c:majorUnit val="5.000000000000001E-2"/>
      </c:valAx>
      <c:valAx>
        <c:axId val="56313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Corrente, I</a:t>
                </a:r>
                <a:r>
                  <a:rPr lang="pt-BR" sz="1200" baseline="-25000"/>
                  <a:t>D</a:t>
                </a:r>
                <a:r>
                  <a:rPr lang="pt-BR" sz="1200"/>
                  <a:t>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135656"/>
        <c:crosses val="autoZero"/>
        <c:crossBetween val="midCat"/>
        <c:majorUnit val="1.0000000000000002E-3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LEDazul!$B$2</c:f>
              <c:strCache>
                <c:ptCount val="1"/>
                <c:pt idx="0">
                  <c:v>ID (A)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LEDazul!$A$4:$A$18</c:f>
              <c:numCache>
                <c:formatCode>General</c:formatCode>
                <c:ptCount val="15"/>
                <c:pt idx="0">
                  <c:v>1.7008799999999999</c:v>
                </c:pt>
                <c:pt idx="1">
                  <c:v>1.7253179999999999</c:v>
                </c:pt>
                <c:pt idx="2">
                  <c:v>1.735093</c:v>
                </c:pt>
                <c:pt idx="3">
                  <c:v>1.7497549999999999</c:v>
                </c:pt>
                <c:pt idx="4">
                  <c:v>1.759531</c:v>
                </c:pt>
                <c:pt idx="5">
                  <c:v>1.774194</c:v>
                </c:pt>
                <c:pt idx="6">
                  <c:v>1.7839689999999999</c:v>
                </c:pt>
                <c:pt idx="7">
                  <c:v>1.8035190000000001</c:v>
                </c:pt>
                <c:pt idx="8">
                  <c:v>1.8328439999999999</c:v>
                </c:pt>
              </c:numCache>
            </c:numRef>
          </c:xVal>
          <c:yVal>
            <c:numRef>
              <c:f>LEDazul!$B$4:$B$18</c:f>
              <c:numCache>
                <c:formatCode>General</c:formatCode>
                <c:ptCount val="15"/>
                <c:pt idx="0">
                  <c:v>7.8999999999999996E-5</c:v>
                </c:pt>
                <c:pt idx="1">
                  <c:v>1.6699999999999999E-4</c:v>
                </c:pt>
                <c:pt idx="2">
                  <c:v>2.31E-4</c:v>
                </c:pt>
                <c:pt idx="3">
                  <c:v>3.4400000000000001E-4</c:v>
                </c:pt>
                <c:pt idx="4">
                  <c:v>5.1000000000000004E-4</c:v>
                </c:pt>
                <c:pt idx="5">
                  <c:v>7.1599999999999995E-4</c:v>
                </c:pt>
                <c:pt idx="6">
                  <c:v>1.065E-3</c:v>
                </c:pt>
                <c:pt idx="7">
                  <c:v>1.619E-3</c:v>
                </c:pt>
                <c:pt idx="8">
                  <c:v>3.1700000000000001E-3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4B-416F-B1C3-945E44103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135656"/>
        <c:axId val="563134672"/>
      </c:scatterChart>
      <c:valAx>
        <c:axId val="563135656"/>
        <c:scaling>
          <c:orientation val="minMax"/>
          <c:max val="1.85"/>
          <c:min val="1.7000000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Tensão, V</a:t>
                </a:r>
                <a:r>
                  <a:rPr lang="pt-BR" sz="1200" baseline="-25000"/>
                  <a:t>D</a:t>
                </a:r>
                <a:r>
                  <a:rPr lang="pt-BR" sz="1200"/>
                  <a:t> (V)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134672"/>
        <c:crossesAt val="1.0000000000000004E-5"/>
        <c:crossBetween val="midCat"/>
        <c:majorUnit val="5.000000000000001E-2"/>
      </c:valAx>
      <c:valAx>
        <c:axId val="563134672"/>
        <c:scaling>
          <c:logBase val="10"/>
          <c:orientation val="minMax"/>
          <c:max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Corrente, I</a:t>
                </a:r>
                <a:r>
                  <a:rPr lang="pt-BR" sz="1200" baseline="-25000"/>
                  <a:t>D</a:t>
                </a:r>
                <a:r>
                  <a:rPr lang="pt-BR" sz="1200"/>
                  <a:t> (mA)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135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Zener</a:t>
            </a:r>
            <a:r>
              <a:rPr lang="en-US" baseline="0"/>
              <a:t> 3,3V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zener3v3!$B$2</c:f>
              <c:strCache>
                <c:ptCount val="1"/>
                <c:pt idx="0">
                  <c:v>ID (mA)</c:v>
                </c:pt>
              </c:strCache>
            </c:strRef>
          </c:tx>
          <c:spPr>
            <a:ln w="19050">
              <a:noFill/>
            </a:ln>
          </c:spPr>
          <c:xVal>
            <c:numRef>
              <c:f>zener3v3!$A$3:$A$18</c:f>
              <c:numCache>
                <c:formatCode>General</c:formatCode>
                <c:ptCount val="16"/>
                <c:pt idx="0">
                  <c:v>0.46432099999999998</c:v>
                </c:pt>
                <c:pt idx="1">
                  <c:v>0.62561100000000003</c:v>
                </c:pt>
                <c:pt idx="2">
                  <c:v>0.65493599999999996</c:v>
                </c:pt>
                <c:pt idx="3">
                  <c:v>0.67937400000000003</c:v>
                </c:pt>
                <c:pt idx="4">
                  <c:v>0.68915000000000004</c:v>
                </c:pt>
                <c:pt idx="5">
                  <c:v>0.69403700000000002</c:v>
                </c:pt>
                <c:pt idx="6">
                  <c:v>0.70381199999999999</c:v>
                </c:pt>
                <c:pt idx="7">
                  <c:v>0.70381199999999999</c:v>
                </c:pt>
                <c:pt idx="8">
                  <c:v>0.7087</c:v>
                </c:pt>
                <c:pt idx="9">
                  <c:v>0.71358699999999997</c:v>
                </c:pt>
                <c:pt idx="10">
                  <c:v>0.71847499999999997</c:v>
                </c:pt>
                <c:pt idx="11">
                  <c:v>0.72336299999999998</c:v>
                </c:pt>
                <c:pt idx="12">
                  <c:v>0.72824999999999995</c:v>
                </c:pt>
                <c:pt idx="13">
                  <c:v>0.73313799999999996</c:v>
                </c:pt>
                <c:pt idx="14">
                  <c:v>0.73802599999999996</c:v>
                </c:pt>
                <c:pt idx="15">
                  <c:v>0.74780100000000005</c:v>
                </c:pt>
              </c:numCache>
            </c:numRef>
          </c:xVal>
          <c:yVal>
            <c:numRef>
              <c:f>zener3v3!$B$3:$B$18</c:f>
              <c:numCache>
                <c:formatCode>General</c:formatCode>
                <c:ptCount val="16"/>
                <c:pt idx="0">
                  <c:v>0</c:v>
                </c:pt>
                <c:pt idx="1">
                  <c:v>2.0000000000000002E-5</c:v>
                </c:pt>
                <c:pt idx="2">
                  <c:v>8.7999999999999998E-5</c:v>
                </c:pt>
                <c:pt idx="3">
                  <c:v>1.9100000000000001E-4</c:v>
                </c:pt>
                <c:pt idx="4">
                  <c:v>2.4000000000000001E-4</c:v>
                </c:pt>
                <c:pt idx="5">
                  <c:v>3.0400000000000002E-4</c:v>
                </c:pt>
                <c:pt idx="6">
                  <c:v>3.5799999999999997E-4</c:v>
                </c:pt>
                <c:pt idx="7">
                  <c:v>4.2700000000000002E-4</c:v>
                </c:pt>
                <c:pt idx="8">
                  <c:v>4.6099999999999998E-4</c:v>
                </c:pt>
                <c:pt idx="9">
                  <c:v>5.4500000000000002E-4</c:v>
                </c:pt>
                <c:pt idx="10">
                  <c:v>6.38E-4</c:v>
                </c:pt>
                <c:pt idx="11">
                  <c:v>7.1599999999999995E-4</c:v>
                </c:pt>
                <c:pt idx="12">
                  <c:v>9.1799999999999998E-4</c:v>
                </c:pt>
                <c:pt idx="13">
                  <c:v>1.129E-3</c:v>
                </c:pt>
                <c:pt idx="14">
                  <c:v>1.413E-3</c:v>
                </c:pt>
                <c:pt idx="15">
                  <c:v>1.6490000000000001E-3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68-4C3E-9046-2DAAD3E09778}"/>
            </c:ext>
          </c:extLst>
        </c:ser>
        <c:ser>
          <c:idx val="0"/>
          <c:order val="1"/>
          <c:tx>
            <c:strRef>
              <c:f>zener3v3!$B$2</c:f>
              <c:strCache>
                <c:ptCount val="1"/>
                <c:pt idx="0">
                  <c:v>ID (mA)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trendlineType val="exp"/>
            <c:dispRSqr val="1"/>
            <c:dispEq val="1"/>
            <c:trendlineLbl>
              <c:layout>
                <c:manualLayout>
                  <c:x val="-0.35104177602799652"/>
                  <c:y val="2.2192090395480226E-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aseline="0"/>
                      <a:t>y = 1E-14e34.324x</a:t>
                    </a:r>
                    <a:br>
                      <a:rPr lang="en-US" sz="1200" baseline="0"/>
                    </a:br>
                    <a:r>
                      <a:rPr lang="en-US" sz="1200" baseline="0"/>
                      <a:t>R² = 0.9919</a:t>
                    </a:r>
                    <a:endParaRPr lang="en-US" sz="1200"/>
                  </a:p>
                </c:rich>
              </c:tx>
              <c:numFmt formatCode="General" sourceLinked="0"/>
            </c:trendlineLbl>
          </c:trendline>
          <c:xVal>
            <c:numRef>
              <c:f>zener3v3!$A$4:$A$20</c:f>
              <c:numCache>
                <c:formatCode>General</c:formatCode>
                <c:ptCount val="17"/>
                <c:pt idx="0">
                  <c:v>0.62561100000000003</c:v>
                </c:pt>
                <c:pt idx="1">
                  <c:v>0.65493599999999996</c:v>
                </c:pt>
                <c:pt idx="2">
                  <c:v>0.67937400000000003</c:v>
                </c:pt>
                <c:pt idx="3">
                  <c:v>0.68915000000000004</c:v>
                </c:pt>
                <c:pt idx="4">
                  <c:v>0.69403700000000002</c:v>
                </c:pt>
                <c:pt idx="5">
                  <c:v>0.70381199999999999</c:v>
                </c:pt>
                <c:pt idx="6">
                  <c:v>0.70381199999999999</c:v>
                </c:pt>
                <c:pt idx="7">
                  <c:v>0.7087</c:v>
                </c:pt>
                <c:pt idx="8">
                  <c:v>0.71358699999999997</c:v>
                </c:pt>
                <c:pt idx="9">
                  <c:v>0.71847499999999997</c:v>
                </c:pt>
                <c:pt idx="10">
                  <c:v>0.72336299999999998</c:v>
                </c:pt>
                <c:pt idx="11">
                  <c:v>0.72824999999999995</c:v>
                </c:pt>
                <c:pt idx="12">
                  <c:v>0.73313799999999996</c:v>
                </c:pt>
                <c:pt idx="13">
                  <c:v>0.73802599999999996</c:v>
                </c:pt>
                <c:pt idx="14">
                  <c:v>0.74780100000000005</c:v>
                </c:pt>
                <c:pt idx="15">
                  <c:v>0.75757600000000003</c:v>
                </c:pt>
                <c:pt idx="16">
                  <c:v>0.77712599999999998</c:v>
                </c:pt>
              </c:numCache>
            </c:numRef>
          </c:xVal>
          <c:yVal>
            <c:numRef>
              <c:f>zener3v3!$B$4:$B$20</c:f>
              <c:numCache>
                <c:formatCode>General</c:formatCode>
                <c:ptCount val="17"/>
                <c:pt idx="0">
                  <c:v>2.0000000000000002E-5</c:v>
                </c:pt>
                <c:pt idx="1">
                  <c:v>8.7999999999999998E-5</c:v>
                </c:pt>
                <c:pt idx="2">
                  <c:v>1.9100000000000001E-4</c:v>
                </c:pt>
                <c:pt idx="3">
                  <c:v>2.4000000000000001E-4</c:v>
                </c:pt>
                <c:pt idx="4">
                  <c:v>3.0400000000000002E-4</c:v>
                </c:pt>
                <c:pt idx="5">
                  <c:v>3.5799999999999997E-4</c:v>
                </c:pt>
                <c:pt idx="6">
                  <c:v>4.2700000000000002E-4</c:v>
                </c:pt>
                <c:pt idx="7">
                  <c:v>4.6099999999999998E-4</c:v>
                </c:pt>
                <c:pt idx="8">
                  <c:v>5.4500000000000002E-4</c:v>
                </c:pt>
                <c:pt idx="9">
                  <c:v>6.38E-4</c:v>
                </c:pt>
                <c:pt idx="10">
                  <c:v>7.1599999999999995E-4</c:v>
                </c:pt>
                <c:pt idx="11">
                  <c:v>9.1799999999999998E-4</c:v>
                </c:pt>
                <c:pt idx="12">
                  <c:v>1.129E-3</c:v>
                </c:pt>
                <c:pt idx="13">
                  <c:v>1.413E-3</c:v>
                </c:pt>
                <c:pt idx="14">
                  <c:v>1.6490000000000001E-3</c:v>
                </c:pt>
                <c:pt idx="15">
                  <c:v>2.5760000000000002E-3</c:v>
                </c:pt>
                <c:pt idx="16">
                  <c:v>4.078E-3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68-4C3E-9046-2DAAD3E09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135656"/>
        <c:axId val="563134672"/>
      </c:scatterChart>
      <c:valAx>
        <c:axId val="563135656"/>
        <c:scaling>
          <c:orientation val="minMax"/>
          <c:max val="0.75000000000000011"/>
          <c:min val="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Tensão, V</a:t>
                </a:r>
                <a:r>
                  <a:rPr lang="pt-BR" sz="1200" baseline="-25000"/>
                  <a:t>D</a:t>
                </a:r>
                <a:r>
                  <a:rPr lang="pt-BR" sz="1200"/>
                  <a:t> (V)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134672"/>
        <c:crosses val="autoZero"/>
        <c:crossBetween val="midCat"/>
        <c:majorUnit val="5.000000000000001E-2"/>
      </c:valAx>
      <c:valAx>
        <c:axId val="563134672"/>
        <c:scaling>
          <c:orientation val="minMax"/>
          <c:max val="1.5000000000000005E-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Corrente, I</a:t>
                </a:r>
                <a:r>
                  <a:rPr lang="pt-BR" sz="1200" baseline="-25000"/>
                  <a:t>D</a:t>
                </a:r>
                <a:r>
                  <a:rPr lang="pt-BR" sz="1200"/>
                  <a:t>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135656"/>
        <c:crosses val="autoZero"/>
        <c:crossBetween val="midCat"/>
        <c:majorUnit val="5.0000000000000012E-4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zener3v3!$B$2</c:f>
              <c:strCache>
                <c:ptCount val="1"/>
                <c:pt idx="0">
                  <c:v>ID (mA)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zener3v3!$A$3:$A$18</c:f>
              <c:numCache>
                <c:formatCode>General</c:formatCode>
                <c:ptCount val="16"/>
                <c:pt idx="0">
                  <c:v>0.46432099999999998</c:v>
                </c:pt>
                <c:pt idx="1">
                  <c:v>0.62561100000000003</c:v>
                </c:pt>
                <c:pt idx="2">
                  <c:v>0.65493599999999996</c:v>
                </c:pt>
                <c:pt idx="3">
                  <c:v>0.67937400000000003</c:v>
                </c:pt>
                <c:pt idx="4">
                  <c:v>0.68915000000000004</c:v>
                </c:pt>
                <c:pt idx="5">
                  <c:v>0.69403700000000002</c:v>
                </c:pt>
                <c:pt idx="6">
                  <c:v>0.70381199999999999</c:v>
                </c:pt>
                <c:pt idx="7">
                  <c:v>0.70381199999999999</c:v>
                </c:pt>
                <c:pt idx="8">
                  <c:v>0.7087</c:v>
                </c:pt>
                <c:pt idx="9">
                  <c:v>0.71358699999999997</c:v>
                </c:pt>
                <c:pt idx="10">
                  <c:v>0.71847499999999997</c:v>
                </c:pt>
                <c:pt idx="11">
                  <c:v>0.72336299999999998</c:v>
                </c:pt>
                <c:pt idx="12">
                  <c:v>0.72824999999999995</c:v>
                </c:pt>
                <c:pt idx="13">
                  <c:v>0.73313799999999996</c:v>
                </c:pt>
                <c:pt idx="14">
                  <c:v>0.73802599999999996</c:v>
                </c:pt>
                <c:pt idx="15">
                  <c:v>0.74780100000000005</c:v>
                </c:pt>
              </c:numCache>
            </c:numRef>
          </c:xVal>
          <c:yVal>
            <c:numRef>
              <c:f>zener3v3!$B$3:$B$18</c:f>
              <c:numCache>
                <c:formatCode>General</c:formatCode>
                <c:ptCount val="16"/>
                <c:pt idx="0">
                  <c:v>0</c:v>
                </c:pt>
                <c:pt idx="1">
                  <c:v>2.0000000000000002E-5</c:v>
                </c:pt>
                <c:pt idx="2">
                  <c:v>8.7999999999999998E-5</c:v>
                </c:pt>
                <c:pt idx="3">
                  <c:v>1.9100000000000001E-4</c:v>
                </c:pt>
                <c:pt idx="4">
                  <c:v>2.4000000000000001E-4</c:v>
                </c:pt>
                <c:pt idx="5">
                  <c:v>3.0400000000000002E-4</c:v>
                </c:pt>
                <c:pt idx="6">
                  <c:v>3.5799999999999997E-4</c:v>
                </c:pt>
                <c:pt idx="7">
                  <c:v>4.2700000000000002E-4</c:v>
                </c:pt>
                <c:pt idx="8">
                  <c:v>4.6099999999999998E-4</c:v>
                </c:pt>
                <c:pt idx="9">
                  <c:v>5.4500000000000002E-4</c:v>
                </c:pt>
                <c:pt idx="10">
                  <c:v>6.38E-4</c:v>
                </c:pt>
                <c:pt idx="11">
                  <c:v>7.1599999999999995E-4</c:v>
                </c:pt>
                <c:pt idx="12">
                  <c:v>9.1799999999999998E-4</c:v>
                </c:pt>
                <c:pt idx="13">
                  <c:v>1.129E-3</c:v>
                </c:pt>
                <c:pt idx="14">
                  <c:v>1.413E-3</c:v>
                </c:pt>
                <c:pt idx="15">
                  <c:v>1.6490000000000001E-3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CF-42C2-A7A2-C0555EE5A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135656"/>
        <c:axId val="563134672"/>
      </c:scatterChart>
      <c:valAx>
        <c:axId val="563135656"/>
        <c:scaling>
          <c:orientation val="minMax"/>
          <c:max val="0.75000000000000011"/>
          <c:min val="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Tensão, V</a:t>
                </a:r>
                <a:r>
                  <a:rPr lang="pt-BR" sz="1200" baseline="-25000"/>
                  <a:t>D</a:t>
                </a:r>
                <a:r>
                  <a:rPr lang="pt-BR" sz="1200"/>
                  <a:t> (V)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134672"/>
        <c:crossesAt val="1.0000000000000004E-5"/>
        <c:crossBetween val="midCat"/>
        <c:majorUnit val="5.000000000000001E-2"/>
      </c:valAx>
      <c:valAx>
        <c:axId val="563134672"/>
        <c:scaling>
          <c:logBase val="10"/>
          <c:orientation val="minMax"/>
          <c:max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Corrente, I</a:t>
                </a:r>
                <a:r>
                  <a:rPr lang="pt-BR" sz="1200" baseline="-25000"/>
                  <a:t>D</a:t>
                </a:r>
                <a:r>
                  <a:rPr lang="pt-BR" sz="1200"/>
                  <a:t>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135656"/>
        <c:crossesAt val="1.0000000000000004E-5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Zener</a:t>
            </a:r>
            <a:r>
              <a:rPr lang="en-US" baseline="0"/>
              <a:t> 3,3V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'zener3v3 (2)'!$B$2</c:f>
              <c:strCache>
                <c:ptCount val="1"/>
                <c:pt idx="0">
                  <c:v>ID (mA)</c:v>
                </c:pt>
              </c:strCache>
            </c:strRef>
          </c:tx>
          <c:spPr>
            <a:ln w="19050">
              <a:noFill/>
            </a:ln>
          </c:spPr>
          <c:xVal>
            <c:numRef>
              <c:f>'zener3v3 (2)'!$A$3:$A$18</c:f>
              <c:numCache>
                <c:formatCode>General</c:formatCode>
                <c:ptCount val="16"/>
                <c:pt idx="0">
                  <c:v>0.40078200000000003</c:v>
                </c:pt>
                <c:pt idx="1">
                  <c:v>0.46920800000000001</c:v>
                </c:pt>
                <c:pt idx="2">
                  <c:v>0.50342100000000001</c:v>
                </c:pt>
                <c:pt idx="3">
                  <c:v>0.52297199999999999</c:v>
                </c:pt>
                <c:pt idx="4">
                  <c:v>0.53274699999999997</c:v>
                </c:pt>
                <c:pt idx="5">
                  <c:v>0.55229700000000004</c:v>
                </c:pt>
                <c:pt idx="6">
                  <c:v>0.55229700000000004</c:v>
                </c:pt>
                <c:pt idx="7">
                  <c:v>0.56207200000000002</c:v>
                </c:pt>
                <c:pt idx="8">
                  <c:v>0.56207200000000002</c:v>
                </c:pt>
                <c:pt idx="9">
                  <c:v>0.576735</c:v>
                </c:pt>
                <c:pt idx="10">
                  <c:v>0.58650999999999998</c:v>
                </c:pt>
                <c:pt idx="11">
                  <c:v>0.59139799999999998</c:v>
                </c:pt>
                <c:pt idx="12">
                  <c:v>0.60117299999999996</c:v>
                </c:pt>
                <c:pt idx="13">
                  <c:v>0.61583600000000005</c:v>
                </c:pt>
                <c:pt idx="14">
                  <c:v>0.62561100000000003</c:v>
                </c:pt>
                <c:pt idx="15">
                  <c:v>0.65004899999999999</c:v>
                </c:pt>
              </c:numCache>
            </c:numRef>
          </c:xVal>
          <c:yVal>
            <c:numRef>
              <c:f>'zener3v3 (2)'!$B$3:$B$18</c:f>
              <c:numCache>
                <c:formatCode>General</c:formatCode>
                <c:ptCount val="16"/>
                <c:pt idx="0">
                  <c:v>5.0000000000000004E-6</c:v>
                </c:pt>
                <c:pt idx="1">
                  <c:v>7.3999999999999996E-5</c:v>
                </c:pt>
                <c:pt idx="2">
                  <c:v>1.4200000000000001E-4</c:v>
                </c:pt>
                <c:pt idx="3">
                  <c:v>1.9100000000000001E-4</c:v>
                </c:pt>
                <c:pt idx="4">
                  <c:v>2.5000000000000001E-4</c:v>
                </c:pt>
                <c:pt idx="5">
                  <c:v>3.5300000000000002E-4</c:v>
                </c:pt>
                <c:pt idx="6">
                  <c:v>4.2700000000000002E-4</c:v>
                </c:pt>
                <c:pt idx="7">
                  <c:v>4.7600000000000002E-4</c:v>
                </c:pt>
                <c:pt idx="8">
                  <c:v>5.6899999999999995E-4</c:v>
                </c:pt>
                <c:pt idx="9">
                  <c:v>6.7199999999999996E-4</c:v>
                </c:pt>
                <c:pt idx="10">
                  <c:v>8.0999999999999996E-4</c:v>
                </c:pt>
                <c:pt idx="11">
                  <c:v>9.859999999999999E-4</c:v>
                </c:pt>
                <c:pt idx="12">
                  <c:v>1.183E-3</c:v>
                </c:pt>
                <c:pt idx="13">
                  <c:v>1.511E-3</c:v>
                </c:pt>
                <c:pt idx="14">
                  <c:v>2.0860000000000002E-3</c:v>
                </c:pt>
                <c:pt idx="15">
                  <c:v>3.1110000000000001E-3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82-471B-B034-2EF1F3EA3EBE}"/>
            </c:ext>
          </c:extLst>
        </c:ser>
        <c:ser>
          <c:idx val="0"/>
          <c:order val="1"/>
          <c:tx>
            <c:strRef>
              <c:f>'zener3v3 (2)'!$B$2</c:f>
              <c:strCache>
                <c:ptCount val="1"/>
                <c:pt idx="0">
                  <c:v>ID (mA)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'zener3v3 (2)'!$A$3:$A$19</c:f>
              <c:numCache>
                <c:formatCode>General</c:formatCode>
                <c:ptCount val="17"/>
                <c:pt idx="0">
                  <c:v>0.40078200000000003</c:v>
                </c:pt>
                <c:pt idx="1">
                  <c:v>0.46920800000000001</c:v>
                </c:pt>
                <c:pt idx="2">
                  <c:v>0.50342100000000001</c:v>
                </c:pt>
                <c:pt idx="3">
                  <c:v>0.52297199999999999</c:v>
                </c:pt>
                <c:pt idx="4">
                  <c:v>0.53274699999999997</c:v>
                </c:pt>
                <c:pt idx="5">
                  <c:v>0.55229700000000004</c:v>
                </c:pt>
                <c:pt idx="6">
                  <c:v>0.55229700000000004</c:v>
                </c:pt>
                <c:pt idx="7">
                  <c:v>0.56207200000000002</c:v>
                </c:pt>
                <c:pt idx="8">
                  <c:v>0.56207200000000002</c:v>
                </c:pt>
                <c:pt idx="9">
                  <c:v>0.576735</c:v>
                </c:pt>
                <c:pt idx="10">
                  <c:v>0.58650999999999998</c:v>
                </c:pt>
                <c:pt idx="11">
                  <c:v>0.59139799999999998</c:v>
                </c:pt>
                <c:pt idx="12">
                  <c:v>0.60117299999999996</c:v>
                </c:pt>
                <c:pt idx="13">
                  <c:v>0.61583600000000005</c:v>
                </c:pt>
                <c:pt idx="14">
                  <c:v>0.62561100000000003</c:v>
                </c:pt>
                <c:pt idx="15">
                  <c:v>0.65004899999999999</c:v>
                </c:pt>
                <c:pt idx="16">
                  <c:v>0.65982399999999997</c:v>
                </c:pt>
              </c:numCache>
            </c:numRef>
          </c:xVal>
          <c:yVal>
            <c:numRef>
              <c:f>'zener3v3 (2)'!$B$3:$B$19</c:f>
              <c:numCache>
                <c:formatCode>General</c:formatCode>
                <c:ptCount val="17"/>
                <c:pt idx="0">
                  <c:v>5.0000000000000004E-6</c:v>
                </c:pt>
                <c:pt idx="1">
                  <c:v>7.3999999999999996E-5</c:v>
                </c:pt>
                <c:pt idx="2">
                  <c:v>1.4200000000000001E-4</c:v>
                </c:pt>
                <c:pt idx="3">
                  <c:v>1.9100000000000001E-4</c:v>
                </c:pt>
                <c:pt idx="4">
                  <c:v>2.5000000000000001E-4</c:v>
                </c:pt>
                <c:pt idx="5">
                  <c:v>3.5300000000000002E-4</c:v>
                </c:pt>
                <c:pt idx="6">
                  <c:v>4.2700000000000002E-4</c:v>
                </c:pt>
                <c:pt idx="7">
                  <c:v>4.7600000000000002E-4</c:v>
                </c:pt>
                <c:pt idx="8">
                  <c:v>5.6899999999999995E-4</c:v>
                </c:pt>
                <c:pt idx="9">
                  <c:v>6.7199999999999996E-4</c:v>
                </c:pt>
                <c:pt idx="10">
                  <c:v>8.0999999999999996E-4</c:v>
                </c:pt>
                <c:pt idx="11">
                  <c:v>9.859999999999999E-4</c:v>
                </c:pt>
                <c:pt idx="12">
                  <c:v>1.183E-3</c:v>
                </c:pt>
                <c:pt idx="13">
                  <c:v>1.511E-3</c:v>
                </c:pt>
                <c:pt idx="14">
                  <c:v>2.0860000000000002E-3</c:v>
                </c:pt>
                <c:pt idx="15">
                  <c:v>3.1110000000000001E-3</c:v>
                </c:pt>
                <c:pt idx="16">
                  <c:v>4.3379999999999998E-3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82-471B-B034-2EF1F3EA3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135656"/>
        <c:axId val="563134672"/>
      </c:scatterChart>
      <c:valAx>
        <c:axId val="563135656"/>
        <c:scaling>
          <c:orientation val="minMax"/>
          <c:max val="0.75000000000000011"/>
          <c:min val="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Tensão, V</a:t>
                </a:r>
                <a:r>
                  <a:rPr lang="pt-BR" sz="1200" baseline="-25000"/>
                  <a:t>D</a:t>
                </a:r>
                <a:r>
                  <a:rPr lang="pt-BR" sz="1200"/>
                  <a:t> (V)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134672"/>
        <c:crosses val="autoZero"/>
        <c:crossBetween val="midCat"/>
        <c:majorUnit val="5.000000000000001E-2"/>
      </c:valAx>
      <c:valAx>
        <c:axId val="563134672"/>
        <c:scaling>
          <c:orientation val="minMax"/>
          <c:max val="1.5000000000000005E-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Corrente, I</a:t>
                </a:r>
                <a:r>
                  <a:rPr lang="pt-BR" sz="1200" baseline="-25000"/>
                  <a:t>D</a:t>
                </a:r>
                <a:r>
                  <a:rPr lang="pt-BR" sz="1200"/>
                  <a:t>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135656"/>
        <c:crosses val="autoZero"/>
        <c:crossBetween val="midCat"/>
        <c:majorUnit val="5.0000000000000012E-4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'zener3v3 (2)'!$B$2</c:f>
              <c:strCache>
                <c:ptCount val="1"/>
                <c:pt idx="0">
                  <c:v>ID (mA)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'zener3v3 (2)'!$A$3:$A$18</c:f>
              <c:numCache>
                <c:formatCode>General</c:formatCode>
                <c:ptCount val="16"/>
                <c:pt idx="0">
                  <c:v>0.40078200000000003</c:v>
                </c:pt>
                <c:pt idx="1">
                  <c:v>0.46920800000000001</c:v>
                </c:pt>
                <c:pt idx="2">
                  <c:v>0.50342100000000001</c:v>
                </c:pt>
                <c:pt idx="3">
                  <c:v>0.52297199999999999</c:v>
                </c:pt>
                <c:pt idx="4">
                  <c:v>0.53274699999999997</c:v>
                </c:pt>
                <c:pt idx="5">
                  <c:v>0.55229700000000004</c:v>
                </c:pt>
                <c:pt idx="6">
                  <c:v>0.55229700000000004</c:v>
                </c:pt>
                <c:pt idx="7">
                  <c:v>0.56207200000000002</c:v>
                </c:pt>
                <c:pt idx="8">
                  <c:v>0.56207200000000002</c:v>
                </c:pt>
                <c:pt idx="9">
                  <c:v>0.576735</c:v>
                </c:pt>
                <c:pt idx="10">
                  <c:v>0.58650999999999998</c:v>
                </c:pt>
                <c:pt idx="11">
                  <c:v>0.59139799999999998</c:v>
                </c:pt>
                <c:pt idx="12">
                  <c:v>0.60117299999999996</c:v>
                </c:pt>
                <c:pt idx="13">
                  <c:v>0.61583600000000005</c:v>
                </c:pt>
                <c:pt idx="14">
                  <c:v>0.62561100000000003</c:v>
                </c:pt>
                <c:pt idx="15">
                  <c:v>0.65004899999999999</c:v>
                </c:pt>
              </c:numCache>
            </c:numRef>
          </c:xVal>
          <c:yVal>
            <c:numRef>
              <c:f>'zener3v3 (2)'!$B$3:$B$18</c:f>
              <c:numCache>
                <c:formatCode>General</c:formatCode>
                <c:ptCount val="16"/>
                <c:pt idx="0">
                  <c:v>5.0000000000000004E-6</c:v>
                </c:pt>
                <c:pt idx="1">
                  <c:v>7.3999999999999996E-5</c:v>
                </c:pt>
                <c:pt idx="2">
                  <c:v>1.4200000000000001E-4</c:v>
                </c:pt>
                <c:pt idx="3">
                  <c:v>1.9100000000000001E-4</c:v>
                </c:pt>
                <c:pt idx="4">
                  <c:v>2.5000000000000001E-4</c:v>
                </c:pt>
                <c:pt idx="5">
                  <c:v>3.5300000000000002E-4</c:v>
                </c:pt>
                <c:pt idx="6">
                  <c:v>4.2700000000000002E-4</c:v>
                </c:pt>
                <c:pt idx="7">
                  <c:v>4.7600000000000002E-4</c:v>
                </c:pt>
                <c:pt idx="8">
                  <c:v>5.6899999999999995E-4</c:v>
                </c:pt>
                <c:pt idx="9">
                  <c:v>6.7199999999999996E-4</c:v>
                </c:pt>
                <c:pt idx="10">
                  <c:v>8.0999999999999996E-4</c:v>
                </c:pt>
                <c:pt idx="11">
                  <c:v>9.859999999999999E-4</c:v>
                </c:pt>
                <c:pt idx="12">
                  <c:v>1.183E-3</c:v>
                </c:pt>
                <c:pt idx="13">
                  <c:v>1.511E-3</c:v>
                </c:pt>
                <c:pt idx="14">
                  <c:v>2.0860000000000002E-3</c:v>
                </c:pt>
                <c:pt idx="15">
                  <c:v>3.1110000000000001E-3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5D-4827-B59D-C4DC5598A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135656"/>
        <c:axId val="563134672"/>
      </c:scatterChart>
      <c:valAx>
        <c:axId val="563135656"/>
        <c:scaling>
          <c:orientation val="minMax"/>
          <c:max val="0.75000000000000011"/>
          <c:min val="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Tensão, V</a:t>
                </a:r>
                <a:r>
                  <a:rPr lang="pt-BR" sz="1200" baseline="-25000"/>
                  <a:t>D</a:t>
                </a:r>
                <a:r>
                  <a:rPr lang="pt-BR" sz="1200"/>
                  <a:t> (V)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134672"/>
        <c:crossesAt val="1.0000000000000004E-5"/>
        <c:crossBetween val="midCat"/>
        <c:majorUnit val="5.000000000000001E-2"/>
      </c:valAx>
      <c:valAx>
        <c:axId val="563134672"/>
        <c:scaling>
          <c:logBase val="10"/>
          <c:orientation val="minMax"/>
          <c:max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Corrente, I</a:t>
                </a:r>
                <a:r>
                  <a:rPr lang="pt-BR" sz="1200" baseline="-25000"/>
                  <a:t>D</a:t>
                </a:r>
                <a:r>
                  <a:rPr lang="pt-BR" sz="1200"/>
                  <a:t>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135656"/>
        <c:crossesAt val="1.0000000000000004E-5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Zener 3,3 V Reverso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zener3v3_reverso!$B$2</c:f>
              <c:strCache>
                <c:ptCount val="1"/>
                <c:pt idx="0">
                  <c:v>ID (mA)</c:v>
                </c:pt>
              </c:strCache>
            </c:strRef>
          </c:tx>
          <c:spPr>
            <a:ln w="19050">
              <a:noFill/>
            </a:ln>
          </c:spPr>
          <c:xVal>
            <c:numRef>
              <c:f>zener3v3_reverso!$A$3:$A$18</c:f>
              <c:numCache>
                <c:formatCode>General</c:formatCode>
                <c:ptCount val="16"/>
                <c:pt idx="0">
                  <c:v>1.4907140000000001</c:v>
                </c:pt>
                <c:pt idx="1">
                  <c:v>1.8426199999999999</c:v>
                </c:pt>
                <c:pt idx="2">
                  <c:v>1.9452590000000001</c:v>
                </c:pt>
                <c:pt idx="3">
                  <c:v>2.0625610000000001</c:v>
                </c:pt>
                <c:pt idx="4">
                  <c:v>2.228739</c:v>
                </c:pt>
                <c:pt idx="5">
                  <c:v>2.370479</c:v>
                </c:pt>
                <c:pt idx="6">
                  <c:v>2.458456</c:v>
                </c:pt>
                <c:pt idx="7">
                  <c:v>2.5757569999999999</c:v>
                </c:pt>
                <c:pt idx="8">
                  <c:v>2.668622</c:v>
                </c:pt>
                <c:pt idx="9">
                  <c:v>2.8054739999999998</c:v>
                </c:pt>
                <c:pt idx="10">
                  <c:v>2.9618769999999999</c:v>
                </c:pt>
                <c:pt idx="11">
                  <c:v>3.0645159999999998</c:v>
                </c:pt>
              </c:numCache>
            </c:numRef>
          </c:xVal>
          <c:yVal>
            <c:numRef>
              <c:f>zener3v3_reverso!$B$3:$B$18</c:f>
              <c:numCache>
                <c:formatCode>General</c:formatCode>
                <c:ptCount val="16"/>
                <c:pt idx="0">
                  <c:v>0</c:v>
                </c:pt>
                <c:pt idx="1">
                  <c:v>2.5000000000000001E-5</c:v>
                </c:pt>
                <c:pt idx="2">
                  <c:v>3.8999999999999999E-5</c:v>
                </c:pt>
                <c:pt idx="3">
                  <c:v>7.3999999999999996E-5</c:v>
                </c:pt>
                <c:pt idx="4">
                  <c:v>1.37E-4</c:v>
                </c:pt>
                <c:pt idx="5">
                  <c:v>2.3599999999999999E-4</c:v>
                </c:pt>
                <c:pt idx="6">
                  <c:v>3.1399999999999999E-4</c:v>
                </c:pt>
                <c:pt idx="7">
                  <c:v>4.66E-4</c:v>
                </c:pt>
                <c:pt idx="8">
                  <c:v>6.2299999999999996E-4</c:v>
                </c:pt>
                <c:pt idx="9">
                  <c:v>9.2299999999999999E-4</c:v>
                </c:pt>
                <c:pt idx="10">
                  <c:v>1.428E-3</c:v>
                </c:pt>
                <c:pt idx="11">
                  <c:v>1.933E-3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CC-40B7-971A-233316B49807}"/>
            </c:ext>
          </c:extLst>
        </c:ser>
        <c:ser>
          <c:idx val="0"/>
          <c:order val="1"/>
          <c:tx>
            <c:strRef>
              <c:f>zener3v3_reverso!$B$2</c:f>
              <c:strCache>
                <c:ptCount val="1"/>
                <c:pt idx="0">
                  <c:v>ID (mA)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zener3v3_reverso!$A$3:$A$20</c:f>
              <c:numCache>
                <c:formatCode>General</c:formatCode>
                <c:ptCount val="18"/>
                <c:pt idx="0">
                  <c:v>1.4907140000000001</c:v>
                </c:pt>
                <c:pt idx="1">
                  <c:v>1.8426199999999999</c:v>
                </c:pt>
                <c:pt idx="2">
                  <c:v>1.9452590000000001</c:v>
                </c:pt>
                <c:pt idx="3">
                  <c:v>2.0625610000000001</c:v>
                </c:pt>
                <c:pt idx="4">
                  <c:v>2.228739</c:v>
                </c:pt>
                <c:pt idx="5">
                  <c:v>2.370479</c:v>
                </c:pt>
                <c:pt idx="6">
                  <c:v>2.458456</c:v>
                </c:pt>
                <c:pt idx="7">
                  <c:v>2.5757569999999999</c:v>
                </c:pt>
                <c:pt idx="8">
                  <c:v>2.668622</c:v>
                </c:pt>
                <c:pt idx="9">
                  <c:v>2.8054739999999998</c:v>
                </c:pt>
                <c:pt idx="10">
                  <c:v>2.9618769999999999</c:v>
                </c:pt>
                <c:pt idx="11">
                  <c:v>3.0645159999999998</c:v>
                </c:pt>
              </c:numCache>
            </c:numRef>
          </c:xVal>
          <c:yVal>
            <c:numRef>
              <c:f>zener3v3_reverso!$B$3:$B$20</c:f>
              <c:numCache>
                <c:formatCode>General</c:formatCode>
                <c:ptCount val="18"/>
                <c:pt idx="0">
                  <c:v>0</c:v>
                </c:pt>
                <c:pt idx="1">
                  <c:v>2.5000000000000001E-5</c:v>
                </c:pt>
                <c:pt idx="2">
                  <c:v>3.8999999999999999E-5</c:v>
                </c:pt>
                <c:pt idx="3">
                  <c:v>7.3999999999999996E-5</c:v>
                </c:pt>
                <c:pt idx="4">
                  <c:v>1.37E-4</c:v>
                </c:pt>
                <c:pt idx="5">
                  <c:v>2.3599999999999999E-4</c:v>
                </c:pt>
                <c:pt idx="6">
                  <c:v>3.1399999999999999E-4</c:v>
                </c:pt>
                <c:pt idx="7">
                  <c:v>4.66E-4</c:v>
                </c:pt>
                <c:pt idx="8">
                  <c:v>6.2299999999999996E-4</c:v>
                </c:pt>
                <c:pt idx="9">
                  <c:v>9.2299999999999999E-4</c:v>
                </c:pt>
                <c:pt idx="10">
                  <c:v>1.428E-3</c:v>
                </c:pt>
                <c:pt idx="11">
                  <c:v>1.933E-3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CC-40B7-971A-233316B49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135656"/>
        <c:axId val="563134672"/>
      </c:scatterChart>
      <c:valAx>
        <c:axId val="563135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Tensão, V</a:t>
                </a:r>
                <a:r>
                  <a:rPr lang="pt-BR" sz="1200" baseline="-25000"/>
                  <a:t>D</a:t>
                </a:r>
                <a:r>
                  <a:rPr lang="pt-BR" sz="1200"/>
                  <a:t> (V)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134672"/>
        <c:crosses val="autoZero"/>
        <c:crossBetween val="midCat"/>
      </c:valAx>
      <c:valAx>
        <c:axId val="56313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Corrente, I</a:t>
                </a:r>
                <a:r>
                  <a:rPr lang="pt-BR" sz="1200" baseline="-25000"/>
                  <a:t>D</a:t>
                </a:r>
                <a:r>
                  <a:rPr lang="pt-BR" sz="1200"/>
                  <a:t>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135656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0</xdr:row>
      <xdr:rowOff>38100</xdr:rowOff>
    </xdr:from>
    <xdr:to>
      <xdr:col>14</xdr:col>
      <xdr:colOff>85725</xdr:colOff>
      <xdr:row>14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7D45A75-5BCB-41BC-B8CA-CDA11CD2C0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390525</xdr:colOff>
      <xdr:row>13</xdr:row>
      <xdr:rowOff>161925</xdr:rowOff>
    </xdr:from>
    <xdr:to>
      <xdr:col>14</xdr:col>
      <xdr:colOff>85725</xdr:colOff>
      <xdr:row>28</xdr:row>
      <xdr:rowOff>47625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A872F8A-B0A1-4736-B98A-C880598064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0</xdr:row>
      <xdr:rowOff>38100</xdr:rowOff>
    </xdr:from>
    <xdr:to>
      <xdr:col>14</xdr:col>
      <xdr:colOff>85725</xdr:colOff>
      <xdr:row>14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73EC81B-A924-4A73-93D9-AF701EF3D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13</xdr:row>
      <xdr:rowOff>142875</xdr:rowOff>
    </xdr:from>
    <xdr:to>
      <xdr:col>13</xdr:col>
      <xdr:colOff>523875</xdr:colOff>
      <xdr:row>28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CD361DB-5144-4268-987A-44038D20B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0</xdr:row>
      <xdr:rowOff>0</xdr:rowOff>
    </xdr:from>
    <xdr:to>
      <xdr:col>14</xdr:col>
      <xdr:colOff>257175</xdr:colOff>
      <xdr:row>14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EA89F2F-4075-40DE-AF04-0316C7F7D0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12</xdr:row>
      <xdr:rowOff>66675</xdr:rowOff>
    </xdr:from>
    <xdr:to>
      <xdr:col>14</xdr:col>
      <xdr:colOff>161925</xdr:colOff>
      <xdr:row>26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B05CC4B-447D-4622-8FAC-D0D0A98C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0</xdr:row>
      <xdr:rowOff>0</xdr:rowOff>
    </xdr:from>
    <xdr:to>
      <xdr:col>14</xdr:col>
      <xdr:colOff>257175</xdr:colOff>
      <xdr:row>14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E48B234-8695-403C-B043-D1D73FDEB5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12</xdr:row>
      <xdr:rowOff>66675</xdr:rowOff>
    </xdr:from>
    <xdr:to>
      <xdr:col>14</xdr:col>
      <xdr:colOff>161925</xdr:colOff>
      <xdr:row>25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73E60A6-B197-4EBE-93FC-74FC54541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152400</xdr:rowOff>
    </xdr:from>
    <xdr:to>
      <xdr:col>14</xdr:col>
      <xdr:colOff>419100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6DED4B9-C7FA-4E37-BE97-5FE54CF765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371475</xdr:colOff>
      <xdr:row>16</xdr:row>
      <xdr:rowOff>142875</xdr:rowOff>
    </xdr:from>
    <xdr:to>
      <xdr:col>13</xdr:col>
      <xdr:colOff>66675</xdr:colOff>
      <xdr:row>31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10130B4-E8C1-4330-8838-8460A1BCF6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28575</xdr:rowOff>
    </xdr:from>
    <xdr:to>
      <xdr:col>11</xdr:col>
      <xdr:colOff>476250</xdr:colOff>
      <xdr:row>17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9F6E1F-914B-47BD-85FA-87058EE8BB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552450</xdr:colOff>
      <xdr:row>15</xdr:row>
      <xdr:rowOff>142875</xdr:rowOff>
    </xdr:from>
    <xdr:to>
      <xdr:col>11</xdr:col>
      <xdr:colOff>247650</xdr:colOff>
      <xdr:row>30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CD6650F-7614-45D3-8067-530F44565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1</xdr:row>
      <xdr:rowOff>28575</xdr:rowOff>
    </xdr:from>
    <xdr:to>
      <xdr:col>11</xdr:col>
      <xdr:colOff>76200</xdr:colOff>
      <xdr:row>18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C0109F9-6DDE-4F2E-A576-FCD30EB9DF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yshi/OneDrive/Documentos/Arduino/Eletronica/Dio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amar"/>
      <sheetName val="LEDverm"/>
      <sheetName val="LEDverd"/>
      <sheetName val="LEDvermelho"/>
      <sheetName val="LEDamarelo"/>
      <sheetName val="LEDverde"/>
      <sheetName val="LEDazul"/>
      <sheetName val="Diodo_Ge"/>
      <sheetName val="Diodo_tunel"/>
      <sheetName val="Diodo_tunel (2)"/>
      <sheetName val="Diodo_tunel_rever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ID (mA)</v>
          </cell>
        </row>
        <row r="4">
          <cell r="A4">
            <v>9.7750000000000007E-3</v>
          </cell>
          <cell r="B4">
            <v>2.5194000000000001E-2</v>
          </cell>
          <cell r="C4">
            <v>-9.7750000000000007E-3</v>
          </cell>
          <cell r="D4">
            <v>-2.5194000000000001E-2</v>
          </cell>
        </row>
        <row r="5">
          <cell r="A5">
            <v>1.9550000000000001E-2</v>
          </cell>
          <cell r="B5">
            <v>3.5270999999999997E-2</v>
          </cell>
          <cell r="C5">
            <v>-1.9550000000000001E-2</v>
          </cell>
          <cell r="D5">
            <v>-3.5270999999999997E-2</v>
          </cell>
        </row>
        <row r="6">
          <cell r="A6">
            <v>1.4663000000000001E-2</v>
          </cell>
          <cell r="B6">
            <v>4.0309999999999999E-2</v>
          </cell>
          <cell r="C6">
            <v>-1.4663000000000001E-2</v>
          </cell>
          <cell r="D6">
            <v>-4.0309999999999999E-2</v>
          </cell>
        </row>
        <row r="7">
          <cell r="A7">
            <v>1.9550000000000001E-2</v>
          </cell>
          <cell r="B7">
            <v>5.0387000000000001E-2</v>
          </cell>
          <cell r="C7">
            <v>-1.9550000000000001E-2</v>
          </cell>
          <cell r="D7">
            <v>-5.0387000000000001E-2</v>
          </cell>
        </row>
        <row r="8">
          <cell r="A8">
            <v>1.9550000000000001E-2</v>
          </cell>
          <cell r="B8">
            <v>5.0387000000000001E-2</v>
          </cell>
          <cell r="C8">
            <v>-1.9550000000000001E-2</v>
          </cell>
          <cell r="D8">
            <v>-5.0387000000000001E-2</v>
          </cell>
        </row>
        <row r="9">
          <cell r="A9">
            <v>2.4438000000000001E-2</v>
          </cell>
          <cell r="B9">
            <v>5.5426000000000003E-2</v>
          </cell>
          <cell r="C9">
            <v>-2.4438000000000001E-2</v>
          </cell>
          <cell r="D9">
            <v>-5.5426000000000003E-2</v>
          </cell>
        </row>
        <row r="10">
          <cell r="A10">
            <v>1.9550000000000001E-2</v>
          </cell>
          <cell r="B10">
            <v>6.5504000000000007E-2</v>
          </cell>
          <cell r="C10">
            <v>-1.9550000000000001E-2</v>
          </cell>
          <cell r="D10">
            <v>-6.5504000000000007E-2</v>
          </cell>
        </row>
        <row r="11">
          <cell r="A11">
            <v>1.9550000000000001E-2</v>
          </cell>
          <cell r="B11">
            <v>7.0541999999999994E-2</v>
          </cell>
          <cell r="C11">
            <v>-1.9550000000000001E-2</v>
          </cell>
          <cell r="D11">
            <v>-7.0541999999999994E-2</v>
          </cell>
        </row>
        <row r="12">
          <cell r="A12">
            <v>2.9326000000000001E-2</v>
          </cell>
          <cell r="B12">
            <v>7.0541999999999994E-2</v>
          </cell>
          <cell r="C12">
            <v>-2.9326000000000001E-2</v>
          </cell>
          <cell r="D12">
            <v>-7.0541999999999994E-2</v>
          </cell>
        </row>
        <row r="13">
          <cell r="A13">
            <v>2.4438000000000001E-2</v>
          </cell>
          <cell r="B13">
            <v>8.0619999999999997E-2</v>
          </cell>
          <cell r="C13">
            <v>-2.4438000000000001E-2</v>
          </cell>
          <cell r="D13">
            <v>-8.0619999999999997E-2</v>
          </cell>
        </row>
        <row r="14">
          <cell r="A14">
            <v>2.4438000000000001E-2</v>
          </cell>
          <cell r="B14">
            <v>8.5658999999999999E-2</v>
          </cell>
          <cell r="C14">
            <v>-2.4438000000000001E-2</v>
          </cell>
          <cell r="D14">
            <v>-8.5658999999999999E-2</v>
          </cell>
        </row>
        <row r="15">
          <cell r="A15">
            <v>2.4438000000000001E-2</v>
          </cell>
          <cell r="B15">
            <v>9.0697E-2</v>
          </cell>
          <cell r="C15">
            <v>-2.4438000000000001E-2</v>
          </cell>
          <cell r="D15">
            <v>-9.0697E-2</v>
          </cell>
        </row>
        <row r="16">
          <cell r="A16">
            <v>2.9326000000000001E-2</v>
          </cell>
          <cell r="B16">
            <v>9.5736000000000002E-2</v>
          </cell>
          <cell r="C16">
            <v>-2.9326000000000001E-2</v>
          </cell>
          <cell r="D16">
            <v>-9.5736000000000002E-2</v>
          </cell>
        </row>
        <row r="17">
          <cell r="A17">
            <v>2.9326000000000001E-2</v>
          </cell>
          <cell r="B17">
            <v>0.10581400000000001</v>
          </cell>
          <cell r="C17">
            <v>-2.9326000000000001E-2</v>
          </cell>
          <cell r="D17">
            <v>-0.10581400000000001</v>
          </cell>
        </row>
        <row r="18">
          <cell r="A18">
            <v>3.4213E-2</v>
          </cell>
          <cell r="B18">
            <v>0.11589099999999999</v>
          </cell>
          <cell r="C18">
            <v>-3.4213E-2</v>
          </cell>
          <cell r="D18">
            <v>-0.11589099999999999</v>
          </cell>
        </row>
        <row r="19">
          <cell r="A19">
            <v>3.4213E-2</v>
          </cell>
          <cell r="B19">
            <v>0.136046</v>
          </cell>
          <cell r="C19">
            <v>-3.4213E-2</v>
          </cell>
          <cell r="D19">
            <v>-0.136046</v>
          </cell>
        </row>
        <row r="20">
          <cell r="A20">
            <v>4.8876000000000003E-2</v>
          </cell>
          <cell r="B20">
            <v>0.16627900000000001</v>
          </cell>
          <cell r="C20">
            <v>-4.8876000000000003E-2</v>
          </cell>
          <cell r="D20">
            <v>-0.16627900000000001</v>
          </cell>
        </row>
        <row r="21">
          <cell r="A21">
            <v>4.3987999999999999E-2</v>
          </cell>
          <cell r="B21">
            <v>0.20155000000000001</v>
          </cell>
          <cell r="C21">
            <v>-4.3987999999999999E-2</v>
          </cell>
          <cell r="D21">
            <v>-0.20155000000000001</v>
          </cell>
        </row>
        <row r="22">
          <cell r="A22">
            <v>5.3762999999999998E-2</v>
          </cell>
          <cell r="B22">
            <v>0.26705400000000001</v>
          </cell>
          <cell r="C22">
            <v>-5.3762999999999998E-2</v>
          </cell>
          <cell r="D22">
            <v>-0.26705400000000001</v>
          </cell>
        </row>
        <row r="23">
          <cell r="A23">
            <v>6.3538999999999998E-2</v>
          </cell>
          <cell r="B23">
            <v>0.34263500000000002</v>
          </cell>
          <cell r="C23">
            <v>-6.3538999999999998E-2</v>
          </cell>
          <cell r="D23">
            <v>-0.34263500000000002</v>
          </cell>
        </row>
        <row r="24">
          <cell r="A24">
            <v>7.3314000000000004E-2</v>
          </cell>
          <cell r="B24">
            <v>0.44844899999999999</v>
          </cell>
          <cell r="C24">
            <v>-7.3314000000000004E-2</v>
          </cell>
          <cell r="D24">
            <v>-0.44844899999999999</v>
          </cell>
        </row>
        <row r="25">
          <cell r="A25">
            <v>9.2864000000000002E-2</v>
          </cell>
          <cell r="B25">
            <v>0.66511500000000001</v>
          </cell>
          <cell r="C25">
            <v>-9.2864000000000002E-2</v>
          </cell>
          <cell r="D25">
            <v>-0.66511500000000001</v>
          </cell>
        </row>
        <row r="26">
          <cell r="A26">
            <v>0.136852</v>
          </cell>
          <cell r="B26">
            <v>1.4209270000000001</v>
          </cell>
          <cell r="C26">
            <v>-0.136852</v>
          </cell>
          <cell r="D26">
            <v>-1.4209270000000001</v>
          </cell>
        </row>
        <row r="27">
          <cell r="A27">
            <v>0.215054</v>
          </cell>
          <cell r="B27">
            <v>4.0965020000000001</v>
          </cell>
          <cell r="C27">
            <v>-0.215054</v>
          </cell>
          <cell r="D27">
            <v>-4.0965020000000001</v>
          </cell>
        </row>
        <row r="28">
          <cell r="A28">
            <v>0.229717</v>
          </cell>
          <cell r="B28">
            <v>4.7465000000000002</v>
          </cell>
          <cell r="C28">
            <v>-0.229717</v>
          </cell>
          <cell r="D28">
            <v>-4.7465000000000002</v>
          </cell>
        </row>
        <row r="29">
          <cell r="A29">
            <v>0.224829</v>
          </cell>
          <cell r="B29">
            <v>4.7565780000000002</v>
          </cell>
          <cell r="C29">
            <v>-0.224829</v>
          </cell>
          <cell r="D29">
            <v>-4.7565780000000002</v>
          </cell>
        </row>
        <row r="30">
          <cell r="C30">
            <v>0</v>
          </cell>
          <cell r="D30">
            <v>0</v>
          </cell>
        </row>
        <row r="31">
          <cell r="C31">
            <v>4.888E-3</v>
          </cell>
          <cell r="D31">
            <v>3.0231999999999998E-2</v>
          </cell>
        </row>
        <row r="32">
          <cell r="C32">
            <v>4.888E-3</v>
          </cell>
          <cell r="D32">
            <v>9.5736000000000002E-2</v>
          </cell>
        </row>
        <row r="33">
          <cell r="C33">
            <v>9.7750000000000007E-3</v>
          </cell>
          <cell r="D33">
            <v>0.12093</v>
          </cell>
        </row>
        <row r="34">
          <cell r="C34">
            <v>4.888E-3</v>
          </cell>
          <cell r="D34">
            <v>0.14108499999999999</v>
          </cell>
        </row>
        <row r="35">
          <cell r="C35">
            <v>4.888E-3</v>
          </cell>
          <cell r="D35">
            <v>0.16627900000000001</v>
          </cell>
        </row>
        <row r="36">
          <cell r="C36">
            <v>9.7750000000000007E-3</v>
          </cell>
          <cell r="D36">
            <v>0.18643399999999999</v>
          </cell>
        </row>
        <row r="37">
          <cell r="C37">
            <v>9.7750000000000007E-3</v>
          </cell>
          <cell r="D37">
            <v>0.20155000000000001</v>
          </cell>
        </row>
        <row r="38">
          <cell r="C38">
            <v>1.9550000000000001E-2</v>
          </cell>
          <cell r="D38">
            <v>0.216666</v>
          </cell>
        </row>
        <row r="39">
          <cell r="C39">
            <v>4.888E-3</v>
          </cell>
          <cell r="D39">
            <v>0.236821</v>
          </cell>
        </row>
        <row r="40">
          <cell r="C40">
            <v>1.9550000000000001E-2</v>
          </cell>
          <cell r="D40">
            <v>0.24185999999999999</v>
          </cell>
        </row>
        <row r="41">
          <cell r="C41">
            <v>1.4663000000000001E-2</v>
          </cell>
          <cell r="D41">
            <v>0.25697599999999998</v>
          </cell>
        </row>
        <row r="42">
          <cell r="C42">
            <v>1.4663000000000001E-2</v>
          </cell>
          <cell r="D42">
            <v>0.26705400000000001</v>
          </cell>
        </row>
        <row r="43">
          <cell r="C43">
            <v>1.9550000000000001E-2</v>
          </cell>
          <cell r="D43">
            <v>0.27713100000000002</v>
          </cell>
        </row>
        <row r="44">
          <cell r="C44">
            <v>1.9550000000000001E-2</v>
          </cell>
          <cell r="D44">
            <v>0.28216999999999998</v>
          </cell>
        </row>
        <row r="45">
          <cell r="C45">
            <v>1.9550000000000001E-2</v>
          </cell>
          <cell r="D45">
            <v>0.29728599999999999</v>
          </cell>
        </row>
        <row r="46">
          <cell r="C46">
            <v>1.4663000000000001E-2</v>
          </cell>
          <cell r="D46">
            <v>0.30736400000000003</v>
          </cell>
        </row>
        <row r="47">
          <cell r="C47">
            <v>2.4438000000000001E-2</v>
          </cell>
          <cell r="D47">
            <v>0.31744099999999997</v>
          </cell>
        </row>
        <row r="48">
          <cell r="C48">
            <v>1.9550000000000001E-2</v>
          </cell>
          <cell r="D48">
            <v>0.327519</v>
          </cell>
        </row>
        <row r="49">
          <cell r="C49">
            <v>2.4438000000000001E-2</v>
          </cell>
          <cell r="D49">
            <v>0.33255699999999999</v>
          </cell>
        </row>
        <row r="50">
          <cell r="C50">
            <v>1.9550000000000001E-2</v>
          </cell>
          <cell r="D50">
            <v>0.34263500000000002</v>
          </cell>
        </row>
        <row r="51">
          <cell r="C51">
            <v>2.4438000000000001E-2</v>
          </cell>
          <cell r="D51">
            <v>0.35271200000000003</v>
          </cell>
        </row>
        <row r="52">
          <cell r="C52">
            <v>2.4438000000000001E-2</v>
          </cell>
          <cell r="D52">
            <v>0.36279</v>
          </cell>
        </row>
        <row r="53">
          <cell r="C53">
            <v>2.4438000000000001E-2</v>
          </cell>
          <cell r="D53">
            <v>0.372867</v>
          </cell>
        </row>
        <row r="54">
          <cell r="C54">
            <v>2.4438000000000001E-2</v>
          </cell>
          <cell r="D54">
            <v>0.38294499999999998</v>
          </cell>
        </row>
        <row r="55">
          <cell r="C55">
            <v>2.4438000000000001E-2</v>
          </cell>
          <cell r="D55">
            <v>0.39302199999999998</v>
          </cell>
        </row>
        <row r="56">
          <cell r="C56">
            <v>2.9326000000000001E-2</v>
          </cell>
          <cell r="D56">
            <v>0.398061</v>
          </cell>
        </row>
        <row r="57">
          <cell r="C57">
            <v>2.9326000000000001E-2</v>
          </cell>
          <cell r="D57">
            <v>0.40813899999999997</v>
          </cell>
        </row>
        <row r="58">
          <cell r="C58">
            <v>2.9326000000000001E-2</v>
          </cell>
          <cell r="D58">
            <v>0.41821599999999998</v>
          </cell>
        </row>
        <row r="59">
          <cell r="C59">
            <v>2.9326000000000001E-2</v>
          </cell>
          <cell r="D59">
            <v>0.42829400000000001</v>
          </cell>
        </row>
        <row r="60">
          <cell r="C60">
            <v>0.45943299999999998</v>
          </cell>
          <cell r="D60">
            <v>0.28216999999999998</v>
          </cell>
        </row>
        <row r="61">
          <cell r="C61">
            <v>0.45943299999999998</v>
          </cell>
          <cell r="D61">
            <v>0.28720899999999999</v>
          </cell>
        </row>
        <row r="62">
          <cell r="C62">
            <v>0.45454499999999998</v>
          </cell>
          <cell r="D62">
            <v>0.29224699999999998</v>
          </cell>
        </row>
        <row r="63">
          <cell r="C63">
            <v>0.46432099999999998</v>
          </cell>
          <cell r="D63">
            <v>0.29224699999999998</v>
          </cell>
        </row>
        <row r="64">
          <cell r="C64">
            <v>0.46920800000000001</v>
          </cell>
          <cell r="D64">
            <v>0.29728599999999999</v>
          </cell>
        </row>
        <row r="65">
          <cell r="C65">
            <v>0.46432099999999998</v>
          </cell>
          <cell r="D65">
            <v>0.30736400000000003</v>
          </cell>
        </row>
        <row r="66">
          <cell r="C66">
            <v>0.47409600000000002</v>
          </cell>
          <cell r="D66">
            <v>0.32247999999999999</v>
          </cell>
        </row>
        <row r="67">
          <cell r="C67">
            <v>0.46920800000000001</v>
          </cell>
          <cell r="D67">
            <v>0.34263500000000002</v>
          </cell>
        </row>
        <row r="68">
          <cell r="C68">
            <v>0.47409600000000002</v>
          </cell>
          <cell r="D68">
            <v>0.33759600000000001</v>
          </cell>
        </row>
        <row r="69">
          <cell r="C69">
            <v>0.47898299999999999</v>
          </cell>
          <cell r="D69">
            <v>0.34767399999999998</v>
          </cell>
        </row>
        <row r="70">
          <cell r="C70">
            <v>0.46920800000000001</v>
          </cell>
          <cell r="D70">
            <v>0.36782900000000002</v>
          </cell>
        </row>
        <row r="71">
          <cell r="C71">
            <v>0.47409600000000002</v>
          </cell>
          <cell r="D71">
            <v>0.372867</v>
          </cell>
        </row>
        <row r="72">
          <cell r="C72">
            <v>0.47409600000000002</v>
          </cell>
          <cell r="D72">
            <v>0.387984</v>
          </cell>
        </row>
        <row r="73">
          <cell r="C73">
            <v>0.47409600000000002</v>
          </cell>
          <cell r="D73">
            <v>0.40310000000000001</v>
          </cell>
        </row>
        <row r="74">
          <cell r="C74">
            <v>0.47898299999999999</v>
          </cell>
          <cell r="D74">
            <v>0.41821599999999998</v>
          </cell>
        </row>
        <row r="75">
          <cell r="C75">
            <v>0.47898299999999999</v>
          </cell>
          <cell r="D75">
            <v>0.43333199999999999</v>
          </cell>
        </row>
        <row r="76">
          <cell r="C76">
            <v>0.47898299999999999</v>
          </cell>
          <cell r="D76">
            <v>0.45348699999999997</v>
          </cell>
        </row>
        <row r="77">
          <cell r="C77">
            <v>0.47898299999999999</v>
          </cell>
          <cell r="D77">
            <v>0.47868100000000002</v>
          </cell>
        </row>
        <row r="78">
          <cell r="C78">
            <v>0.483871</v>
          </cell>
          <cell r="D78">
            <v>0.49379699999999999</v>
          </cell>
        </row>
        <row r="79">
          <cell r="C79">
            <v>0.483871</v>
          </cell>
          <cell r="D79">
            <v>0.50891299999999995</v>
          </cell>
        </row>
        <row r="80">
          <cell r="C80">
            <v>0.483871</v>
          </cell>
          <cell r="D80">
            <v>0.534107</v>
          </cell>
        </row>
        <row r="81">
          <cell r="C81">
            <v>0.48875800000000003</v>
          </cell>
          <cell r="D81">
            <v>0.55426200000000003</v>
          </cell>
        </row>
        <row r="82">
          <cell r="C82">
            <v>0.483871</v>
          </cell>
          <cell r="D82">
            <v>0.58449499999999999</v>
          </cell>
        </row>
        <row r="83">
          <cell r="C83">
            <v>0.49364599999999997</v>
          </cell>
          <cell r="D83">
            <v>0.61472700000000002</v>
          </cell>
        </row>
        <row r="84">
          <cell r="C84">
            <v>0.49853399999999998</v>
          </cell>
          <cell r="D84">
            <v>0.63488199999999995</v>
          </cell>
        </row>
        <row r="85">
          <cell r="C85">
            <v>0.49364599999999997</v>
          </cell>
          <cell r="D85">
            <v>0.66511500000000001</v>
          </cell>
        </row>
        <row r="86">
          <cell r="C86">
            <v>0.49364599999999997</v>
          </cell>
          <cell r="D86">
            <v>0.71046299999999996</v>
          </cell>
        </row>
        <row r="87">
          <cell r="C87">
            <v>0.49364599999999997</v>
          </cell>
          <cell r="D87">
            <v>0.75581200000000004</v>
          </cell>
        </row>
        <row r="88">
          <cell r="C88">
            <v>0.49853399999999998</v>
          </cell>
          <cell r="D88">
            <v>0.81627700000000003</v>
          </cell>
        </row>
        <row r="89">
          <cell r="C89">
            <v>0.49853399999999998</v>
          </cell>
          <cell r="D89">
            <v>0.86666500000000002</v>
          </cell>
        </row>
        <row r="90">
          <cell r="C90">
            <v>0.50342100000000001</v>
          </cell>
          <cell r="D90">
            <v>0.93720700000000001</v>
          </cell>
        </row>
        <row r="91">
          <cell r="C91">
            <v>0.50342100000000001</v>
          </cell>
          <cell r="D91">
            <v>1.0077499999999999</v>
          </cell>
        </row>
        <row r="92">
          <cell r="C92">
            <v>0.50830900000000001</v>
          </cell>
          <cell r="D92">
            <v>1.083331</v>
          </cell>
        </row>
        <row r="93">
          <cell r="C93">
            <v>0.50830900000000001</v>
          </cell>
          <cell r="D93">
            <v>1.1589119999999999</v>
          </cell>
        </row>
        <row r="94">
          <cell r="C94">
            <v>0.50830900000000001</v>
          </cell>
          <cell r="D94">
            <v>1.259687</v>
          </cell>
        </row>
        <row r="95">
          <cell r="C95">
            <v>0.51319599999999999</v>
          </cell>
          <cell r="D95">
            <v>1.370539</v>
          </cell>
        </row>
        <row r="96">
          <cell r="C96">
            <v>0.51808399999999999</v>
          </cell>
          <cell r="D96">
            <v>1.4914689999999999</v>
          </cell>
        </row>
        <row r="97">
          <cell r="C97">
            <v>0.51808399999999999</v>
          </cell>
          <cell r="D97">
            <v>1.64767</v>
          </cell>
        </row>
        <row r="98">
          <cell r="C98">
            <v>0.52297199999999999</v>
          </cell>
          <cell r="D98">
            <v>1.8290649999999999</v>
          </cell>
        </row>
        <row r="99">
          <cell r="C99">
            <v>0.52297199999999999</v>
          </cell>
          <cell r="D99">
            <v>2.0457320000000001</v>
          </cell>
        </row>
        <row r="100">
          <cell r="C100">
            <v>0.52785899999999997</v>
          </cell>
          <cell r="D100">
            <v>2.2926299999999999</v>
          </cell>
        </row>
        <row r="101">
          <cell r="C101">
            <v>0.53274699999999997</v>
          </cell>
          <cell r="D101">
            <v>2.6201490000000001</v>
          </cell>
        </row>
        <row r="102">
          <cell r="C102">
            <v>0.54252199999999995</v>
          </cell>
          <cell r="D102">
            <v>3.1794500000000001</v>
          </cell>
        </row>
        <row r="103">
          <cell r="C103">
            <v>0.54252199999999995</v>
          </cell>
          <cell r="D103">
            <v>3.8445649999999998</v>
          </cell>
        </row>
        <row r="104">
          <cell r="C104">
            <v>0.54740999999999995</v>
          </cell>
          <cell r="D104">
            <v>4.5399120000000002</v>
          </cell>
        </row>
        <row r="105">
          <cell r="C105">
            <v>0.55229700000000004</v>
          </cell>
          <cell r="D105">
            <v>4.5852599999999999</v>
          </cell>
        </row>
        <row r="106">
          <cell r="C106">
            <v>0.55229700000000004</v>
          </cell>
          <cell r="D106">
            <v>4.5852599999999999</v>
          </cell>
        </row>
        <row r="107">
          <cell r="C107">
            <v>0.54740999999999995</v>
          </cell>
          <cell r="D107">
            <v>4.5902989999999999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00453-7831-4377-986D-23993D892D54}">
  <dimension ref="A2:D4"/>
  <sheetViews>
    <sheetView workbookViewId="0">
      <selection activeCell="E13" sqref="E13"/>
    </sheetView>
  </sheetViews>
  <sheetFormatPr defaultRowHeight="15" x14ac:dyDescent="0.25"/>
  <cols>
    <col min="1" max="1" width="17.28515625" customWidth="1"/>
    <col min="2" max="4" width="9.140625" style="5"/>
  </cols>
  <sheetData>
    <row r="2" spans="1:4" s="9" customFormat="1" ht="18.75" x14ac:dyDescent="0.35">
      <c r="A2" s="9" t="s">
        <v>13</v>
      </c>
      <c r="B2" s="10" t="s">
        <v>14</v>
      </c>
      <c r="C2" s="10" t="s">
        <v>15</v>
      </c>
      <c r="D2" s="10" t="s">
        <v>16</v>
      </c>
    </row>
    <row r="3" spans="1:4" x14ac:dyDescent="0.25">
      <c r="A3" t="s">
        <v>0</v>
      </c>
      <c r="B3" s="6">
        <f xml:space="preserve"> LEDvermelho!$F$1</f>
        <v>2.148715849578641E-24</v>
      </c>
      <c r="C3" s="7">
        <f xml:space="preserve"> LEDvermelho!$F$2</f>
        <v>37.619611546421339</v>
      </c>
      <c r="D3" s="8">
        <f xml:space="preserve"> LEDvermelho!$F$3</f>
        <v>0.98812829712675287</v>
      </c>
    </row>
    <row r="4" spans="1:4" x14ac:dyDescent="0.25">
      <c r="A4" t="s">
        <v>11</v>
      </c>
      <c r="B4" s="6">
        <f xml:space="preserve"> LEDverde!$F$1</f>
        <v>5.0027663458868592E-21</v>
      </c>
      <c r="C4" s="7">
        <f xml:space="preserve"> LEDverde!$F$2</f>
        <v>46.325192863164958</v>
      </c>
      <c r="D4" s="8">
        <f xml:space="preserve"> LEDverde!$F$3</f>
        <v>0.99431664460837055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E875D-2368-4A59-8FA4-5551FFB8E9AD}">
  <dimension ref="A1:G14"/>
  <sheetViews>
    <sheetView workbookViewId="0">
      <selection activeCell="B3" sqref="B3:B14"/>
    </sheetView>
  </sheetViews>
  <sheetFormatPr defaultRowHeight="15" x14ac:dyDescent="0.25"/>
  <sheetData>
    <row r="1" spans="1:7" ht="18" x14ac:dyDescent="0.35">
      <c r="A1" t="s">
        <v>0</v>
      </c>
      <c r="E1" s="1" t="s">
        <v>4</v>
      </c>
      <c r="F1" s="4">
        <f xml:space="preserve"> EXP(INTERCEPT(C4:C14,A4:A14))</f>
        <v>2.148715849578641E-24</v>
      </c>
      <c r="G1" t="s">
        <v>7</v>
      </c>
    </row>
    <row r="2" spans="1:7" ht="18" x14ac:dyDescent="0.35">
      <c r="A2" s="5" t="s">
        <v>2</v>
      </c>
      <c r="B2" s="5" t="s">
        <v>8</v>
      </c>
      <c r="C2" s="5" t="s">
        <v>3</v>
      </c>
      <c r="D2" s="5" t="s">
        <v>10</v>
      </c>
      <c r="E2" s="1" t="s">
        <v>5</v>
      </c>
      <c r="F2" s="3">
        <f xml:space="preserve"> 1/SLOPE(C4:C18,A4:A18)*1000</f>
        <v>37.619611546421339</v>
      </c>
      <c r="G2" t="s">
        <v>6</v>
      </c>
    </row>
    <row r="3" spans="1:7" ht="17.25" x14ac:dyDescent="0.25">
      <c r="A3" s="7">
        <v>1.554252</v>
      </c>
      <c r="B3" s="6">
        <v>0</v>
      </c>
      <c r="C3" s="5"/>
      <c r="D3" s="6">
        <f xml:space="preserve"> $F$1*EXP(A3/($F$2*0.001))</f>
        <v>1.8837771312709068E-6</v>
      </c>
      <c r="E3" s="1" t="s">
        <v>9</v>
      </c>
      <c r="F3" s="2">
        <f xml:space="preserve"> RSQ(C4:C20,A4:A20)</f>
        <v>0.98812829712675287</v>
      </c>
    </row>
    <row r="4" spans="1:7" x14ac:dyDescent="0.25">
      <c r="A4" s="7">
        <v>1.6959919999999999</v>
      </c>
      <c r="B4" s="6">
        <v>6.3999999999999997E-5</v>
      </c>
      <c r="C4" s="5">
        <f xml:space="preserve"> LN(B4)</f>
        <v>-9.656627474604603</v>
      </c>
      <c r="D4" s="6">
        <f t="shared" ref="D4:D12" si="0" xml:space="preserve"> $F$1*EXP(A4/($F$2*0.001))</f>
        <v>8.1531915572395191E-5</v>
      </c>
    </row>
    <row r="5" spans="1:7" x14ac:dyDescent="0.25">
      <c r="A5" s="7">
        <v>1.705767</v>
      </c>
      <c r="B5" s="6">
        <v>1.18E-4</v>
      </c>
      <c r="C5" s="5">
        <f t="shared" ref="C5:C12" si="1" xml:space="preserve"> LN(B5)</f>
        <v>-9.0448259334986094</v>
      </c>
      <c r="D5" s="6">
        <f t="shared" si="0"/>
        <v>1.0572405264547363E-4</v>
      </c>
    </row>
    <row r="6" spans="1:7" x14ac:dyDescent="0.25">
      <c r="A6" s="7">
        <v>1.7204299999999999</v>
      </c>
      <c r="B6" s="6">
        <v>1.4200000000000001E-4</v>
      </c>
      <c r="C6" s="5">
        <f t="shared" si="1"/>
        <v>-8.8596835003630137</v>
      </c>
      <c r="D6" s="6">
        <f t="shared" si="0"/>
        <v>1.5611650091863427E-4</v>
      </c>
    </row>
    <row r="7" spans="1:7" x14ac:dyDescent="0.25">
      <c r="A7" s="7">
        <v>1.735093</v>
      </c>
      <c r="B7" s="6">
        <v>2.4000000000000001E-4</v>
      </c>
      <c r="C7" s="5">
        <f t="shared" si="1"/>
        <v>-8.3348716346222833</v>
      </c>
      <c r="D7" s="6">
        <f t="shared" si="0"/>
        <v>2.30528070474241E-4</v>
      </c>
    </row>
    <row r="8" spans="1:7" x14ac:dyDescent="0.25">
      <c r="A8" s="7">
        <v>1.7448680000000001</v>
      </c>
      <c r="B8" s="6">
        <v>2.99E-4</v>
      </c>
      <c r="C8" s="5">
        <f t="shared" si="1"/>
        <v>-8.1150669845735877</v>
      </c>
      <c r="D8" s="6">
        <f t="shared" si="0"/>
        <v>2.9893032302714403E-4</v>
      </c>
    </row>
    <row r="9" spans="1:7" x14ac:dyDescent="0.25">
      <c r="A9" s="7">
        <v>1.754643</v>
      </c>
      <c r="B9" s="6">
        <v>4.2700000000000002E-4</v>
      </c>
      <c r="C9" s="5">
        <f t="shared" si="1"/>
        <v>-7.7587265447356497</v>
      </c>
      <c r="D9" s="6">
        <f t="shared" si="0"/>
        <v>3.8762888112186595E-4</v>
      </c>
    </row>
    <row r="10" spans="1:7" x14ac:dyDescent="0.25">
      <c r="A10" s="7">
        <v>1.769306</v>
      </c>
      <c r="B10" s="6">
        <v>6.38E-4</v>
      </c>
      <c r="C10" s="5">
        <f t="shared" si="1"/>
        <v>-7.3571722746194839</v>
      </c>
      <c r="D10" s="6">
        <f t="shared" si="0"/>
        <v>5.723888089939034E-4</v>
      </c>
    </row>
    <row r="11" spans="1:7" x14ac:dyDescent="0.25">
      <c r="A11" s="7">
        <v>1.7839689999999999</v>
      </c>
      <c r="B11" s="6">
        <v>9.7199999999999999E-4</v>
      </c>
      <c r="C11" s="5">
        <f t="shared" si="1"/>
        <v>-6.9361547535038355</v>
      </c>
      <c r="D11" s="6">
        <f t="shared" si="0"/>
        <v>8.4521294624188294E-4</v>
      </c>
    </row>
    <row r="12" spans="1:7" x14ac:dyDescent="0.25">
      <c r="A12" s="7">
        <v>1.8035190000000001</v>
      </c>
      <c r="B12" s="6">
        <v>1.516E-3</v>
      </c>
      <c r="C12" s="5">
        <f t="shared" si="1"/>
        <v>-6.4916799917619574</v>
      </c>
      <c r="D12" s="6">
        <f t="shared" si="0"/>
        <v>1.4212106490435758E-3</v>
      </c>
    </row>
    <row r="13" spans="1:7" x14ac:dyDescent="0.25">
      <c r="A13" s="7">
        <v>1.813294</v>
      </c>
      <c r="B13" s="6">
        <v>1.8749999999999999E-3</v>
      </c>
      <c r="C13" s="5">
        <f t="shared" ref="C13:C14" si="2" xml:space="preserve"> LN(B13)</f>
        <v>-6.2791466195597634</v>
      </c>
      <c r="D13" s="6">
        <f t="shared" ref="D13:D14" si="3" xml:space="preserve"> $F$1*EXP(A13/($F$2*0.001))</f>
        <v>1.8429120476921911E-3</v>
      </c>
    </row>
    <row r="14" spans="1:7" x14ac:dyDescent="0.25">
      <c r="A14" s="7">
        <v>1.8426199999999999</v>
      </c>
      <c r="B14" s="6">
        <v>3.16E-3</v>
      </c>
      <c r="C14" s="5">
        <f t="shared" si="2"/>
        <v>-5.7571832513833163</v>
      </c>
      <c r="D14" s="6">
        <f t="shared" si="3"/>
        <v>4.0184134809213836E-3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2BFC3-40F7-4470-8649-95EEF86C6EA2}">
  <dimension ref="A1:G12"/>
  <sheetViews>
    <sheetView workbookViewId="0">
      <selection activeCell="D3" sqref="D3"/>
    </sheetView>
  </sheetViews>
  <sheetFormatPr defaultRowHeight="15" x14ac:dyDescent="0.25"/>
  <sheetData>
    <row r="1" spans="1:7" ht="18" x14ac:dyDescent="0.35">
      <c r="A1" t="s">
        <v>12</v>
      </c>
      <c r="E1" s="1" t="s">
        <v>4</v>
      </c>
      <c r="F1" s="4">
        <f xml:space="preserve"> EXP(INTERCEPT(C4:C18,A4:A18))</f>
        <v>8.7609262097523711E-26</v>
      </c>
      <c r="G1" t="s">
        <v>7</v>
      </c>
    </row>
    <row r="2" spans="1:7" ht="18" x14ac:dyDescent="0.35">
      <c r="A2" t="s">
        <v>2</v>
      </c>
      <c r="B2" t="s">
        <v>8</v>
      </c>
      <c r="C2" t="s">
        <v>3</v>
      </c>
      <c r="D2" t="s">
        <v>10</v>
      </c>
      <c r="E2" s="1" t="s">
        <v>5</v>
      </c>
      <c r="F2" s="3">
        <f xml:space="preserve"> 1/SLOPE(C4:C18,A4:A18)*1000</f>
        <v>35.182840651871459</v>
      </c>
      <c r="G2" t="s">
        <v>6</v>
      </c>
    </row>
    <row r="3" spans="1:7" ht="17.25" x14ac:dyDescent="0.25">
      <c r="A3">
        <v>1.4809380000000001</v>
      </c>
      <c r="B3">
        <v>0</v>
      </c>
      <c r="D3" s="4">
        <f xml:space="preserve"> $F$1*EXP(A3/($F$2*0.001))</f>
        <v>1.6716422232283947E-7</v>
      </c>
      <c r="E3" s="1" t="s">
        <v>9</v>
      </c>
      <c r="F3" s="2">
        <f xml:space="preserve"> RSQ(C4:C20,A4:A20)</f>
        <v>0.99383968889290208</v>
      </c>
    </row>
    <row r="4" spans="1:7" x14ac:dyDescent="0.25">
      <c r="A4">
        <v>1.7008799999999999</v>
      </c>
      <c r="B4">
        <v>7.8999999999999996E-5</v>
      </c>
      <c r="C4">
        <f xml:space="preserve"> LN(B4)</f>
        <v>-9.446062705497253</v>
      </c>
      <c r="D4" s="4">
        <f t="shared" ref="D4:D12" si="0" xml:space="preserve"> $F$1*EXP(A4/($F$2*0.001))</f>
        <v>8.6714501612499594E-5</v>
      </c>
    </row>
    <row r="5" spans="1:7" x14ac:dyDescent="0.25">
      <c r="A5">
        <v>1.7253179999999999</v>
      </c>
      <c r="B5">
        <v>1.6699999999999999E-4</v>
      </c>
      <c r="C5">
        <f t="shared" ref="C5:C12" si="1" xml:space="preserve"> LN(B5)</f>
        <v>-8.6975167455475191</v>
      </c>
      <c r="D5" s="4">
        <f t="shared" si="0"/>
        <v>1.7368114185489265E-4</v>
      </c>
    </row>
    <row r="6" spans="1:7" x14ac:dyDescent="0.25">
      <c r="A6">
        <v>1.735093</v>
      </c>
      <c r="B6">
        <v>2.31E-4</v>
      </c>
      <c r="C6">
        <f t="shared" si="1"/>
        <v>-8.3730928474424804</v>
      </c>
      <c r="D6" s="4">
        <f t="shared" si="0"/>
        <v>2.2930555207915563E-4</v>
      </c>
    </row>
    <row r="7" spans="1:7" x14ac:dyDescent="0.25">
      <c r="A7">
        <v>1.7497549999999999</v>
      </c>
      <c r="B7">
        <v>3.4400000000000001E-4</v>
      </c>
      <c r="C7">
        <f t="shared" si="1"/>
        <v>-7.9748689005908755</v>
      </c>
      <c r="D7" s="4">
        <f t="shared" si="0"/>
        <v>3.4785740683679274E-4</v>
      </c>
    </row>
    <row r="8" spans="1:7" x14ac:dyDescent="0.25">
      <c r="A8">
        <v>1.759531</v>
      </c>
      <c r="B8">
        <v>5.1000000000000004E-4</v>
      </c>
      <c r="C8">
        <f t="shared" si="1"/>
        <v>-7.5810998322459024</v>
      </c>
      <c r="D8" s="4">
        <f t="shared" si="0"/>
        <v>4.5927785293335298E-4</v>
      </c>
    </row>
    <row r="9" spans="1:7" x14ac:dyDescent="0.25">
      <c r="A9">
        <v>1.774194</v>
      </c>
      <c r="B9">
        <v>7.1599999999999995E-4</v>
      </c>
      <c r="C9">
        <f t="shared" si="1"/>
        <v>-7.2418303910036288</v>
      </c>
      <c r="D9" s="4">
        <f t="shared" si="0"/>
        <v>6.9674607743178325E-4</v>
      </c>
    </row>
    <row r="10" spans="1:7" x14ac:dyDescent="0.25">
      <c r="A10">
        <v>1.7839689999999999</v>
      </c>
      <c r="B10">
        <v>1.065E-3</v>
      </c>
      <c r="C10">
        <f t="shared" si="1"/>
        <v>-6.8447804798207486</v>
      </c>
      <c r="D10" s="4">
        <f t="shared" si="0"/>
        <v>9.1989114211353475E-4</v>
      </c>
    </row>
    <row r="11" spans="1:7" x14ac:dyDescent="0.25">
      <c r="A11">
        <v>1.8035190000000001</v>
      </c>
      <c r="B11">
        <v>1.619E-3</v>
      </c>
      <c r="C11">
        <f t="shared" si="1"/>
        <v>-6.4259466042866391</v>
      </c>
      <c r="D11" s="4">
        <f t="shared" si="0"/>
        <v>1.6034678109374517E-3</v>
      </c>
    </row>
    <row r="12" spans="1:7" x14ac:dyDescent="0.25">
      <c r="A12">
        <v>1.8328439999999999</v>
      </c>
      <c r="B12">
        <v>3.1700000000000001E-3</v>
      </c>
      <c r="C12">
        <f t="shared" si="1"/>
        <v>-5.7540236910929474</v>
      </c>
      <c r="D12" s="4">
        <f t="shared" si="0"/>
        <v>3.690166481007907E-3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ignoredErrors>
    <ignoredError sqref="F1:F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08950-A696-44C8-9CEC-DBC063CB9B8C}">
  <dimension ref="A1:G20"/>
  <sheetViews>
    <sheetView topLeftCell="A3" workbookViewId="0">
      <selection activeCell="A3" sqref="A3:B20"/>
    </sheetView>
  </sheetViews>
  <sheetFormatPr defaultRowHeight="15" x14ac:dyDescent="0.25"/>
  <sheetData>
    <row r="1" spans="1:7" ht="18" x14ac:dyDescent="0.35">
      <c r="A1" t="s">
        <v>0</v>
      </c>
      <c r="E1" s="1" t="s">
        <v>4</v>
      </c>
      <c r="F1" s="4">
        <f xml:space="preserve"> EXP(INTERCEPT(C4:C18,A4:A18))</f>
        <v>7.7059596305628764E-18</v>
      </c>
      <c r="G1" t="s">
        <v>7</v>
      </c>
    </row>
    <row r="2" spans="1:7" ht="18" x14ac:dyDescent="0.35">
      <c r="A2" t="s">
        <v>2</v>
      </c>
      <c r="B2" t="s">
        <v>1</v>
      </c>
      <c r="C2" t="s">
        <v>3</v>
      </c>
      <c r="E2" s="1" t="s">
        <v>5</v>
      </c>
      <c r="F2" s="3">
        <f xml:space="preserve"> 1/SLOPE(C4:C18,A4:A18)*1000</f>
        <v>28.541644419241017</v>
      </c>
      <c r="G2" t="s">
        <v>6</v>
      </c>
    </row>
    <row r="3" spans="1:7" ht="17.25" x14ac:dyDescent="0.25">
      <c r="A3">
        <v>0.46432099999999998</v>
      </c>
      <c r="B3">
        <v>0</v>
      </c>
      <c r="E3" s="1" t="s">
        <v>9</v>
      </c>
      <c r="F3" s="2">
        <f xml:space="preserve"> RSQ(C4:C20,A4:A20)</f>
        <v>0.9918688690665205</v>
      </c>
    </row>
    <row r="4" spans="1:7" x14ac:dyDescent="0.25">
      <c r="A4">
        <v>0.62561100000000003</v>
      </c>
      <c r="B4">
        <v>2.0000000000000002E-5</v>
      </c>
      <c r="C4">
        <f xml:space="preserve"> LN(B4*0.001)</f>
        <v>-17.72753356339242</v>
      </c>
    </row>
    <row r="5" spans="1:7" x14ac:dyDescent="0.25">
      <c r="A5">
        <v>0.65493599999999996</v>
      </c>
      <c r="B5">
        <v>8.7999999999999998E-5</v>
      </c>
      <c r="C5">
        <f t="shared" ref="C5:C20" si="0" xml:space="preserve"> LN(B5*0.001)</f>
        <v>-16.245929022468204</v>
      </c>
    </row>
    <row r="6" spans="1:7" x14ac:dyDescent="0.25">
      <c r="A6">
        <v>0.67937400000000003</v>
      </c>
      <c r="B6">
        <v>1.9100000000000001E-4</v>
      </c>
      <c r="C6">
        <f t="shared" si="0"/>
        <v>-15.470992408899781</v>
      </c>
    </row>
    <row r="7" spans="1:7" x14ac:dyDescent="0.25">
      <c r="A7">
        <v>0.68915000000000004</v>
      </c>
      <c r="B7">
        <v>2.4000000000000001E-4</v>
      </c>
      <c r="C7">
        <f t="shared" si="0"/>
        <v>-15.24262691360442</v>
      </c>
    </row>
    <row r="8" spans="1:7" x14ac:dyDescent="0.25">
      <c r="A8">
        <v>0.69403700000000002</v>
      </c>
      <c r="B8">
        <v>3.0400000000000002E-4</v>
      </c>
      <c r="C8">
        <f t="shared" si="0"/>
        <v>-15.006238135540189</v>
      </c>
    </row>
    <row r="9" spans="1:7" x14ac:dyDescent="0.25">
      <c r="A9">
        <v>0.70381199999999999</v>
      </c>
      <c r="B9">
        <v>3.5799999999999997E-4</v>
      </c>
      <c r="C9">
        <f t="shared" si="0"/>
        <v>-14.84273285054571</v>
      </c>
    </row>
    <row r="10" spans="1:7" x14ac:dyDescent="0.25">
      <c r="A10">
        <v>0.70381199999999999</v>
      </c>
      <c r="B10">
        <v>4.2700000000000002E-4</v>
      </c>
      <c r="C10">
        <f t="shared" si="0"/>
        <v>-14.666481823717787</v>
      </c>
    </row>
    <row r="11" spans="1:7" x14ac:dyDescent="0.25">
      <c r="A11">
        <v>0.7087</v>
      </c>
      <c r="B11">
        <v>4.6099999999999998E-4</v>
      </c>
      <c r="C11">
        <f t="shared" si="0"/>
        <v>-14.589867793949763</v>
      </c>
    </row>
    <row r="12" spans="1:7" x14ac:dyDescent="0.25">
      <c r="A12">
        <v>0.71358699999999997</v>
      </c>
      <c r="B12">
        <v>5.4500000000000002E-4</v>
      </c>
      <c r="C12">
        <f t="shared" si="0"/>
        <v>-14.422480042283167</v>
      </c>
    </row>
    <row r="13" spans="1:7" x14ac:dyDescent="0.25">
      <c r="A13">
        <v>0.71847499999999997</v>
      </c>
      <c r="B13">
        <v>6.38E-4</v>
      </c>
      <c r="C13">
        <f t="shared" si="0"/>
        <v>-14.264927553601622</v>
      </c>
    </row>
    <row r="14" spans="1:7" x14ac:dyDescent="0.25">
      <c r="A14">
        <v>0.72336299999999998</v>
      </c>
      <c r="B14">
        <v>7.1599999999999995E-4</v>
      </c>
      <c r="C14">
        <f t="shared" si="0"/>
        <v>-14.149585669985765</v>
      </c>
    </row>
    <row r="15" spans="1:7" x14ac:dyDescent="0.25">
      <c r="A15">
        <v>0.72824999999999995</v>
      </c>
      <c r="B15">
        <v>9.1799999999999998E-4</v>
      </c>
      <c r="C15">
        <f t="shared" si="0"/>
        <v>-13.901068446325921</v>
      </c>
    </row>
    <row r="16" spans="1:7" x14ac:dyDescent="0.25">
      <c r="A16">
        <v>0.73313799999999996</v>
      </c>
      <c r="B16">
        <v>1.129E-3</v>
      </c>
      <c r="C16">
        <f t="shared" si="0"/>
        <v>-13.69417827279675</v>
      </c>
    </row>
    <row r="17" spans="1:3" x14ac:dyDescent="0.25">
      <c r="A17">
        <v>0.73802599999999996</v>
      </c>
      <c r="B17">
        <v>1.413E-3</v>
      </c>
      <c r="C17">
        <f t="shared" si="0"/>
        <v>-13.469795454261885</v>
      </c>
    </row>
    <row r="18" spans="1:3" x14ac:dyDescent="0.25">
      <c r="A18">
        <v>0.74780100000000005</v>
      </c>
      <c r="B18">
        <v>1.6490000000000001E-3</v>
      </c>
      <c r="C18">
        <f t="shared" si="0"/>
        <v>-13.315341514386812</v>
      </c>
    </row>
    <row r="19" spans="1:3" x14ac:dyDescent="0.25">
      <c r="A19">
        <v>0.75757600000000003</v>
      </c>
      <c r="B19">
        <v>2.5760000000000002E-3</v>
      </c>
      <c r="C19">
        <f t="shared" si="0"/>
        <v>-12.869272749722168</v>
      </c>
    </row>
    <row r="20" spans="1:3" x14ac:dyDescent="0.25">
      <c r="A20">
        <v>0.77712599999999998</v>
      </c>
      <c r="B20">
        <v>4.078E-3</v>
      </c>
      <c r="C20">
        <f t="shared" si="0"/>
        <v>-12.40990388581201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3F9BB-55F6-4999-ADEE-E01AC6D5D7E0}">
  <dimension ref="A1:G19"/>
  <sheetViews>
    <sheetView workbookViewId="0">
      <selection activeCell="E13" sqref="E13"/>
    </sheetView>
  </sheetViews>
  <sheetFormatPr defaultRowHeight="15" x14ac:dyDescent="0.25"/>
  <sheetData>
    <row r="1" spans="1:7" ht="18" x14ac:dyDescent="0.35">
      <c r="A1" t="s">
        <v>0</v>
      </c>
      <c r="E1" s="1" t="s">
        <v>4</v>
      </c>
      <c r="F1" s="4">
        <f xml:space="preserve"> EXP(INTERCEPT(C4:C18,A4:A18))</f>
        <v>2.9679674974502106E-12</v>
      </c>
      <c r="G1" t="s">
        <v>7</v>
      </c>
    </row>
    <row r="2" spans="1:7" ht="18" x14ac:dyDescent="0.35">
      <c r="A2" t="s">
        <v>2</v>
      </c>
      <c r="B2" t="s">
        <v>1</v>
      </c>
      <c r="C2" t="s">
        <v>3</v>
      </c>
      <c r="E2" s="1" t="s">
        <v>5</v>
      </c>
      <c r="F2" s="3">
        <f xml:space="preserve"> 1/SLOPE(C4:C18,A4:A18)*1000</f>
        <v>46.740987320122265</v>
      </c>
      <c r="G2" t="s">
        <v>6</v>
      </c>
    </row>
    <row r="3" spans="1:7" ht="17.25" x14ac:dyDescent="0.25">
      <c r="A3">
        <v>0.40078200000000003</v>
      </c>
      <c r="B3">
        <v>5.0000000000000004E-6</v>
      </c>
      <c r="E3" s="1" t="s">
        <v>9</v>
      </c>
      <c r="F3" s="2">
        <f xml:space="preserve"> RSQ(C4:C19,A4:A19)</f>
        <v>0.99546269940002485</v>
      </c>
    </row>
    <row r="4" spans="1:7" x14ac:dyDescent="0.25">
      <c r="A4">
        <v>0.46920800000000001</v>
      </c>
      <c r="B4">
        <v>7.3999999999999996E-5</v>
      </c>
      <c r="C4">
        <f xml:space="preserve"> LN(B4*0.001)</f>
        <v>-16.419200743742241</v>
      </c>
    </row>
    <row r="5" spans="1:7" x14ac:dyDescent="0.25">
      <c r="A5">
        <v>0.50342100000000001</v>
      </c>
      <c r="B5">
        <v>1.4200000000000001E-4</v>
      </c>
      <c r="C5">
        <f t="shared" ref="C5:C19" si="0" xml:space="preserve"> LN(B5*0.001)</f>
        <v>-15.76743877934515</v>
      </c>
    </row>
    <row r="6" spans="1:7" x14ac:dyDescent="0.25">
      <c r="A6">
        <v>0.52297199999999999</v>
      </c>
      <c r="B6">
        <v>1.9100000000000001E-4</v>
      </c>
      <c r="C6">
        <f t="shared" si="0"/>
        <v>-15.470992408899781</v>
      </c>
    </row>
    <row r="7" spans="1:7" x14ac:dyDescent="0.25">
      <c r="A7">
        <v>0.53274699999999997</v>
      </c>
      <c r="B7">
        <v>2.5000000000000001E-4</v>
      </c>
      <c r="C7">
        <f t="shared" si="0"/>
        <v>-15.201804919084164</v>
      </c>
    </row>
    <row r="8" spans="1:7" x14ac:dyDescent="0.25">
      <c r="A8">
        <v>0.55229700000000004</v>
      </c>
      <c r="B8">
        <v>3.5300000000000002E-4</v>
      </c>
      <c r="C8">
        <f t="shared" si="0"/>
        <v>-14.856797780013114</v>
      </c>
    </row>
    <row r="9" spans="1:7" x14ac:dyDescent="0.25">
      <c r="A9">
        <v>0.55229700000000004</v>
      </c>
      <c r="B9">
        <v>4.2700000000000002E-4</v>
      </c>
      <c r="C9">
        <f t="shared" si="0"/>
        <v>-14.666481823717787</v>
      </c>
    </row>
    <row r="10" spans="1:7" x14ac:dyDescent="0.25">
      <c r="A10">
        <v>0.56207200000000002</v>
      </c>
      <c r="B10">
        <v>4.7600000000000002E-4</v>
      </c>
      <c r="C10">
        <f t="shared" si="0"/>
        <v>-14.557847982714991</v>
      </c>
    </row>
    <row r="11" spans="1:7" x14ac:dyDescent="0.25">
      <c r="A11">
        <v>0.56207200000000002</v>
      </c>
      <c r="B11">
        <v>5.6899999999999995E-4</v>
      </c>
      <c r="C11">
        <f t="shared" si="0"/>
        <v>-14.37938540282008</v>
      </c>
    </row>
    <row r="12" spans="1:7" x14ac:dyDescent="0.25">
      <c r="A12">
        <v>0.576735</v>
      </c>
      <c r="B12">
        <v>6.7199999999999996E-4</v>
      </c>
      <c r="C12">
        <f t="shared" si="0"/>
        <v>-14.213007496423261</v>
      </c>
    </row>
    <row r="13" spans="1:7" x14ac:dyDescent="0.25">
      <c r="A13">
        <v>0.58650999999999998</v>
      </c>
      <c r="B13">
        <v>8.0999999999999996E-4</v>
      </c>
      <c r="C13">
        <f t="shared" si="0"/>
        <v>-14.026231589279927</v>
      </c>
    </row>
    <row r="14" spans="1:7" x14ac:dyDescent="0.25">
      <c r="A14">
        <v>0.59139799999999998</v>
      </c>
      <c r="B14">
        <v>9.859999999999999E-4</v>
      </c>
      <c r="C14">
        <f t="shared" si="0"/>
        <v>-13.829609482343775</v>
      </c>
    </row>
    <row r="15" spans="1:7" x14ac:dyDescent="0.25">
      <c r="A15">
        <v>0.60117299999999996</v>
      </c>
      <c r="B15">
        <v>1.183E-3</v>
      </c>
      <c r="C15">
        <f t="shared" si="0"/>
        <v>-13.647456972968024</v>
      </c>
    </row>
    <row r="16" spans="1:7" x14ac:dyDescent="0.25">
      <c r="A16">
        <v>0.61583600000000005</v>
      </c>
      <c r="B16">
        <v>1.511E-3</v>
      </c>
      <c r="C16">
        <f t="shared" si="0"/>
        <v>-13.402738874673672</v>
      </c>
    </row>
    <row r="17" spans="1:3" x14ac:dyDescent="0.25">
      <c r="A17">
        <v>0.62561100000000003</v>
      </c>
      <c r="B17">
        <v>2.0860000000000002E-3</v>
      </c>
      <c r="C17">
        <f t="shared" si="0"/>
        <v>-13.080262201385693</v>
      </c>
    </row>
    <row r="18" spans="1:3" x14ac:dyDescent="0.25">
      <c r="A18">
        <v>0.65004899999999999</v>
      </c>
      <c r="B18">
        <v>3.1110000000000001E-3</v>
      </c>
      <c r="C18">
        <f t="shared" si="0"/>
        <v>-12.680566340048774</v>
      </c>
    </row>
    <row r="19" spans="1:3" x14ac:dyDescent="0.25">
      <c r="A19">
        <v>0.65982399999999997</v>
      </c>
      <c r="B19">
        <v>4.3379999999999998E-3</v>
      </c>
      <c r="C19">
        <f t="shared" si="0"/>
        <v>-12.348097145559592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55992-7846-431C-B13C-C9F60BC9ED57}">
  <dimension ref="A1:F32"/>
  <sheetViews>
    <sheetView topLeftCell="A20" workbookViewId="0">
      <selection activeCell="D27" sqref="D27"/>
    </sheetView>
  </sheetViews>
  <sheetFormatPr defaultRowHeight="15" x14ac:dyDescent="0.25"/>
  <sheetData>
    <row r="1" spans="1:6" x14ac:dyDescent="0.25">
      <c r="A1" t="s">
        <v>17</v>
      </c>
      <c r="E1" s="1"/>
      <c r="F1" s="4"/>
    </row>
    <row r="2" spans="1:6" ht="18" x14ac:dyDescent="0.35">
      <c r="A2" t="s">
        <v>2</v>
      </c>
      <c r="B2" t="s">
        <v>1</v>
      </c>
      <c r="C2" t="s">
        <v>3</v>
      </c>
      <c r="D2" t="s">
        <v>2</v>
      </c>
      <c r="E2" t="s">
        <v>1</v>
      </c>
      <c r="F2" s="3"/>
    </row>
    <row r="3" spans="1:6" x14ac:dyDescent="0.25">
      <c r="A3">
        <v>1.4907140000000001</v>
      </c>
      <c r="B3">
        <v>0</v>
      </c>
      <c r="E3" s="1"/>
      <c r="F3" s="2"/>
    </row>
    <row r="4" spans="1:6" x14ac:dyDescent="0.25">
      <c r="A4">
        <v>1.8426199999999999</v>
      </c>
      <c r="B4">
        <v>2.5000000000000001E-5</v>
      </c>
      <c r="C4">
        <f xml:space="preserve"> LN(B4*0.001)</f>
        <v>-17.504390012078211</v>
      </c>
      <c r="D4">
        <f xml:space="preserve"> -A4</f>
        <v>-1.8426199999999999</v>
      </c>
      <c r="E4">
        <f xml:space="preserve"> -B4</f>
        <v>-2.5000000000000001E-5</v>
      </c>
    </row>
    <row r="5" spans="1:6" x14ac:dyDescent="0.25">
      <c r="A5">
        <v>1.9452590000000001</v>
      </c>
      <c r="B5">
        <v>3.8999999999999999E-5</v>
      </c>
      <c r="C5">
        <f t="shared" ref="C5:C14" si="0" xml:space="preserve"> LN(B5*0.001)</f>
        <v>-17.059704190816763</v>
      </c>
      <c r="D5">
        <f t="shared" ref="D5:D14" si="1" xml:space="preserve"> -A5</f>
        <v>-1.9452590000000001</v>
      </c>
      <c r="E5">
        <f t="shared" ref="E5:E14" si="2" xml:space="preserve"> -B5</f>
        <v>-3.8999999999999999E-5</v>
      </c>
    </row>
    <row r="6" spans="1:6" x14ac:dyDescent="0.25">
      <c r="A6">
        <v>2.0625610000000001</v>
      </c>
      <c r="B6">
        <v>7.3999999999999996E-5</v>
      </c>
      <c r="C6">
        <f t="shared" si="0"/>
        <v>-16.419200743742241</v>
      </c>
      <c r="D6">
        <f t="shared" si="1"/>
        <v>-2.0625610000000001</v>
      </c>
      <c r="E6">
        <f t="shared" si="2"/>
        <v>-7.3999999999999996E-5</v>
      </c>
    </row>
    <row r="7" spans="1:6" x14ac:dyDescent="0.25">
      <c r="A7">
        <v>2.228739</v>
      </c>
      <c r="B7">
        <v>1.37E-4</v>
      </c>
      <c r="C7">
        <f t="shared" si="0"/>
        <v>-15.803284911118286</v>
      </c>
      <c r="D7">
        <f t="shared" si="1"/>
        <v>-2.228739</v>
      </c>
      <c r="E7">
        <f t="shared" si="2"/>
        <v>-1.37E-4</v>
      </c>
    </row>
    <row r="8" spans="1:6" x14ac:dyDescent="0.25">
      <c r="A8">
        <v>2.370479</v>
      </c>
      <c r="B8">
        <v>2.3599999999999999E-4</v>
      </c>
      <c r="C8">
        <f t="shared" si="0"/>
        <v>-15.259434031920801</v>
      </c>
      <c r="D8">
        <f t="shared" si="1"/>
        <v>-2.370479</v>
      </c>
      <c r="E8">
        <f t="shared" si="2"/>
        <v>-2.3599999999999999E-4</v>
      </c>
    </row>
    <row r="9" spans="1:6" x14ac:dyDescent="0.25">
      <c r="A9">
        <v>2.458456</v>
      </c>
      <c r="B9">
        <v>3.1399999999999999E-4</v>
      </c>
      <c r="C9">
        <f t="shared" si="0"/>
        <v>-14.973872851038157</v>
      </c>
      <c r="D9">
        <f t="shared" si="1"/>
        <v>-2.458456</v>
      </c>
      <c r="E9">
        <f t="shared" si="2"/>
        <v>-3.1399999999999999E-4</v>
      </c>
    </row>
    <row r="10" spans="1:6" x14ac:dyDescent="0.25">
      <c r="A10">
        <v>2.5757569999999999</v>
      </c>
      <c r="B10">
        <v>4.66E-4</v>
      </c>
      <c r="C10">
        <f t="shared" si="0"/>
        <v>-14.579080202820766</v>
      </c>
      <c r="D10">
        <f t="shared" si="1"/>
        <v>-2.5757569999999999</v>
      </c>
      <c r="E10">
        <f t="shared" si="2"/>
        <v>-4.66E-4</v>
      </c>
    </row>
    <row r="11" spans="1:6" x14ac:dyDescent="0.25">
      <c r="A11">
        <v>2.668622</v>
      </c>
      <c r="B11">
        <v>6.2299999999999996E-4</v>
      </c>
      <c r="C11">
        <f t="shared" si="0"/>
        <v>-14.288719318158957</v>
      </c>
      <c r="D11">
        <f t="shared" si="1"/>
        <v>-2.668622</v>
      </c>
      <c r="E11">
        <f t="shared" si="2"/>
        <v>-6.2299999999999996E-4</v>
      </c>
    </row>
    <row r="12" spans="1:6" x14ac:dyDescent="0.25">
      <c r="A12">
        <v>2.8054739999999998</v>
      </c>
      <c r="B12">
        <v>9.2299999999999999E-4</v>
      </c>
      <c r="C12">
        <f t="shared" si="0"/>
        <v>-13.89563660244356</v>
      </c>
      <c r="D12">
        <f t="shared" si="1"/>
        <v>-2.8054739999999998</v>
      </c>
      <c r="E12">
        <f t="shared" si="2"/>
        <v>-9.2299999999999999E-4</v>
      </c>
    </row>
    <row r="13" spans="1:6" x14ac:dyDescent="0.25">
      <c r="A13">
        <v>2.9618769999999999</v>
      </c>
      <c r="B13">
        <v>1.428E-3</v>
      </c>
      <c r="C13">
        <f t="shared" si="0"/>
        <v>-13.459235694046882</v>
      </c>
      <c r="D13">
        <f t="shared" si="1"/>
        <v>-2.9618769999999999</v>
      </c>
      <c r="E13">
        <f t="shared" si="2"/>
        <v>-1.428E-3</v>
      </c>
    </row>
    <row r="14" spans="1:6" x14ac:dyDescent="0.25">
      <c r="A14">
        <v>3.0645159999999998</v>
      </c>
      <c r="B14">
        <v>1.933E-3</v>
      </c>
      <c r="C14">
        <f t="shared" si="0"/>
        <v>-13.15643735773808</v>
      </c>
      <c r="D14">
        <f t="shared" si="1"/>
        <v>-3.0645159999999998</v>
      </c>
      <c r="E14">
        <f t="shared" si="2"/>
        <v>-1.933E-3</v>
      </c>
    </row>
    <row r="15" spans="1:6" x14ac:dyDescent="0.25">
      <c r="D15">
        <v>0.46432099999999998</v>
      </c>
      <c r="E15">
        <v>0</v>
      </c>
    </row>
    <row r="16" spans="1:6" x14ac:dyDescent="0.25">
      <c r="D16">
        <v>0.62561100000000003</v>
      </c>
      <c r="E16">
        <v>2.0000000000000002E-5</v>
      </c>
    </row>
    <row r="17" spans="4:5" x14ac:dyDescent="0.25">
      <c r="D17">
        <v>0.65493599999999996</v>
      </c>
      <c r="E17">
        <v>8.7999999999999998E-5</v>
      </c>
    </row>
    <row r="18" spans="4:5" x14ac:dyDescent="0.25">
      <c r="D18">
        <v>0.67937400000000003</v>
      </c>
      <c r="E18">
        <v>1.9100000000000001E-4</v>
      </c>
    </row>
    <row r="19" spans="4:5" x14ac:dyDescent="0.25">
      <c r="D19">
        <v>0.68915000000000004</v>
      </c>
      <c r="E19">
        <v>2.4000000000000001E-4</v>
      </c>
    </row>
    <row r="20" spans="4:5" x14ac:dyDescent="0.25">
      <c r="D20">
        <v>0.69403700000000002</v>
      </c>
      <c r="E20">
        <v>3.0400000000000002E-4</v>
      </c>
    </row>
    <row r="21" spans="4:5" x14ac:dyDescent="0.25">
      <c r="D21">
        <v>0.70381199999999999</v>
      </c>
      <c r="E21">
        <v>3.5799999999999997E-4</v>
      </c>
    </row>
    <row r="22" spans="4:5" x14ac:dyDescent="0.25">
      <c r="D22">
        <v>0.70381199999999999</v>
      </c>
      <c r="E22">
        <v>4.2700000000000002E-4</v>
      </c>
    </row>
    <row r="23" spans="4:5" x14ac:dyDescent="0.25">
      <c r="D23">
        <v>0.7087</v>
      </c>
      <c r="E23">
        <v>4.6099999999999998E-4</v>
      </c>
    </row>
    <row r="24" spans="4:5" x14ac:dyDescent="0.25">
      <c r="D24">
        <v>0.71358699999999997</v>
      </c>
      <c r="E24">
        <v>5.4500000000000002E-4</v>
      </c>
    </row>
    <row r="25" spans="4:5" x14ac:dyDescent="0.25">
      <c r="D25">
        <v>0.71847499999999997</v>
      </c>
      <c r="E25">
        <v>6.38E-4</v>
      </c>
    </row>
    <row r="26" spans="4:5" x14ac:dyDescent="0.25">
      <c r="D26">
        <v>0.72336299999999998</v>
      </c>
      <c r="E26">
        <v>7.1599999999999995E-4</v>
      </c>
    </row>
    <row r="27" spans="4:5" x14ac:dyDescent="0.25">
      <c r="D27">
        <v>0.72824999999999995</v>
      </c>
      <c r="E27">
        <v>9.1799999999999998E-4</v>
      </c>
    </row>
    <row r="28" spans="4:5" x14ac:dyDescent="0.25">
      <c r="D28">
        <v>0.73313799999999996</v>
      </c>
      <c r="E28">
        <v>1.129E-3</v>
      </c>
    </row>
    <row r="29" spans="4:5" x14ac:dyDescent="0.25">
      <c r="D29">
        <v>0.73802599999999996</v>
      </c>
      <c r="E29">
        <v>1.413E-3</v>
      </c>
    </row>
    <row r="30" spans="4:5" x14ac:dyDescent="0.25">
      <c r="D30">
        <v>0.74780100000000005</v>
      </c>
      <c r="E30">
        <v>1.6490000000000001E-3</v>
      </c>
    </row>
    <row r="31" spans="4:5" x14ac:dyDescent="0.25">
      <c r="D31">
        <v>0.75757600000000003</v>
      </c>
      <c r="E31">
        <v>2.5760000000000002E-3</v>
      </c>
    </row>
    <row r="32" spans="4:5" x14ac:dyDescent="0.25">
      <c r="D32">
        <v>0.77712599999999998</v>
      </c>
      <c r="E32">
        <v>4.078E-3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577EF-3B24-45E2-A4F2-64C1214EF3BF}">
  <dimension ref="A1:G21"/>
  <sheetViews>
    <sheetView workbookViewId="0">
      <selection activeCell="J2" sqref="J2"/>
    </sheetView>
  </sheetViews>
  <sheetFormatPr defaultRowHeight="15" x14ac:dyDescent="0.25"/>
  <sheetData>
    <row r="1" spans="1:7" ht="18" x14ac:dyDescent="0.35">
      <c r="A1" t="s">
        <v>11</v>
      </c>
      <c r="E1" s="1" t="s">
        <v>4</v>
      </c>
      <c r="F1" s="4">
        <f xml:space="preserve"> EXP(INTERCEPT(C4:C18,A4:A18))</f>
        <v>5.0027663458868592E-21</v>
      </c>
      <c r="G1" t="s">
        <v>7</v>
      </c>
    </row>
    <row r="2" spans="1:7" ht="18" x14ac:dyDescent="0.35">
      <c r="A2" t="s">
        <v>2</v>
      </c>
      <c r="B2" t="s">
        <v>8</v>
      </c>
      <c r="C2" t="s">
        <v>3</v>
      </c>
      <c r="D2" t="s">
        <v>10</v>
      </c>
      <c r="E2" s="1" t="s">
        <v>5</v>
      </c>
      <c r="F2" s="3">
        <f xml:space="preserve"> 1/SLOPE(C4:C18,A4:A18)*1000</f>
        <v>46.325192863164958</v>
      </c>
      <c r="G2" t="s">
        <v>6</v>
      </c>
    </row>
    <row r="3" spans="1:7" ht="17.25" x14ac:dyDescent="0.25">
      <c r="A3">
        <v>1.6324540000000001</v>
      </c>
      <c r="B3">
        <v>0</v>
      </c>
      <c r="D3" s="4">
        <f xml:space="preserve"> $F$1*EXP(A3/($F$2*0.001))</f>
        <v>1.0076702199753029E-5</v>
      </c>
      <c r="E3" s="1" t="s">
        <v>9</v>
      </c>
      <c r="F3" s="2">
        <f xml:space="preserve"> RSQ(C4:C20,A4:A20)</f>
        <v>0.99431664460837055</v>
      </c>
    </row>
    <row r="4" spans="1:7" x14ac:dyDescent="0.25">
      <c r="A4">
        <v>1.6959919999999999</v>
      </c>
      <c r="B4">
        <v>3.4E-5</v>
      </c>
      <c r="C4">
        <f xml:space="preserve"> LN(B4)</f>
        <v>-10.289150033348113</v>
      </c>
      <c r="D4" s="4">
        <f t="shared" ref="D4:D12" si="0" xml:space="preserve"> $F$1*EXP(A4/($F$2*0.001))</f>
        <v>3.9717454957588827E-5</v>
      </c>
    </row>
    <row r="5" spans="1:7" x14ac:dyDescent="0.25">
      <c r="A5">
        <v>1.7204299999999999</v>
      </c>
      <c r="B5">
        <v>7.3999999999999996E-5</v>
      </c>
      <c r="C5">
        <f t="shared" ref="C5:C21" si="1" xml:space="preserve"> LN(B5)</f>
        <v>-9.5114454647601043</v>
      </c>
      <c r="D5" s="4">
        <f t="shared" si="0"/>
        <v>6.7310907436088528E-5</v>
      </c>
    </row>
    <row r="6" spans="1:7" x14ac:dyDescent="0.25">
      <c r="A6">
        <v>1.735093</v>
      </c>
      <c r="B6">
        <v>1.03E-4</v>
      </c>
      <c r="C6">
        <f t="shared" si="1"/>
        <v>-9.1807815697346378</v>
      </c>
      <c r="D6" s="4">
        <f t="shared" si="0"/>
        <v>9.23739980244578E-5</v>
      </c>
    </row>
    <row r="7" spans="1:7" x14ac:dyDescent="0.25">
      <c r="A7">
        <v>1.754643</v>
      </c>
      <c r="B7">
        <v>1.5200000000000001E-4</v>
      </c>
      <c r="C7">
        <f t="shared" si="1"/>
        <v>-8.7916300371179972</v>
      </c>
      <c r="D7" s="4">
        <f t="shared" si="0"/>
        <v>1.4087347175141117E-4</v>
      </c>
    </row>
    <row r="8" spans="1:7" x14ac:dyDescent="0.25">
      <c r="A8">
        <v>1.764418</v>
      </c>
      <c r="B8">
        <v>1.7200000000000001E-4</v>
      </c>
      <c r="C8">
        <f t="shared" si="1"/>
        <v>-8.6680160811508209</v>
      </c>
      <c r="D8" s="4">
        <f t="shared" si="0"/>
        <v>1.7396783396760295E-4</v>
      </c>
    </row>
    <row r="9" spans="1:7" x14ac:dyDescent="0.25">
      <c r="A9">
        <v>1.769306</v>
      </c>
      <c r="B9">
        <v>2.1100000000000001E-4</v>
      </c>
      <c r="C9">
        <f t="shared" si="1"/>
        <v>-8.4636524244882079</v>
      </c>
      <c r="D9" s="4">
        <f t="shared" si="0"/>
        <v>1.9332744568358853E-4</v>
      </c>
    </row>
    <row r="10" spans="1:7" x14ac:dyDescent="0.25">
      <c r="A10">
        <v>1.7839689999999999</v>
      </c>
      <c r="B10">
        <v>2.5500000000000002E-4</v>
      </c>
      <c r="C10">
        <f t="shared" si="1"/>
        <v>-8.2742470128058478</v>
      </c>
      <c r="D10" s="4">
        <f t="shared" si="0"/>
        <v>2.6531255877965495E-4</v>
      </c>
    </row>
    <row r="11" spans="1:7" x14ac:dyDescent="0.25">
      <c r="A11">
        <v>1.798632</v>
      </c>
      <c r="B11">
        <v>3.3399999999999999E-4</v>
      </c>
      <c r="C11">
        <f t="shared" si="1"/>
        <v>-8.0043695649875737</v>
      </c>
      <c r="D11" s="4">
        <f t="shared" si="0"/>
        <v>3.6410119420609405E-4</v>
      </c>
    </row>
    <row r="12" spans="1:7" x14ac:dyDescent="0.25">
      <c r="A12">
        <v>1.8084070000000001</v>
      </c>
      <c r="B12">
        <v>3.97E-4</v>
      </c>
      <c r="C12">
        <f t="shared" si="1"/>
        <v>-7.8315742772770838</v>
      </c>
      <c r="D12" s="4">
        <f t="shared" si="0"/>
        <v>4.4963679331213197E-4</v>
      </c>
    </row>
    <row r="13" spans="1:7" x14ac:dyDescent="0.25">
      <c r="A13">
        <v>1.813294</v>
      </c>
      <c r="B13">
        <v>4.4700000000000002E-4</v>
      </c>
      <c r="C13">
        <f t="shared" si="1"/>
        <v>-7.7129519633507053</v>
      </c>
      <c r="D13" s="4">
        <f t="shared" ref="D13:D21" si="2" xml:space="preserve"> $F$1*EXP(A13/($F$2*0.001))</f>
        <v>4.9966280730945789E-4</v>
      </c>
    </row>
    <row r="14" spans="1:7" x14ac:dyDescent="0.25">
      <c r="A14">
        <v>1.813294</v>
      </c>
      <c r="B14">
        <v>5.1000000000000004E-4</v>
      </c>
      <c r="C14">
        <f t="shared" si="1"/>
        <v>-7.5810998322459024</v>
      </c>
      <c r="D14" s="4">
        <f t="shared" si="2"/>
        <v>4.9966280730945789E-4</v>
      </c>
    </row>
    <row r="15" spans="1:7" x14ac:dyDescent="0.25">
      <c r="A15">
        <v>1.8230690000000001</v>
      </c>
      <c r="B15">
        <v>5.9900000000000003E-4</v>
      </c>
      <c r="C15">
        <f t="shared" si="1"/>
        <v>-7.4202489598488244</v>
      </c>
      <c r="D15" s="4">
        <f t="shared" si="2"/>
        <v>6.1704489298871419E-4</v>
      </c>
    </row>
    <row r="16" spans="1:7" x14ac:dyDescent="0.25">
      <c r="A16">
        <v>1.8279570000000001</v>
      </c>
      <c r="B16">
        <v>7.4600000000000003E-4</v>
      </c>
      <c r="C16">
        <f t="shared" si="1"/>
        <v>-7.2007849577605132</v>
      </c>
      <c r="D16" s="4">
        <f t="shared" si="2"/>
        <v>6.8571131980539298E-4</v>
      </c>
    </row>
    <row r="17" spans="1:4" x14ac:dyDescent="0.25">
      <c r="A17">
        <v>1.8377319999999999</v>
      </c>
      <c r="B17">
        <v>8.7799999999999998E-4</v>
      </c>
      <c r="C17">
        <f t="shared" si="1"/>
        <v>-7.0378639643291576</v>
      </c>
      <c r="D17" s="4">
        <f t="shared" si="2"/>
        <v>8.4680040571524784E-4</v>
      </c>
    </row>
    <row r="18" spans="1:4" x14ac:dyDescent="0.25">
      <c r="A18">
        <v>1.852395</v>
      </c>
      <c r="B18">
        <v>1.222E-3</v>
      </c>
      <c r="C18">
        <f t="shared" si="1"/>
        <v>-6.7072664182327335</v>
      </c>
      <c r="D18" s="4">
        <f t="shared" si="2"/>
        <v>1.1621049542219024E-3</v>
      </c>
    </row>
    <row r="19" spans="1:4" x14ac:dyDescent="0.25">
      <c r="A19">
        <v>1.8621700000000001</v>
      </c>
      <c r="B19">
        <v>1.384E-3</v>
      </c>
      <c r="C19">
        <f t="shared" si="1"/>
        <v>-6.582777421786659</v>
      </c>
      <c r="D19" s="4">
        <f t="shared" si="2"/>
        <v>1.435109671221541E-3</v>
      </c>
    </row>
    <row r="20" spans="1:4" x14ac:dyDescent="0.25">
      <c r="A20">
        <v>1.876833</v>
      </c>
      <c r="B20">
        <v>1.9189999999999999E-3</v>
      </c>
      <c r="C20">
        <f t="shared" si="1"/>
        <v>-6.2559510619565746</v>
      </c>
      <c r="D20" s="4">
        <f t="shared" si="2"/>
        <v>1.9694700752648404E-3</v>
      </c>
    </row>
    <row r="21" spans="1:4" x14ac:dyDescent="0.25">
      <c r="A21">
        <v>1.8914949999999999</v>
      </c>
      <c r="B21">
        <v>2.738E-3</v>
      </c>
      <c r="C21">
        <f t="shared" si="1"/>
        <v>-5.9005275521158795</v>
      </c>
      <c r="D21" s="4">
        <f t="shared" si="2"/>
        <v>2.7027402336993731E-3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347F5-257C-4824-9752-C51BA1C337CE}">
  <dimension ref="A1:G107"/>
  <sheetViews>
    <sheetView tabSelected="1" workbookViewId="0">
      <selection activeCell="O14" sqref="O14"/>
    </sheetView>
  </sheetViews>
  <sheetFormatPr defaultRowHeight="15" x14ac:dyDescent="0.25"/>
  <sheetData>
    <row r="1" spans="1:7" x14ac:dyDescent="0.25">
      <c r="A1" t="s">
        <v>18</v>
      </c>
      <c r="F1" s="1"/>
      <c r="G1" s="4"/>
    </row>
    <row r="2" spans="1:7" ht="18" x14ac:dyDescent="0.35">
      <c r="A2" t="s">
        <v>2</v>
      </c>
      <c r="B2" t="s">
        <v>1</v>
      </c>
      <c r="C2" t="s">
        <v>2</v>
      </c>
      <c r="D2" t="s">
        <v>1</v>
      </c>
      <c r="F2" s="1"/>
      <c r="G2" s="2"/>
    </row>
    <row r="3" spans="1:7" x14ac:dyDescent="0.25">
      <c r="F3" s="1"/>
      <c r="G3" s="2"/>
    </row>
    <row r="4" spans="1:7" x14ac:dyDescent="0.25">
      <c r="A4">
        <v>9.7750000000000007E-3</v>
      </c>
      <c r="B4">
        <v>2.5194000000000001E-2</v>
      </c>
      <c r="C4" s="11">
        <f xml:space="preserve"> -A4</f>
        <v>-9.7750000000000007E-3</v>
      </c>
      <c r="D4" s="11">
        <f xml:space="preserve"> -B4</f>
        <v>-2.5194000000000001E-2</v>
      </c>
    </row>
    <row r="5" spans="1:7" x14ac:dyDescent="0.25">
      <c r="A5">
        <v>1.9550000000000001E-2</v>
      </c>
      <c r="B5">
        <v>3.5270999999999997E-2</v>
      </c>
      <c r="C5" s="11">
        <f t="shared" ref="C5:D29" si="0" xml:space="preserve"> -A5</f>
        <v>-1.9550000000000001E-2</v>
      </c>
      <c r="D5" s="11">
        <f t="shared" si="0"/>
        <v>-3.5270999999999997E-2</v>
      </c>
    </row>
    <row r="6" spans="1:7" x14ac:dyDescent="0.25">
      <c r="A6">
        <v>1.4663000000000001E-2</v>
      </c>
      <c r="B6">
        <v>4.0309999999999999E-2</v>
      </c>
      <c r="C6" s="11">
        <f t="shared" si="0"/>
        <v>-1.4663000000000001E-2</v>
      </c>
      <c r="D6" s="11">
        <f t="shared" si="0"/>
        <v>-4.0309999999999999E-2</v>
      </c>
    </row>
    <row r="7" spans="1:7" x14ac:dyDescent="0.25">
      <c r="A7">
        <v>1.9550000000000001E-2</v>
      </c>
      <c r="B7">
        <v>5.0387000000000001E-2</v>
      </c>
      <c r="C7" s="11">
        <f t="shared" si="0"/>
        <v>-1.9550000000000001E-2</v>
      </c>
      <c r="D7" s="11">
        <f t="shared" si="0"/>
        <v>-5.0387000000000001E-2</v>
      </c>
    </row>
    <row r="8" spans="1:7" x14ac:dyDescent="0.25">
      <c r="A8">
        <v>1.9550000000000001E-2</v>
      </c>
      <c r="B8">
        <v>5.0387000000000001E-2</v>
      </c>
      <c r="C8" s="11">
        <f t="shared" si="0"/>
        <v>-1.9550000000000001E-2</v>
      </c>
      <c r="D8" s="11">
        <f t="shared" si="0"/>
        <v>-5.0387000000000001E-2</v>
      </c>
    </row>
    <row r="9" spans="1:7" x14ac:dyDescent="0.25">
      <c r="A9">
        <v>2.4438000000000001E-2</v>
      </c>
      <c r="B9">
        <v>5.5426000000000003E-2</v>
      </c>
      <c r="C9" s="11">
        <f t="shared" si="0"/>
        <v>-2.4438000000000001E-2</v>
      </c>
      <c r="D9" s="11">
        <f t="shared" si="0"/>
        <v>-5.5426000000000003E-2</v>
      </c>
    </row>
    <row r="10" spans="1:7" x14ac:dyDescent="0.25">
      <c r="A10">
        <v>1.9550000000000001E-2</v>
      </c>
      <c r="B10">
        <v>6.5504000000000007E-2</v>
      </c>
      <c r="C10" s="11">
        <f t="shared" si="0"/>
        <v>-1.9550000000000001E-2</v>
      </c>
      <c r="D10" s="11">
        <f t="shared" si="0"/>
        <v>-6.5504000000000007E-2</v>
      </c>
    </row>
    <row r="11" spans="1:7" x14ac:dyDescent="0.25">
      <c r="A11">
        <v>1.9550000000000001E-2</v>
      </c>
      <c r="B11">
        <v>7.0541999999999994E-2</v>
      </c>
      <c r="C11" s="11">
        <f t="shared" si="0"/>
        <v>-1.9550000000000001E-2</v>
      </c>
      <c r="D11" s="11">
        <f t="shared" si="0"/>
        <v>-7.0541999999999994E-2</v>
      </c>
    </row>
    <row r="12" spans="1:7" x14ac:dyDescent="0.25">
      <c r="A12">
        <v>2.9326000000000001E-2</v>
      </c>
      <c r="B12">
        <v>7.0541999999999994E-2</v>
      </c>
      <c r="C12" s="11">
        <f t="shared" si="0"/>
        <v>-2.9326000000000001E-2</v>
      </c>
      <c r="D12" s="11">
        <f t="shared" si="0"/>
        <v>-7.0541999999999994E-2</v>
      </c>
    </row>
    <row r="13" spans="1:7" x14ac:dyDescent="0.25">
      <c r="A13">
        <v>2.4438000000000001E-2</v>
      </c>
      <c r="B13">
        <v>8.0619999999999997E-2</v>
      </c>
      <c r="C13" s="11">
        <f t="shared" si="0"/>
        <v>-2.4438000000000001E-2</v>
      </c>
      <c r="D13" s="11">
        <f t="shared" si="0"/>
        <v>-8.0619999999999997E-2</v>
      </c>
    </row>
    <row r="14" spans="1:7" x14ac:dyDescent="0.25">
      <c r="A14">
        <v>2.4438000000000001E-2</v>
      </c>
      <c r="B14">
        <v>8.5658999999999999E-2</v>
      </c>
      <c r="C14" s="11">
        <f t="shared" si="0"/>
        <v>-2.4438000000000001E-2</v>
      </c>
      <c r="D14" s="11">
        <f t="shared" si="0"/>
        <v>-8.5658999999999999E-2</v>
      </c>
    </row>
    <row r="15" spans="1:7" x14ac:dyDescent="0.25">
      <c r="A15">
        <v>2.4438000000000001E-2</v>
      </c>
      <c r="B15">
        <v>9.0697E-2</v>
      </c>
      <c r="C15" s="11">
        <f t="shared" si="0"/>
        <v>-2.4438000000000001E-2</v>
      </c>
      <c r="D15" s="11">
        <f t="shared" si="0"/>
        <v>-9.0697E-2</v>
      </c>
    </row>
    <row r="16" spans="1:7" x14ac:dyDescent="0.25">
      <c r="A16">
        <v>2.9326000000000001E-2</v>
      </c>
      <c r="B16">
        <v>9.5736000000000002E-2</v>
      </c>
      <c r="C16" s="11">
        <f t="shared" si="0"/>
        <v>-2.9326000000000001E-2</v>
      </c>
      <c r="D16" s="11">
        <f t="shared" si="0"/>
        <v>-9.5736000000000002E-2</v>
      </c>
    </row>
    <row r="17" spans="1:4" x14ac:dyDescent="0.25">
      <c r="A17">
        <v>2.9326000000000001E-2</v>
      </c>
      <c r="B17">
        <v>0.10581400000000001</v>
      </c>
      <c r="C17" s="11">
        <f t="shared" si="0"/>
        <v>-2.9326000000000001E-2</v>
      </c>
      <c r="D17" s="11">
        <f t="shared" si="0"/>
        <v>-0.10581400000000001</v>
      </c>
    </row>
    <row r="18" spans="1:4" x14ac:dyDescent="0.25">
      <c r="A18">
        <v>3.4213E-2</v>
      </c>
      <c r="B18">
        <v>0.11589099999999999</v>
      </c>
      <c r="C18" s="11">
        <f t="shared" si="0"/>
        <v>-3.4213E-2</v>
      </c>
      <c r="D18" s="11">
        <f t="shared" si="0"/>
        <v>-0.11589099999999999</v>
      </c>
    </row>
    <row r="19" spans="1:4" x14ac:dyDescent="0.25">
      <c r="A19">
        <v>3.4213E-2</v>
      </c>
      <c r="B19">
        <v>0.136046</v>
      </c>
      <c r="C19" s="11">
        <f t="shared" si="0"/>
        <v>-3.4213E-2</v>
      </c>
      <c r="D19" s="11">
        <f t="shared" si="0"/>
        <v>-0.136046</v>
      </c>
    </row>
    <row r="20" spans="1:4" x14ac:dyDescent="0.25">
      <c r="A20">
        <v>4.8876000000000003E-2</v>
      </c>
      <c r="B20">
        <v>0.16627900000000001</v>
      </c>
      <c r="C20" s="11">
        <f t="shared" si="0"/>
        <v>-4.8876000000000003E-2</v>
      </c>
      <c r="D20" s="11">
        <f t="shared" si="0"/>
        <v>-0.16627900000000001</v>
      </c>
    </row>
    <row r="21" spans="1:4" x14ac:dyDescent="0.25">
      <c r="A21">
        <v>4.3987999999999999E-2</v>
      </c>
      <c r="B21">
        <v>0.20155000000000001</v>
      </c>
      <c r="C21" s="11">
        <f t="shared" si="0"/>
        <v>-4.3987999999999999E-2</v>
      </c>
      <c r="D21" s="11">
        <f t="shared" si="0"/>
        <v>-0.20155000000000001</v>
      </c>
    </row>
    <row r="22" spans="1:4" x14ac:dyDescent="0.25">
      <c r="A22">
        <v>5.3762999999999998E-2</v>
      </c>
      <c r="B22">
        <v>0.26705400000000001</v>
      </c>
      <c r="C22" s="11">
        <f t="shared" si="0"/>
        <v>-5.3762999999999998E-2</v>
      </c>
      <c r="D22" s="11">
        <f t="shared" si="0"/>
        <v>-0.26705400000000001</v>
      </c>
    </row>
    <row r="23" spans="1:4" x14ac:dyDescent="0.25">
      <c r="A23">
        <v>6.3538999999999998E-2</v>
      </c>
      <c r="B23">
        <v>0.34263500000000002</v>
      </c>
      <c r="C23" s="11">
        <f t="shared" si="0"/>
        <v>-6.3538999999999998E-2</v>
      </c>
      <c r="D23" s="11">
        <f t="shared" si="0"/>
        <v>-0.34263500000000002</v>
      </c>
    </row>
    <row r="24" spans="1:4" x14ac:dyDescent="0.25">
      <c r="A24">
        <v>7.3314000000000004E-2</v>
      </c>
      <c r="B24">
        <v>0.44844899999999999</v>
      </c>
      <c r="C24" s="11">
        <f t="shared" si="0"/>
        <v>-7.3314000000000004E-2</v>
      </c>
      <c r="D24" s="11">
        <f t="shared" si="0"/>
        <v>-0.44844899999999999</v>
      </c>
    </row>
    <row r="25" spans="1:4" x14ac:dyDescent="0.25">
      <c r="A25">
        <v>9.2864000000000002E-2</v>
      </c>
      <c r="B25">
        <v>0.66511500000000001</v>
      </c>
      <c r="C25" s="11">
        <f t="shared" si="0"/>
        <v>-9.2864000000000002E-2</v>
      </c>
      <c r="D25" s="11">
        <f t="shared" si="0"/>
        <v>-0.66511500000000001</v>
      </c>
    </row>
    <row r="26" spans="1:4" x14ac:dyDescent="0.25">
      <c r="A26">
        <v>0.136852</v>
      </c>
      <c r="B26">
        <v>1.4209270000000001</v>
      </c>
      <c r="C26" s="11">
        <f t="shared" si="0"/>
        <v>-0.136852</v>
      </c>
      <c r="D26" s="11">
        <f t="shared" si="0"/>
        <v>-1.4209270000000001</v>
      </c>
    </row>
    <row r="27" spans="1:4" x14ac:dyDescent="0.25">
      <c r="A27">
        <v>0.215054</v>
      </c>
      <c r="B27">
        <v>4.0965020000000001</v>
      </c>
      <c r="C27" s="11">
        <f t="shared" si="0"/>
        <v>-0.215054</v>
      </c>
      <c r="D27" s="11">
        <f t="shared" si="0"/>
        <v>-4.0965020000000001</v>
      </c>
    </row>
    <row r="28" spans="1:4" x14ac:dyDescent="0.25">
      <c r="A28">
        <v>0.229717</v>
      </c>
      <c r="B28">
        <v>4.7465000000000002</v>
      </c>
      <c r="C28" s="11">
        <f t="shared" si="0"/>
        <v>-0.229717</v>
      </c>
      <c r="D28" s="11">
        <f t="shared" si="0"/>
        <v>-4.7465000000000002</v>
      </c>
    </row>
    <row r="29" spans="1:4" x14ac:dyDescent="0.25">
      <c r="A29">
        <v>0.224829</v>
      </c>
      <c r="B29">
        <v>4.7565780000000002</v>
      </c>
      <c r="C29" s="11">
        <f t="shared" si="0"/>
        <v>-0.224829</v>
      </c>
      <c r="D29" s="11">
        <f t="shared" si="0"/>
        <v>-4.7565780000000002</v>
      </c>
    </row>
    <row r="30" spans="1:4" x14ac:dyDescent="0.25">
      <c r="C30">
        <v>0</v>
      </c>
      <c r="D30">
        <v>0</v>
      </c>
    </row>
    <row r="31" spans="1:4" x14ac:dyDescent="0.25">
      <c r="C31">
        <v>4.888E-3</v>
      </c>
      <c r="D31">
        <v>3.0231999999999998E-2</v>
      </c>
    </row>
    <row r="32" spans="1:4" x14ac:dyDescent="0.25">
      <c r="C32">
        <v>4.888E-3</v>
      </c>
      <c r="D32">
        <v>9.5736000000000002E-2</v>
      </c>
    </row>
    <row r="33" spans="3:4" x14ac:dyDescent="0.25">
      <c r="C33">
        <v>9.7750000000000007E-3</v>
      </c>
      <c r="D33">
        <v>0.12093</v>
      </c>
    </row>
    <row r="34" spans="3:4" x14ac:dyDescent="0.25">
      <c r="C34">
        <v>4.888E-3</v>
      </c>
      <c r="D34">
        <v>0.14108499999999999</v>
      </c>
    </row>
    <row r="35" spans="3:4" x14ac:dyDescent="0.25">
      <c r="C35">
        <v>4.888E-3</v>
      </c>
      <c r="D35">
        <v>0.16627900000000001</v>
      </c>
    </row>
    <row r="36" spans="3:4" x14ac:dyDescent="0.25">
      <c r="C36">
        <v>9.7750000000000007E-3</v>
      </c>
      <c r="D36">
        <v>0.18643399999999999</v>
      </c>
    </row>
    <row r="37" spans="3:4" x14ac:dyDescent="0.25">
      <c r="C37">
        <v>9.7750000000000007E-3</v>
      </c>
      <c r="D37">
        <v>0.20155000000000001</v>
      </c>
    </row>
    <row r="38" spans="3:4" x14ac:dyDescent="0.25">
      <c r="C38">
        <v>1.9550000000000001E-2</v>
      </c>
      <c r="D38">
        <v>0.216666</v>
      </c>
    </row>
    <row r="39" spans="3:4" x14ac:dyDescent="0.25">
      <c r="C39">
        <v>4.888E-3</v>
      </c>
      <c r="D39">
        <v>0.236821</v>
      </c>
    </row>
    <row r="40" spans="3:4" x14ac:dyDescent="0.25">
      <c r="C40">
        <v>1.9550000000000001E-2</v>
      </c>
      <c r="D40">
        <v>0.24185999999999999</v>
      </c>
    </row>
    <row r="41" spans="3:4" x14ac:dyDescent="0.25">
      <c r="C41">
        <v>1.4663000000000001E-2</v>
      </c>
      <c r="D41">
        <v>0.25697599999999998</v>
      </c>
    </row>
    <row r="42" spans="3:4" x14ac:dyDescent="0.25">
      <c r="C42">
        <v>1.4663000000000001E-2</v>
      </c>
      <c r="D42">
        <v>0.26705400000000001</v>
      </c>
    </row>
    <row r="43" spans="3:4" x14ac:dyDescent="0.25">
      <c r="C43">
        <v>1.9550000000000001E-2</v>
      </c>
      <c r="D43">
        <v>0.27713100000000002</v>
      </c>
    </row>
    <row r="44" spans="3:4" x14ac:dyDescent="0.25">
      <c r="C44">
        <v>1.9550000000000001E-2</v>
      </c>
      <c r="D44">
        <v>0.28216999999999998</v>
      </c>
    </row>
    <row r="45" spans="3:4" x14ac:dyDescent="0.25">
      <c r="C45">
        <v>1.9550000000000001E-2</v>
      </c>
      <c r="D45">
        <v>0.29728599999999999</v>
      </c>
    </row>
    <row r="46" spans="3:4" x14ac:dyDescent="0.25">
      <c r="C46">
        <v>1.4663000000000001E-2</v>
      </c>
      <c r="D46">
        <v>0.30736400000000003</v>
      </c>
    </row>
    <row r="47" spans="3:4" x14ac:dyDescent="0.25">
      <c r="C47">
        <v>2.4438000000000001E-2</v>
      </c>
      <c r="D47">
        <v>0.31744099999999997</v>
      </c>
    </row>
    <row r="48" spans="3:4" x14ac:dyDescent="0.25">
      <c r="C48">
        <v>1.9550000000000001E-2</v>
      </c>
      <c r="D48">
        <v>0.327519</v>
      </c>
    </row>
    <row r="49" spans="3:4" x14ac:dyDescent="0.25">
      <c r="C49">
        <v>2.4438000000000001E-2</v>
      </c>
      <c r="D49">
        <v>0.33255699999999999</v>
      </c>
    </row>
    <row r="50" spans="3:4" x14ac:dyDescent="0.25">
      <c r="C50">
        <v>1.9550000000000001E-2</v>
      </c>
      <c r="D50">
        <v>0.34263500000000002</v>
      </c>
    </row>
    <row r="51" spans="3:4" x14ac:dyDescent="0.25">
      <c r="C51">
        <v>2.4438000000000001E-2</v>
      </c>
      <c r="D51">
        <v>0.35271200000000003</v>
      </c>
    </row>
    <row r="52" spans="3:4" x14ac:dyDescent="0.25">
      <c r="C52">
        <v>2.4438000000000001E-2</v>
      </c>
      <c r="D52">
        <v>0.36279</v>
      </c>
    </row>
    <row r="53" spans="3:4" x14ac:dyDescent="0.25">
      <c r="C53">
        <v>2.4438000000000001E-2</v>
      </c>
      <c r="D53">
        <v>0.372867</v>
      </c>
    </row>
    <row r="54" spans="3:4" x14ac:dyDescent="0.25">
      <c r="C54">
        <v>2.4438000000000001E-2</v>
      </c>
      <c r="D54">
        <v>0.38294499999999998</v>
      </c>
    </row>
    <row r="55" spans="3:4" x14ac:dyDescent="0.25">
      <c r="C55">
        <v>2.4438000000000001E-2</v>
      </c>
      <c r="D55">
        <v>0.39302199999999998</v>
      </c>
    </row>
    <row r="56" spans="3:4" x14ac:dyDescent="0.25">
      <c r="C56">
        <v>2.9326000000000001E-2</v>
      </c>
      <c r="D56">
        <v>0.398061</v>
      </c>
    </row>
    <row r="57" spans="3:4" x14ac:dyDescent="0.25">
      <c r="C57">
        <v>2.9326000000000001E-2</v>
      </c>
      <c r="D57">
        <v>0.40813899999999997</v>
      </c>
    </row>
    <row r="58" spans="3:4" x14ac:dyDescent="0.25">
      <c r="C58">
        <v>2.9326000000000001E-2</v>
      </c>
      <c r="D58">
        <v>0.41821599999999998</v>
      </c>
    </row>
    <row r="59" spans="3:4" x14ac:dyDescent="0.25">
      <c r="C59">
        <v>2.9326000000000001E-2</v>
      </c>
      <c r="D59">
        <v>0.42829400000000001</v>
      </c>
    </row>
    <row r="60" spans="3:4" x14ac:dyDescent="0.25">
      <c r="C60">
        <v>0.45943299999999998</v>
      </c>
      <c r="D60">
        <v>0.28216999999999998</v>
      </c>
    </row>
    <row r="61" spans="3:4" x14ac:dyDescent="0.25">
      <c r="C61">
        <v>0.45943299999999998</v>
      </c>
      <c r="D61">
        <v>0.28720899999999999</v>
      </c>
    </row>
    <row r="62" spans="3:4" x14ac:dyDescent="0.25">
      <c r="C62">
        <v>0.45454499999999998</v>
      </c>
      <c r="D62">
        <v>0.29224699999999998</v>
      </c>
    </row>
    <row r="63" spans="3:4" x14ac:dyDescent="0.25">
      <c r="C63">
        <v>0.46432099999999998</v>
      </c>
      <c r="D63">
        <v>0.29224699999999998</v>
      </c>
    </row>
    <row r="64" spans="3:4" x14ac:dyDescent="0.25">
      <c r="C64">
        <v>0.46920800000000001</v>
      </c>
      <c r="D64">
        <v>0.29728599999999999</v>
      </c>
    </row>
    <row r="65" spans="3:4" x14ac:dyDescent="0.25">
      <c r="C65">
        <v>0.46432099999999998</v>
      </c>
      <c r="D65">
        <v>0.30736400000000003</v>
      </c>
    </row>
    <row r="66" spans="3:4" x14ac:dyDescent="0.25">
      <c r="C66">
        <v>0.47409600000000002</v>
      </c>
      <c r="D66">
        <v>0.32247999999999999</v>
      </c>
    </row>
    <row r="67" spans="3:4" x14ac:dyDescent="0.25">
      <c r="C67">
        <v>0.46920800000000001</v>
      </c>
      <c r="D67">
        <v>0.34263500000000002</v>
      </c>
    </row>
    <row r="68" spans="3:4" x14ac:dyDescent="0.25">
      <c r="C68">
        <v>0.47409600000000002</v>
      </c>
      <c r="D68">
        <v>0.33759600000000001</v>
      </c>
    </row>
    <row r="69" spans="3:4" x14ac:dyDescent="0.25">
      <c r="C69">
        <v>0.47898299999999999</v>
      </c>
      <c r="D69">
        <v>0.34767399999999998</v>
      </c>
    </row>
    <row r="70" spans="3:4" x14ac:dyDescent="0.25">
      <c r="C70">
        <v>0.46920800000000001</v>
      </c>
      <c r="D70">
        <v>0.36782900000000002</v>
      </c>
    </row>
    <row r="71" spans="3:4" x14ac:dyDescent="0.25">
      <c r="C71">
        <v>0.47409600000000002</v>
      </c>
      <c r="D71">
        <v>0.372867</v>
      </c>
    </row>
    <row r="72" spans="3:4" x14ac:dyDescent="0.25">
      <c r="C72">
        <v>0.47409600000000002</v>
      </c>
      <c r="D72">
        <v>0.387984</v>
      </c>
    </row>
    <row r="73" spans="3:4" x14ac:dyDescent="0.25">
      <c r="C73">
        <v>0.47409600000000002</v>
      </c>
      <c r="D73">
        <v>0.40310000000000001</v>
      </c>
    </row>
    <row r="74" spans="3:4" x14ac:dyDescent="0.25">
      <c r="C74">
        <v>0.47898299999999999</v>
      </c>
      <c r="D74">
        <v>0.41821599999999998</v>
      </c>
    </row>
    <row r="75" spans="3:4" x14ac:dyDescent="0.25">
      <c r="C75">
        <v>0.47898299999999999</v>
      </c>
      <c r="D75">
        <v>0.43333199999999999</v>
      </c>
    </row>
    <row r="76" spans="3:4" x14ac:dyDescent="0.25">
      <c r="C76">
        <v>0.47898299999999999</v>
      </c>
      <c r="D76">
        <v>0.45348699999999997</v>
      </c>
    </row>
    <row r="77" spans="3:4" x14ac:dyDescent="0.25">
      <c r="C77">
        <v>0.47898299999999999</v>
      </c>
      <c r="D77">
        <v>0.47868100000000002</v>
      </c>
    </row>
    <row r="78" spans="3:4" x14ac:dyDescent="0.25">
      <c r="C78">
        <v>0.483871</v>
      </c>
      <c r="D78">
        <v>0.49379699999999999</v>
      </c>
    </row>
    <row r="79" spans="3:4" x14ac:dyDescent="0.25">
      <c r="C79">
        <v>0.483871</v>
      </c>
      <c r="D79">
        <v>0.50891299999999995</v>
      </c>
    </row>
    <row r="80" spans="3:4" x14ac:dyDescent="0.25">
      <c r="C80">
        <v>0.483871</v>
      </c>
      <c r="D80">
        <v>0.534107</v>
      </c>
    </row>
    <row r="81" spans="3:4" x14ac:dyDescent="0.25">
      <c r="C81">
        <v>0.48875800000000003</v>
      </c>
      <c r="D81">
        <v>0.55426200000000003</v>
      </c>
    </row>
    <row r="82" spans="3:4" x14ac:dyDescent="0.25">
      <c r="C82">
        <v>0.483871</v>
      </c>
      <c r="D82">
        <v>0.58449499999999999</v>
      </c>
    </row>
    <row r="83" spans="3:4" x14ac:dyDescent="0.25">
      <c r="C83">
        <v>0.49364599999999997</v>
      </c>
      <c r="D83">
        <v>0.61472700000000002</v>
      </c>
    </row>
    <row r="84" spans="3:4" x14ac:dyDescent="0.25">
      <c r="C84">
        <v>0.49853399999999998</v>
      </c>
      <c r="D84">
        <v>0.63488199999999995</v>
      </c>
    </row>
    <row r="85" spans="3:4" x14ac:dyDescent="0.25">
      <c r="C85">
        <v>0.49364599999999997</v>
      </c>
      <c r="D85">
        <v>0.66511500000000001</v>
      </c>
    </row>
    <row r="86" spans="3:4" x14ac:dyDescent="0.25">
      <c r="C86">
        <v>0.49364599999999997</v>
      </c>
      <c r="D86">
        <v>0.71046299999999996</v>
      </c>
    </row>
    <row r="87" spans="3:4" x14ac:dyDescent="0.25">
      <c r="C87">
        <v>0.49364599999999997</v>
      </c>
      <c r="D87">
        <v>0.75581200000000004</v>
      </c>
    </row>
    <row r="88" spans="3:4" x14ac:dyDescent="0.25">
      <c r="C88">
        <v>0.49853399999999998</v>
      </c>
      <c r="D88">
        <v>0.81627700000000003</v>
      </c>
    </row>
    <row r="89" spans="3:4" x14ac:dyDescent="0.25">
      <c r="C89">
        <v>0.49853399999999998</v>
      </c>
      <c r="D89">
        <v>0.86666500000000002</v>
      </c>
    </row>
    <row r="90" spans="3:4" x14ac:dyDescent="0.25">
      <c r="C90">
        <v>0.50342100000000001</v>
      </c>
      <c r="D90">
        <v>0.93720700000000001</v>
      </c>
    </row>
    <row r="91" spans="3:4" x14ac:dyDescent="0.25">
      <c r="C91">
        <v>0.50342100000000001</v>
      </c>
      <c r="D91">
        <v>1.0077499999999999</v>
      </c>
    </row>
    <row r="92" spans="3:4" x14ac:dyDescent="0.25">
      <c r="C92">
        <v>0.50830900000000001</v>
      </c>
      <c r="D92">
        <v>1.083331</v>
      </c>
    </row>
    <row r="93" spans="3:4" x14ac:dyDescent="0.25">
      <c r="C93">
        <v>0.50830900000000001</v>
      </c>
      <c r="D93">
        <v>1.1589119999999999</v>
      </c>
    </row>
    <row r="94" spans="3:4" x14ac:dyDescent="0.25">
      <c r="C94">
        <v>0.50830900000000001</v>
      </c>
      <c r="D94">
        <v>1.259687</v>
      </c>
    </row>
    <row r="95" spans="3:4" x14ac:dyDescent="0.25">
      <c r="C95">
        <v>0.51319599999999999</v>
      </c>
      <c r="D95">
        <v>1.370539</v>
      </c>
    </row>
    <row r="96" spans="3:4" x14ac:dyDescent="0.25">
      <c r="C96">
        <v>0.51808399999999999</v>
      </c>
      <c r="D96">
        <v>1.4914689999999999</v>
      </c>
    </row>
    <row r="97" spans="3:4" x14ac:dyDescent="0.25">
      <c r="C97">
        <v>0.51808399999999999</v>
      </c>
      <c r="D97">
        <v>1.64767</v>
      </c>
    </row>
    <row r="98" spans="3:4" x14ac:dyDescent="0.25">
      <c r="C98">
        <v>0.52297199999999999</v>
      </c>
      <c r="D98">
        <v>1.8290649999999999</v>
      </c>
    </row>
    <row r="99" spans="3:4" x14ac:dyDescent="0.25">
      <c r="C99">
        <v>0.52297199999999999</v>
      </c>
      <c r="D99">
        <v>2.0457320000000001</v>
      </c>
    </row>
    <row r="100" spans="3:4" x14ac:dyDescent="0.25">
      <c r="C100">
        <v>0.52785899999999997</v>
      </c>
      <c r="D100">
        <v>2.2926299999999999</v>
      </c>
    </row>
    <row r="101" spans="3:4" x14ac:dyDescent="0.25">
      <c r="C101">
        <v>0.53274699999999997</v>
      </c>
      <c r="D101">
        <v>2.6201490000000001</v>
      </c>
    </row>
    <row r="102" spans="3:4" x14ac:dyDescent="0.25">
      <c r="C102">
        <v>0.54252199999999995</v>
      </c>
      <c r="D102">
        <v>3.1794500000000001</v>
      </c>
    </row>
    <row r="103" spans="3:4" x14ac:dyDescent="0.25">
      <c r="C103">
        <v>0.54252199999999995</v>
      </c>
      <c r="D103">
        <v>3.8445649999999998</v>
      </c>
    </row>
    <row r="104" spans="3:4" x14ac:dyDescent="0.25">
      <c r="C104">
        <v>0.54740999999999995</v>
      </c>
      <c r="D104">
        <v>4.5399120000000002</v>
      </c>
    </row>
    <row r="105" spans="3:4" x14ac:dyDescent="0.25">
      <c r="C105">
        <v>0.55229700000000004</v>
      </c>
      <c r="D105">
        <v>4.5852599999999999</v>
      </c>
    </row>
    <row r="106" spans="3:4" x14ac:dyDescent="0.25">
      <c r="C106">
        <v>0.55229700000000004</v>
      </c>
      <c r="D106">
        <v>4.5852599999999999</v>
      </c>
    </row>
    <row r="107" spans="3:4" x14ac:dyDescent="0.25">
      <c r="C107">
        <v>0.54740999999999995</v>
      </c>
      <c r="D107">
        <v>4.5902989999999999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Resumo</vt:lpstr>
      <vt:lpstr>LEDvermelho</vt:lpstr>
      <vt:lpstr>LEDazul</vt:lpstr>
      <vt:lpstr>zener3v3</vt:lpstr>
      <vt:lpstr>zener3v3 (2)</vt:lpstr>
      <vt:lpstr>zener3v3_reverso</vt:lpstr>
      <vt:lpstr>LEDverde</vt:lpstr>
      <vt:lpstr>Diodo_tunel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Shigue</dc:creator>
  <cp:lastModifiedBy>Carlos Shigue</cp:lastModifiedBy>
  <dcterms:created xsi:type="dcterms:W3CDTF">2018-05-08T13:12:57Z</dcterms:created>
  <dcterms:modified xsi:type="dcterms:W3CDTF">2018-05-10T14:54:34Z</dcterms:modified>
</cp:coreProperties>
</file>