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a2-prof\Documents\"/>
    </mc:Choice>
  </mc:AlternateContent>
  <bookViews>
    <workbookView xWindow="0" yWindow="0" windowWidth="15360" windowHeight="7755" activeTab="1"/>
  </bookViews>
  <sheets>
    <sheet name="Ex1" sheetId="2" r:id="rId1"/>
    <sheet name="Ex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 s="1"/>
  <c r="F3" i="1"/>
  <c r="F4" i="1"/>
  <c r="F5" i="1"/>
  <c r="F6" i="1"/>
  <c r="F7" i="1"/>
  <c r="F8" i="1"/>
  <c r="F9" i="1"/>
  <c r="F10" i="1"/>
  <c r="F11" i="1"/>
  <c r="F2" i="1"/>
  <c r="E14" i="1"/>
  <c r="E15" i="1" s="1"/>
  <c r="E13" i="1"/>
  <c r="E3" i="1"/>
  <c r="E4" i="1"/>
  <c r="E5" i="1"/>
  <c r="E6" i="1"/>
  <c r="E7" i="1"/>
  <c r="E8" i="1"/>
  <c r="E9" i="1"/>
  <c r="E10" i="1"/>
  <c r="E11" i="1"/>
  <c r="E2" i="1"/>
  <c r="B17" i="1"/>
  <c r="D13" i="1"/>
  <c r="D14" i="1"/>
  <c r="D15" i="1" s="1"/>
  <c r="D3" i="1"/>
  <c r="D4" i="1"/>
  <c r="D5" i="1"/>
  <c r="D6" i="1"/>
  <c r="D7" i="1"/>
  <c r="D8" i="1"/>
  <c r="D9" i="1"/>
  <c r="D10" i="1"/>
  <c r="D11" i="1"/>
  <c r="D2" i="1"/>
  <c r="C13" i="1"/>
  <c r="C14" i="1"/>
  <c r="C15" i="1" s="1"/>
  <c r="B15" i="1"/>
  <c r="B14" i="1"/>
  <c r="B13" i="1"/>
  <c r="H18" i="2"/>
  <c r="H12" i="2"/>
  <c r="H6" i="2"/>
  <c r="E16" i="2"/>
  <c r="E17" i="2"/>
  <c r="F17" i="2" s="1"/>
  <c r="G17" i="2" s="1"/>
  <c r="E15" i="2"/>
  <c r="E10" i="2"/>
  <c r="F10" i="2" s="1"/>
  <c r="G10" i="2" s="1"/>
  <c r="E11" i="2"/>
  <c r="F11" i="2" s="1"/>
  <c r="G11" i="2" s="1"/>
  <c r="E9" i="2"/>
  <c r="F9" i="2" s="1"/>
  <c r="G9" i="2" s="1"/>
  <c r="F16" i="2"/>
  <c r="G16" i="2" s="1"/>
  <c r="F15" i="2"/>
  <c r="G15" i="2" s="1"/>
  <c r="G6" i="2"/>
  <c r="G4" i="2"/>
  <c r="G5" i="2"/>
  <c r="G3" i="2"/>
  <c r="F4" i="2"/>
  <c r="F5" i="2"/>
  <c r="F3" i="2"/>
  <c r="E4" i="2"/>
  <c r="E5" i="2"/>
  <c r="E3" i="2"/>
  <c r="D17" i="2"/>
  <c r="D16" i="2"/>
  <c r="D15" i="2"/>
  <c r="D18" i="2" s="1"/>
  <c r="D12" i="2"/>
  <c r="D10" i="2"/>
  <c r="D11" i="2"/>
  <c r="D9" i="2"/>
  <c r="D6" i="2"/>
  <c r="D4" i="2"/>
  <c r="D5" i="2"/>
  <c r="D3" i="2"/>
  <c r="G18" i="2" l="1"/>
  <c r="G12" i="2"/>
</calcChain>
</file>

<file path=xl/sharedStrings.xml><?xml version="1.0" encoding="utf-8"?>
<sst xmlns="http://schemas.openxmlformats.org/spreadsheetml/2006/main" count="57" uniqueCount="36">
  <si>
    <t>t</t>
  </si>
  <si>
    <t>Kx</t>
  </si>
  <si>
    <t>Ky</t>
  </si>
  <si>
    <t>Otimista</t>
  </si>
  <si>
    <t>Neutro</t>
  </si>
  <si>
    <t>Pessimista</t>
  </si>
  <si>
    <t>Cenário</t>
  </si>
  <si>
    <t>Probabilidade</t>
  </si>
  <si>
    <t>VPL</t>
  </si>
  <si>
    <t>a</t>
  </si>
  <si>
    <t>b</t>
  </si>
  <si>
    <t>c</t>
  </si>
  <si>
    <t>d</t>
  </si>
  <si>
    <t>e</t>
  </si>
  <si>
    <t>100% X</t>
  </si>
  <si>
    <t>100% Y</t>
  </si>
  <si>
    <t>50%Y 50%X</t>
  </si>
  <si>
    <t>75%X 25%Y</t>
  </si>
  <si>
    <t>25%X 75%Y</t>
  </si>
  <si>
    <t>Ativo A</t>
  </si>
  <si>
    <t>Ativo B</t>
  </si>
  <si>
    <t>Ativo C</t>
  </si>
  <si>
    <t>Prob.VPL</t>
  </si>
  <si>
    <t>(VPL - VPLe)</t>
  </si>
  <si>
    <t>VPLeA</t>
  </si>
  <si>
    <t>VPLeB</t>
  </si>
  <si>
    <t>VPLeC</t>
  </si>
  <si>
    <t>(VPL - VPLe)^2</t>
  </si>
  <si>
    <t>Prob(VPL - VPLe)^2</t>
  </si>
  <si>
    <t>CV</t>
  </si>
  <si>
    <t>Ke</t>
  </si>
  <si>
    <t>σ</t>
  </si>
  <si>
    <t>Kb</t>
  </si>
  <si>
    <t>Kc</t>
  </si>
  <si>
    <t>Kd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</si>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</sst>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3" zoomScale="130" zoomScaleNormal="130" workbookViewId="0">
      <selection activeCell="H23" sqref="H23"/>
    </sheetView>
  </sheetViews>
  <sheetFormatPr defaultRowHeight="15" x14ac:dyDescent="0.25"/>
  <cols>
    <col min="1" max="2" width="14.7109375" customWidth="1"/>
    <col min="5" max="5" width="13.28515625" customWidth="1"/>
    <col min="6" max="6" width="14.140625" customWidth="1"/>
    <col min="7" max="7" width="17.85546875" customWidth="1"/>
  </cols>
  <sheetData>
    <row r="1" spans="1:9" x14ac:dyDescent="0.25">
      <c r="A1" s="5" t="s">
        <v>19</v>
      </c>
      <c r="B1" s="5"/>
    </row>
    <row r="2" spans="1:9" x14ac:dyDescent="0.25">
      <c r="A2" s="5" t="s">
        <v>6</v>
      </c>
      <c r="B2" s="5" t="s">
        <v>7</v>
      </c>
      <c r="C2" s="5" t="s">
        <v>8</v>
      </c>
      <c r="D2" s="5" t="s">
        <v>22</v>
      </c>
      <c r="E2" s="5" t="s">
        <v>23</v>
      </c>
      <c r="F2" s="5" t="s">
        <v>27</v>
      </c>
      <c r="G2" s="5" t="s">
        <v>28</v>
      </c>
      <c r="H2" s="5" t="s">
        <v>29</v>
      </c>
    </row>
    <row r="3" spans="1:9" x14ac:dyDescent="0.25">
      <c r="A3" t="s">
        <v>3</v>
      </c>
      <c r="B3" s="2">
        <v>0.3</v>
      </c>
      <c r="C3">
        <v>10000</v>
      </c>
      <c r="D3">
        <f>B3*C3</f>
        <v>3000</v>
      </c>
      <c r="E3">
        <f>C3-D$6</f>
        <v>6000</v>
      </c>
      <c r="F3">
        <f>E3^2</f>
        <v>36000000</v>
      </c>
      <c r="G3">
        <f>B3*F3</f>
        <v>10800000</v>
      </c>
    </row>
    <row r="4" spans="1:9" x14ac:dyDescent="0.25">
      <c r="A4" t="s">
        <v>4</v>
      </c>
      <c r="B4" s="2">
        <v>0.5</v>
      </c>
      <c r="C4">
        <v>4000</v>
      </c>
      <c r="D4">
        <f t="shared" ref="D4:D5" si="0">B4*C4</f>
        <v>2000</v>
      </c>
      <c r="E4">
        <f t="shared" ref="E4:E5" si="1">C4-D$6</f>
        <v>0</v>
      </c>
      <c r="F4">
        <f t="shared" ref="F4:F5" si="2">E4^2</f>
        <v>0</v>
      </c>
      <c r="G4">
        <f t="shared" ref="G4:G5" si="3">B4*F4</f>
        <v>0</v>
      </c>
    </row>
    <row r="5" spans="1:9" x14ac:dyDescent="0.25">
      <c r="A5" t="s">
        <v>5</v>
      </c>
      <c r="B5" s="2">
        <v>0.2</v>
      </c>
      <c r="C5">
        <v>-5000</v>
      </c>
      <c r="D5">
        <f t="shared" si="0"/>
        <v>-1000</v>
      </c>
      <c r="E5">
        <f t="shared" si="1"/>
        <v>-9000</v>
      </c>
      <c r="F5">
        <f t="shared" si="2"/>
        <v>81000000</v>
      </c>
      <c r="G5">
        <f t="shared" si="3"/>
        <v>16200000</v>
      </c>
    </row>
    <row r="6" spans="1:9" x14ac:dyDescent="0.25">
      <c r="C6" s="5" t="s">
        <v>24</v>
      </c>
      <c r="D6" s="4">
        <f>SUM(D3:D5)</f>
        <v>4000</v>
      </c>
      <c r="G6" s="6">
        <f>SQRT(SUM(G3:G5))</f>
        <v>5196.152422706632</v>
      </c>
      <c r="H6">
        <f>G6/D6</f>
        <v>1.299038105676658</v>
      </c>
    </row>
    <row r="7" spans="1:9" x14ac:dyDescent="0.25">
      <c r="A7" s="4" t="s">
        <v>20</v>
      </c>
      <c r="G7" s="3"/>
      <c r="H7" s="3"/>
      <c r="I7" s="3"/>
    </row>
    <row r="8" spans="1:9" x14ac:dyDescent="0.25">
      <c r="A8" s="5" t="s">
        <v>6</v>
      </c>
      <c r="B8" s="5" t="s">
        <v>7</v>
      </c>
      <c r="C8" s="5" t="s">
        <v>8</v>
      </c>
      <c r="D8" s="5" t="s">
        <v>22</v>
      </c>
      <c r="E8" s="5" t="s">
        <v>23</v>
      </c>
      <c r="F8" s="5" t="s">
        <v>27</v>
      </c>
      <c r="G8" s="5" t="s">
        <v>28</v>
      </c>
    </row>
    <row r="9" spans="1:9" x14ac:dyDescent="0.25">
      <c r="A9" t="s">
        <v>3</v>
      </c>
      <c r="B9" s="2">
        <v>0.3</v>
      </c>
      <c r="C9">
        <v>6000</v>
      </c>
      <c r="D9">
        <f>B9*C9</f>
        <v>1800</v>
      </c>
      <c r="E9">
        <f>C9-D$12</f>
        <v>2900</v>
      </c>
      <c r="F9">
        <f>E9^2</f>
        <v>8410000</v>
      </c>
      <c r="G9">
        <f>B9*F9</f>
        <v>2523000</v>
      </c>
    </row>
    <row r="10" spans="1:9" x14ac:dyDescent="0.25">
      <c r="A10" t="s">
        <v>4</v>
      </c>
      <c r="B10" s="2">
        <v>0.5</v>
      </c>
      <c r="C10">
        <v>3000</v>
      </c>
      <c r="D10">
        <f t="shared" ref="D10:D11" si="4">B10*C10</f>
        <v>1500</v>
      </c>
      <c r="E10">
        <f t="shared" ref="E10:E11" si="5">C10-D$12</f>
        <v>-100</v>
      </c>
      <c r="F10">
        <f t="shared" ref="F10:F11" si="6">E10^2</f>
        <v>10000</v>
      </c>
      <c r="G10">
        <f t="shared" ref="G10:G11" si="7">B10*F10</f>
        <v>5000</v>
      </c>
    </row>
    <row r="11" spans="1:9" x14ac:dyDescent="0.25">
      <c r="A11" t="s">
        <v>5</v>
      </c>
      <c r="B11" s="2">
        <v>0.2</v>
      </c>
      <c r="C11">
        <v>-1000</v>
      </c>
      <c r="D11">
        <f t="shared" si="4"/>
        <v>-200</v>
      </c>
      <c r="E11">
        <f t="shared" si="5"/>
        <v>-4100</v>
      </c>
      <c r="F11">
        <f t="shared" si="6"/>
        <v>16810000</v>
      </c>
      <c r="G11">
        <f t="shared" si="7"/>
        <v>3362000</v>
      </c>
    </row>
    <row r="12" spans="1:9" x14ac:dyDescent="0.25">
      <c r="C12" s="5" t="s">
        <v>25</v>
      </c>
      <c r="D12" s="4">
        <f>SUM(D9:D11)</f>
        <v>3100</v>
      </c>
      <c r="G12" s="6">
        <f>SQRT(SUM(G9:G11))</f>
        <v>2426.9322199023195</v>
      </c>
      <c r="H12">
        <f>G12/D12</f>
        <v>0.78288136125881269</v>
      </c>
    </row>
    <row r="13" spans="1:9" x14ac:dyDescent="0.25">
      <c r="A13" s="4" t="s">
        <v>21</v>
      </c>
    </row>
    <row r="14" spans="1:9" x14ac:dyDescent="0.25">
      <c r="A14" s="5" t="s">
        <v>6</v>
      </c>
      <c r="B14" s="5" t="s">
        <v>7</v>
      </c>
      <c r="C14" s="5" t="s">
        <v>8</v>
      </c>
      <c r="D14" s="5" t="s">
        <v>22</v>
      </c>
      <c r="E14" s="5" t="s">
        <v>23</v>
      </c>
      <c r="F14" s="5" t="s">
        <v>27</v>
      </c>
      <c r="G14" s="5" t="s">
        <v>28</v>
      </c>
    </row>
    <row r="15" spans="1:9" x14ac:dyDescent="0.25">
      <c r="A15" t="s">
        <v>3</v>
      </c>
      <c r="B15" s="2">
        <v>0.3</v>
      </c>
      <c r="C15">
        <v>5000</v>
      </c>
      <c r="D15">
        <f>B15*C15</f>
        <v>1500</v>
      </c>
      <c r="E15">
        <f>C15-D$18</f>
        <v>2350</v>
      </c>
      <c r="F15">
        <f>E15^2</f>
        <v>5522500</v>
      </c>
      <c r="G15">
        <f>B15*F15</f>
        <v>1656750</v>
      </c>
    </row>
    <row r="16" spans="1:9" x14ac:dyDescent="0.25">
      <c r="A16" t="s">
        <v>4</v>
      </c>
      <c r="B16" s="2">
        <v>0.5</v>
      </c>
      <c r="C16">
        <v>2500</v>
      </c>
      <c r="D16">
        <f t="shared" ref="D16:D17" si="8">B16*C16</f>
        <v>1250</v>
      </c>
      <c r="E16">
        <f t="shared" ref="E16:E17" si="9">C16-D$18</f>
        <v>-150</v>
      </c>
      <c r="F16">
        <f t="shared" ref="F16:F17" si="10">E16^2</f>
        <v>22500</v>
      </c>
      <c r="G16">
        <f t="shared" ref="G16:G17" si="11">B16*F16</f>
        <v>11250</v>
      </c>
    </row>
    <row r="17" spans="1:8" x14ac:dyDescent="0.25">
      <c r="A17" t="s">
        <v>5</v>
      </c>
      <c r="B17" s="2">
        <v>0.2</v>
      </c>
      <c r="C17">
        <v>-500</v>
      </c>
      <c r="D17">
        <f t="shared" si="8"/>
        <v>-100</v>
      </c>
      <c r="E17">
        <f t="shared" si="9"/>
        <v>-3150</v>
      </c>
      <c r="F17">
        <f t="shared" si="10"/>
        <v>9922500</v>
      </c>
      <c r="G17">
        <f t="shared" si="11"/>
        <v>1984500</v>
      </c>
    </row>
    <row r="18" spans="1:8" x14ac:dyDescent="0.25">
      <c r="C18" s="5" t="s">
        <v>26</v>
      </c>
      <c r="D18" s="4">
        <f>SUM(D15:D17)</f>
        <v>2650</v>
      </c>
      <c r="G18" s="6">
        <f>SQRT(SUM(G15:G17))</f>
        <v>1911.1514853616393</v>
      </c>
      <c r="H18">
        <f>G18/D18</f>
        <v>0.7211892397591092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30" zoomScaleNormal="130" workbookViewId="0">
      <selection activeCell="D4" sqref="D4"/>
    </sheetView>
  </sheetViews>
  <sheetFormatPr defaultRowHeight="15" x14ac:dyDescent="0.25"/>
  <cols>
    <col min="1" max="3" width="9.140625" style="1"/>
    <col min="10" max="10" width="13.140625" customWidth="1"/>
  </cols>
  <sheetData>
    <row r="1" spans="1:10" x14ac:dyDescent="0.25">
      <c r="A1" s="8" t="s">
        <v>0</v>
      </c>
      <c r="B1" s="8" t="s">
        <v>1</v>
      </c>
      <c r="C1" s="8" t="s">
        <v>2</v>
      </c>
      <c r="D1" s="5" t="s">
        <v>32</v>
      </c>
      <c r="E1" s="5" t="s">
        <v>33</v>
      </c>
      <c r="F1" s="5" t="s">
        <v>34</v>
      </c>
    </row>
    <row r="2" spans="1:10" x14ac:dyDescent="0.25">
      <c r="A2" s="9">
        <v>1</v>
      </c>
      <c r="B2" s="9">
        <v>500</v>
      </c>
      <c r="C2" s="9">
        <v>700</v>
      </c>
      <c r="D2" s="1">
        <f>0.75*B2+0.25*C2</f>
        <v>550</v>
      </c>
      <c r="E2" s="1">
        <f>0.5*B2+0.5*C2</f>
        <v>600</v>
      </c>
      <c r="F2" s="1">
        <f>0.25*B2+0.75*C2</f>
        <v>650</v>
      </c>
      <c r="I2" t="s">
        <v>9</v>
      </c>
      <c r="J2" t="s">
        <v>14</v>
      </c>
    </row>
    <row r="3" spans="1:10" x14ac:dyDescent="0.25">
      <c r="A3" s="9">
        <v>2</v>
      </c>
      <c r="B3" s="9">
        <v>700</v>
      </c>
      <c r="C3" s="9">
        <v>300</v>
      </c>
      <c r="D3" s="1">
        <f t="shared" ref="D3:D11" si="0">0.75*B3+0.25*C3</f>
        <v>600</v>
      </c>
      <c r="E3" s="1">
        <f t="shared" ref="E3:E11" si="1">0.5*B3+0.5*C3</f>
        <v>500</v>
      </c>
      <c r="F3" s="1">
        <f t="shared" ref="F3:F11" si="2">0.25*B3+0.75*C3</f>
        <v>400</v>
      </c>
      <c r="I3" t="s">
        <v>10</v>
      </c>
      <c r="J3" t="s">
        <v>17</v>
      </c>
    </row>
    <row r="4" spans="1:10" x14ac:dyDescent="0.25">
      <c r="A4" s="9">
        <v>3</v>
      </c>
      <c r="B4" s="9">
        <v>800</v>
      </c>
      <c r="C4" s="9">
        <v>100</v>
      </c>
      <c r="D4" s="1">
        <f t="shared" si="0"/>
        <v>625</v>
      </c>
      <c r="E4" s="1">
        <f t="shared" si="1"/>
        <v>450</v>
      </c>
      <c r="F4" s="1">
        <f t="shared" si="2"/>
        <v>275</v>
      </c>
      <c r="I4" t="s">
        <v>11</v>
      </c>
      <c r="J4" t="s">
        <v>16</v>
      </c>
    </row>
    <row r="5" spans="1:10" x14ac:dyDescent="0.25">
      <c r="A5" s="9">
        <v>4</v>
      </c>
      <c r="B5" s="9">
        <v>700</v>
      </c>
      <c r="C5" s="9">
        <v>300</v>
      </c>
      <c r="D5" s="1">
        <f t="shared" si="0"/>
        <v>600</v>
      </c>
      <c r="E5" s="1">
        <f t="shared" si="1"/>
        <v>500</v>
      </c>
      <c r="F5" s="1">
        <f t="shared" si="2"/>
        <v>400</v>
      </c>
      <c r="I5" t="s">
        <v>12</v>
      </c>
      <c r="J5" t="s">
        <v>18</v>
      </c>
    </row>
    <row r="6" spans="1:10" x14ac:dyDescent="0.25">
      <c r="A6" s="9">
        <v>5</v>
      </c>
      <c r="B6" s="9">
        <v>500</v>
      </c>
      <c r="C6" s="9">
        <v>700</v>
      </c>
      <c r="D6" s="1">
        <f t="shared" si="0"/>
        <v>550</v>
      </c>
      <c r="E6" s="1">
        <f t="shared" si="1"/>
        <v>600</v>
      </c>
      <c r="F6" s="1">
        <f t="shared" si="2"/>
        <v>650</v>
      </c>
      <c r="I6" t="s">
        <v>13</v>
      </c>
      <c r="J6" t="s">
        <v>15</v>
      </c>
    </row>
    <row r="7" spans="1:10" x14ac:dyDescent="0.25">
      <c r="A7" s="9">
        <v>6</v>
      </c>
      <c r="B7" s="9">
        <v>300</v>
      </c>
      <c r="C7" s="9">
        <v>1100</v>
      </c>
      <c r="D7" s="1">
        <f t="shared" si="0"/>
        <v>500</v>
      </c>
      <c r="E7" s="1">
        <f t="shared" si="1"/>
        <v>700</v>
      </c>
      <c r="F7" s="1">
        <f t="shared" si="2"/>
        <v>900</v>
      </c>
    </row>
    <row r="8" spans="1:10" x14ac:dyDescent="0.25">
      <c r="A8" s="9">
        <v>7</v>
      </c>
      <c r="B8" s="9">
        <v>400</v>
      </c>
      <c r="C8" s="9">
        <v>900</v>
      </c>
      <c r="D8" s="1">
        <f t="shared" si="0"/>
        <v>525</v>
      </c>
      <c r="E8" s="1">
        <f t="shared" si="1"/>
        <v>650</v>
      </c>
      <c r="F8" s="1">
        <f t="shared" si="2"/>
        <v>775</v>
      </c>
    </row>
    <row r="9" spans="1:10" x14ac:dyDescent="0.25">
      <c r="A9" s="9">
        <v>8</v>
      </c>
      <c r="B9" s="9">
        <v>500</v>
      </c>
      <c r="C9" s="9">
        <v>700</v>
      </c>
      <c r="D9" s="1">
        <f t="shared" si="0"/>
        <v>550</v>
      </c>
      <c r="E9" s="1">
        <f t="shared" si="1"/>
        <v>600</v>
      </c>
      <c r="F9" s="1">
        <f t="shared" si="2"/>
        <v>650</v>
      </c>
    </row>
    <row r="10" spans="1:10" x14ac:dyDescent="0.25">
      <c r="A10" s="9">
        <v>9</v>
      </c>
      <c r="B10" s="9">
        <v>600</v>
      </c>
      <c r="C10" s="9">
        <v>500</v>
      </c>
      <c r="D10" s="1">
        <f t="shared" si="0"/>
        <v>575</v>
      </c>
      <c r="E10" s="1">
        <f t="shared" si="1"/>
        <v>550</v>
      </c>
      <c r="F10" s="1">
        <f t="shared" si="2"/>
        <v>525</v>
      </c>
    </row>
    <row r="11" spans="1:10" x14ac:dyDescent="0.25">
      <c r="A11" s="9">
        <v>10</v>
      </c>
      <c r="B11" s="9">
        <v>700</v>
      </c>
      <c r="C11" s="9">
        <v>300</v>
      </c>
      <c r="D11" s="1">
        <f t="shared" si="0"/>
        <v>600</v>
      </c>
      <c r="E11" s="1">
        <f t="shared" si="1"/>
        <v>500</v>
      </c>
      <c r="F11" s="1">
        <f t="shared" si="2"/>
        <v>400</v>
      </c>
    </row>
    <row r="13" spans="1:10" x14ac:dyDescent="0.25">
      <c r="A13" s="1" t="s">
        <v>30</v>
      </c>
      <c r="B13" s="1">
        <f>AVERAGE(B2:B11)</f>
        <v>570</v>
      </c>
      <c r="C13" s="1">
        <f>AVERAGE(C2:C11)</f>
        <v>560</v>
      </c>
      <c r="D13" s="1">
        <f>AVERAGE(D2:D11)</f>
        <v>567.5</v>
      </c>
      <c r="E13" s="1">
        <f>AVERAGE(E2:E11)</f>
        <v>565</v>
      </c>
      <c r="F13" s="1">
        <f>AVERAGE(F2:F11)</f>
        <v>562.5</v>
      </c>
    </row>
    <row r="14" spans="1:10" x14ac:dyDescent="0.25">
      <c r="A14" s="7" t="s">
        <v>31</v>
      </c>
      <c r="B14" s="2">
        <f>_xlfn.STDEV.S(B2:B11)</f>
        <v>156.7021236472421</v>
      </c>
      <c r="C14" s="2">
        <f>_xlfn.STDEV.S(C2:C11)</f>
        <v>313.40424729448421</v>
      </c>
      <c r="D14" s="2">
        <f>_xlfn.STDEV.S(D2:D11)</f>
        <v>39.175530911810526</v>
      </c>
      <c r="E14" s="2">
        <f>_xlfn.STDEV.S(E2:E11)</f>
        <v>78.351061823621052</v>
      </c>
      <c r="F14" s="2">
        <f>_xlfn.STDEV.S(F2:F11)</f>
        <v>195.87765455905264</v>
      </c>
    </row>
    <row r="15" spans="1:10" x14ac:dyDescent="0.25">
      <c r="A15" s="1" t="s">
        <v>29</v>
      </c>
      <c r="B15" s="2">
        <f>B14/B13</f>
        <v>0.27491600639867037</v>
      </c>
      <c r="C15" s="2">
        <f>C14/C13</f>
        <v>0.55965044159729327</v>
      </c>
      <c r="D15" s="2">
        <f>D14/D13</f>
        <v>6.9031772531824714E-2</v>
      </c>
      <c r="E15" s="2">
        <f>E14/E13</f>
        <v>0.13867444570552398</v>
      </c>
      <c r="F15" s="2">
        <f>F14/F13</f>
        <v>0.34822694143831578</v>
      </c>
    </row>
    <row r="17" spans="1:2" x14ac:dyDescent="0.25">
      <c r="A17" s="1" t="s">
        <v>35</v>
      </c>
      <c r="B17" s="2">
        <f>CORREL(B2:B11,C2:C11)</f>
        <v>-1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E0D6875-1D1E-46D6-B630-66BD3710003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Ex1</vt:lpstr>
      <vt:lpstr>Ex2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leia2-prof</dc:creator>
  <cp:lastModifiedBy>leia2-prof</cp:lastModifiedBy>
  <cp:lastPrinted>2019-03-29T00:39:09Z</cp:lastPrinted>
  <dcterms:created xsi:type="dcterms:W3CDTF">2019-03-28T23:55:35Z</dcterms:created>
  <dcterms:modified xsi:type="dcterms:W3CDTF">2019-03-29T01:16:27Z</dcterms:modified>
</cp:coreProperties>
</file>