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sfranco.FEA-RP\Documents\"/>
    </mc:Choice>
  </mc:AlternateContent>
  <bookViews>
    <workbookView xWindow="0" yWindow="0" windowWidth="15360" windowHeight="7620"/>
  </bookViews>
  <sheets>
    <sheet name="ex" sheetId="1" r:id="rId1"/>
    <sheet name="Planilha1 (2)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" i="2" l="1"/>
  <c r="D4" i="2"/>
  <c r="C3" i="2"/>
  <c r="C5" i="2"/>
  <c r="C6" i="2"/>
  <c r="C7" i="2"/>
  <c r="C8" i="2"/>
  <c r="D8" i="2" s="1"/>
  <c r="C2" i="2"/>
  <c r="D7" i="2"/>
  <c r="F12" i="1"/>
  <c r="D3" i="2"/>
  <c r="D6" i="2"/>
  <c r="B12" i="2"/>
  <c r="B11" i="2"/>
  <c r="D5" i="2"/>
  <c r="D2" i="2"/>
  <c r="D13" i="1"/>
  <c r="E12" i="1"/>
  <c r="D12" i="1"/>
  <c r="D3" i="1"/>
  <c r="D4" i="1"/>
  <c r="D5" i="1"/>
  <c r="D6" i="1"/>
  <c r="D7" i="1"/>
  <c r="D8" i="1"/>
  <c r="D11" i="1"/>
  <c r="D2" i="1"/>
  <c r="C12" i="1"/>
  <c r="B12" i="1"/>
  <c r="C11" i="1"/>
  <c r="B11" i="1"/>
  <c r="D13" i="2" l="1"/>
  <c r="C12" i="2"/>
  <c r="C11" i="2"/>
  <c r="D11" i="2" s="1"/>
  <c r="D12" i="2"/>
  <c r="F12" i="2" l="1"/>
  <c r="E12" i="2"/>
</calcChain>
</file>

<file path=xl/sharedStrings.xml><?xml version="1.0" encoding="utf-8"?>
<sst xmlns="http://schemas.openxmlformats.org/spreadsheetml/2006/main" count="16" uniqueCount="8">
  <si>
    <t>Kx</t>
  </si>
  <si>
    <t>Ky</t>
  </si>
  <si>
    <t>t</t>
  </si>
  <si>
    <t>w</t>
  </si>
  <si>
    <t>Ke</t>
  </si>
  <si>
    <t>σ</t>
  </si>
  <si>
    <t>Kc</t>
  </si>
  <si>
    <t>r (coeficiente de correlação)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</si>
</sst>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1">
    <xf numFmtId="0" fontId="0" fillId="0" borderId="0" xfId="0"/>
    <xf numFmtId="9" fontId="0" fillId="0" borderId="0" xfId="1" applyFont="1"/>
    <xf numFmtId="9" fontId="0" fillId="0" borderId="0" xfId="1" applyFont="1" applyAlignment="1">
      <alignment horizontal="center"/>
    </xf>
    <xf numFmtId="0" fontId="0" fillId="0" borderId="0" xfId="0" applyAlignment="1">
      <alignment horizontal="center"/>
    </xf>
    <xf numFmtId="2" fontId="0" fillId="0" borderId="0" xfId="1" applyNumberFormat="1" applyFont="1" applyAlignment="1">
      <alignment horizontal="center"/>
    </xf>
    <xf numFmtId="0" fontId="3" fillId="0" borderId="0" xfId="0" applyFont="1" applyAlignment="1">
      <alignment horizontal="center"/>
    </xf>
    <xf numFmtId="10" fontId="0" fillId="0" borderId="0" xfId="0" applyNumberFormat="1" applyAlignment="1">
      <alignment horizontal="center"/>
    </xf>
    <xf numFmtId="10" fontId="0" fillId="0" borderId="0" xfId="1" applyNumberFormat="1" applyFont="1" applyAlignment="1">
      <alignment horizontal="center"/>
    </xf>
    <xf numFmtId="10" fontId="2" fillId="0" borderId="0" xfId="1" applyNumberFormat="1" applyFont="1" applyAlignment="1">
      <alignment horizontal="center"/>
    </xf>
    <xf numFmtId="0" fontId="0" fillId="0" borderId="0" xfId="0" applyAlignment="1">
      <alignment horizontal="left"/>
    </xf>
    <xf numFmtId="2" fontId="0" fillId="0" borderId="0" xfId="0" applyNumberFormat="1" applyAlignment="1">
      <alignment horizontal="center"/>
    </xf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strRef>
              <c:f>ex!$B$1</c:f>
              <c:strCache>
                <c:ptCount val="1"/>
                <c:pt idx="0">
                  <c:v>Kx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ex!$A$2:$A$8</c:f>
              <c:numCache>
                <c:formatCode>General</c:formatCode>
                <c:ptCount val="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</c:numCache>
            </c:numRef>
          </c:xVal>
          <c:yVal>
            <c:numRef>
              <c:f>ex!$B$2:$B$8</c:f>
              <c:numCache>
                <c:formatCode>0%</c:formatCode>
                <c:ptCount val="7"/>
                <c:pt idx="0">
                  <c:v>0.12</c:v>
                </c:pt>
                <c:pt idx="1">
                  <c:v>0.13</c:v>
                </c:pt>
                <c:pt idx="2">
                  <c:v>0.12</c:v>
                </c:pt>
                <c:pt idx="3">
                  <c:v>0.14000000000000001</c:v>
                </c:pt>
                <c:pt idx="4">
                  <c:v>0.16</c:v>
                </c:pt>
                <c:pt idx="5">
                  <c:v>0.15</c:v>
                </c:pt>
                <c:pt idx="6">
                  <c:v>0.15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5A40-4363-AE05-F27A3E1A4CFF}"/>
            </c:ext>
          </c:extLst>
        </c:ser>
        <c:ser>
          <c:idx val="1"/>
          <c:order val="1"/>
          <c:tx>
            <c:strRef>
              <c:f>ex!$C$1</c:f>
              <c:strCache>
                <c:ptCount val="1"/>
                <c:pt idx="0">
                  <c:v>Ky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ex!$A$2:$A$8</c:f>
              <c:numCache>
                <c:formatCode>General</c:formatCode>
                <c:ptCount val="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</c:numCache>
            </c:numRef>
          </c:xVal>
          <c:yVal>
            <c:numRef>
              <c:f>ex!$C$2:$C$8</c:f>
              <c:numCache>
                <c:formatCode>0%</c:formatCode>
                <c:ptCount val="7"/>
                <c:pt idx="0">
                  <c:v>0.17</c:v>
                </c:pt>
                <c:pt idx="1">
                  <c:v>0.14000000000000001</c:v>
                </c:pt>
                <c:pt idx="2">
                  <c:v>0.12</c:v>
                </c:pt>
                <c:pt idx="3">
                  <c:v>0.15</c:v>
                </c:pt>
                <c:pt idx="4">
                  <c:v>0.19</c:v>
                </c:pt>
                <c:pt idx="5">
                  <c:v>0.17</c:v>
                </c:pt>
                <c:pt idx="6">
                  <c:v>0.16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5A40-4363-AE05-F27A3E1A4C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35329119"/>
        <c:axId val="2135321631"/>
      </c:scatterChart>
      <c:valAx>
        <c:axId val="213532911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135321631"/>
        <c:crosses val="autoZero"/>
        <c:crossBetween val="midCat"/>
      </c:valAx>
      <c:valAx>
        <c:axId val="213532163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135329119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strRef>
              <c:f>'Planilha1 (2)'!$B$1</c:f>
              <c:strCache>
                <c:ptCount val="1"/>
                <c:pt idx="0">
                  <c:v>Kx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'Planilha1 (2)'!$A$2:$A$8</c:f>
              <c:numCache>
                <c:formatCode>General</c:formatCode>
                <c:ptCount val="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</c:numCache>
            </c:numRef>
          </c:xVal>
          <c:yVal>
            <c:numRef>
              <c:f>'Planilha1 (2)'!$B$2:$B$8</c:f>
              <c:numCache>
                <c:formatCode>0%</c:formatCode>
                <c:ptCount val="7"/>
                <c:pt idx="0">
                  <c:v>0.12</c:v>
                </c:pt>
                <c:pt idx="1">
                  <c:v>0.13</c:v>
                </c:pt>
                <c:pt idx="2">
                  <c:v>0.12</c:v>
                </c:pt>
                <c:pt idx="3">
                  <c:v>0.14000000000000001</c:v>
                </c:pt>
                <c:pt idx="4">
                  <c:v>0.16</c:v>
                </c:pt>
                <c:pt idx="5">
                  <c:v>0.15</c:v>
                </c:pt>
                <c:pt idx="6">
                  <c:v>0.15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4A34-4F2B-8E81-ACDDBFD2DE78}"/>
            </c:ext>
          </c:extLst>
        </c:ser>
        <c:ser>
          <c:idx val="1"/>
          <c:order val="1"/>
          <c:tx>
            <c:strRef>
              <c:f>'Planilha1 (2)'!$C$1</c:f>
              <c:strCache>
                <c:ptCount val="1"/>
                <c:pt idx="0">
                  <c:v>Ky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'Planilha1 (2)'!$A$2:$A$8</c:f>
              <c:numCache>
                <c:formatCode>General</c:formatCode>
                <c:ptCount val="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</c:numCache>
            </c:numRef>
          </c:xVal>
          <c:yVal>
            <c:numRef>
              <c:f>'Planilha1 (2)'!$C$2:$C$8</c:f>
              <c:numCache>
                <c:formatCode>0%</c:formatCode>
                <c:ptCount val="7"/>
                <c:pt idx="0">
                  <c:v>0.24</c:v>
                </c:pt>
                <c:pt idx="1">
                  <c:v>0.26</c:v>
                </c:pt>
                <c:pt idx="2">
                  <c:v>0.24</c:v>
                </c:pt>
                <c:pt idx="3">
                  <c:v>0.28000000000000003</c:v>
                </c:pt>
                <c:pt idx="4">
                  <c:v>0.32</c:v>
                </c:pt>
                <c:pt idx="5">
                  <c:v>0.3</c:v>
                </c:pt>
                <c:pt idx="6">
                  <c:v>0.3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4A34-4F2B-8E81-ACDDBFD2DE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35329119"/>
        <c:axId val="2135321631"/>
      </c:scatterChart>
      <c:valAx>
        <c:axId val="213532911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135321631"/>
        <c:crosses val="autoZero"/>
        <c:crossBetween val="midCat"/>
      </c:valAx>
      <c:valAx>
        <c:axId val="213532163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135329119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589869</xdr:colOff>
      <xdr:row>1</xdr:row>
      <xdr:rowOff>52897</xdr:rowOff>
    </xdr:from>
    <xdr:to>
      <xdr:col>9</xdr:col>
      <xdr:colOff>350382</xdr:colOff>
      <xdr:row>12</xdr:row>
      <xdr:rowOff>52897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566057</xdr:colOff>
      <xdr:row>1</xdr:row>
      <xdr:rowOff>70757</xdr:rowOff>
    </xdr:from>
    <xdr:to>
      <xdr:col>9</xdr:col>
      <xdr:colOff>326570</xdr:colOff>
      <xdr:row>12</xdr:row>
      <xdr:rowOff>70757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abSelected="1" zoomScale="160" zoomScaleNormal="160" workbookViewId="0">
      <selection activeCell="B13" sqref="B13"/>
    </sheetView>
  </sheetViews>
  <sheetFormatPr defaultRowHeight="15" x14ac:dyDescent="0.25"/>
  <cols>
    <col min="1" max="1" width="6.7109375" style="3" customWidth="1"/>
  </cols>
  <sheetData>
    <row r="1" spans="1:6" x14ac:dyDescent="0.25">
      <c r="A1" s="3" t="s">
        <v>2</v>
      </c>
      <c r="B1" s="3" t="s">
        <v>0</v>
      </c>
      <c r="C1" s="3" t="s">
        <v>1</v>
      </c>
      <c r="D1" s="3" t="s">
        <v>6</v>
      </c>
    </row>
    <row r="2" spans="1:6" x14ac:dyDescent="0.25">
      <c r="A2" s="3">
        <v>1</v>
      </c>
      <c r="B2" s="2">
        <v>0.12</v>
      </c>
      <c r="C2" s="2">
        <v>0.17</v>
      </c>
      <c r="D2" s="7">
        <f>B$10*B2+C$10*C2</f>
        <v>0.14500000000000002</v>
      </c>
      <c r="E2" s="1"/>
    </row>
    <row r="3" spans="1:6" x14ac:dyDescent="0.25">
      <c r="A3" s="3">
        <v>2</v>
      </c>
      <c r="B3" s="2">
        <v>0.13</v>
      </c>
      <c r="C3" s="2">
        <v>0.14000000000000001</v>
      </c>
      <c r="D3" s="7">
        <f t="shared" ref="D3:D8" si="0">B$10*B3+C$10*C3</f>
        <v>0.13500000000000001</v>
      </c>
      <c r="E3" s="1"/>
    </row>
    <row r="4" spans="1:6" x14ac:dyDescent="0.25">
      <c r="A4" s="3">
        <v>3</v>
      </c>
      <c r="B4" s="2">
        <v>0.12</v>
      </c>
      <c r="C4" s="2">
        <v>0.12</v>
      </c>
      <c r="D4" s="7">
        <f t="shared" si="0"/>
        <v>0.12</v>
      </c>
      <c r="E4" s="1"/>
    </row>
    <row r="5" spans="1:6" x14ac:dyDescent="0.25">
      <c r="A5" s="3">
        <v>4</v>
      </c>
      <c r="B5" s="2">
        <v>0.14000000000000001</v>
      </c>
      <c r="C5" s="2">
        <v>0.15</v>
      </c>
      <c r="D5" s="7">
        <f t="shared" si="0"/>
        <v>0.14500000000000002</v>
      </c>
      <c r="E5" s="1"/>
    </row>
    <row r="6" spans="1:6" x14ac:dyDescent="0.25">
      <c r="A6" s="3">
        <v>5</v>
      </c>
      <c r="B6" s="2">
        <v>0.16</v>
      </c>
      <c r="C6" s="2">
        <v>0.19</v>
      </c>
      <c r="D6" s="7">
        <f t="shared" si="0"/>
        <v>0.17499999999999999</v>
      </c>
      <c r="E6" s="1"/>
    </row>
    <row r="7" spans="1:6" x14ac:dyDescent="0.25">
      <c r="A7" s="3">
        <v>6</v>
      </c>
      <c r="B7" s="2">
        <v>0.15</v>
      </c>
      <c r="C7" s="2">
        <v>0.17</v>
      </c>
      <c r="D7" s="7">
        <f t="shared" si="0"/>
        <v>0.16</v>
      </c>
      <c r="E7" s="1"/>
    </row>
    <row r="8" spans="1:6" x14ac:dyDescent="0.25">
      <c r="A8" s="3">
        <v>7</v>
      </c>
      <c r="B8" s="2">
        <v>0.15</v>
      </c>
      <c r="C8" s="2">
        <v>0.16</v>
      </c>
      <c r="D8" s="7">
        <f t="shared" si="0"/>
        <v>0.155</v>
      </c>
      <c r="E8" s="1"/>
    </row>
    <row r="10" spans="1:6" x14ac:dyDescent="0.25">
      <c r="A10" s="3" t="s">
        <v>3</v>
      </c>
      <c r="B10" s="4">
        <v>0.5</v>
      </c>
      <c r="C10" s="4">
        <v>0.5</v>
      </c>
    </row>
    <row r="11" spans="1:6" x14ac:dyDescent="0.25">
      <c r="A11" s="3" t="s">
        <v>4</v>
      </c>
      <c r="B11" s="6">
        <f>AVERAGE(B2:B8)</f>
        <v>0.1385714285714286</v>
      </c>
      <c r="C11" s="6">
        <f>AVERAGE(C2:C8)</f>
        <v>0.15714285714285717</v>
      </c>
      <c r="D11" s="7">
        <f>B$10*B11+C$10*C11</f>
        <v>0.14785714285714288</v>
      </c>
    </row>
    <row r="12" spans="1:6" x14ac:dyDescent="0.25">
      <c r="A12" s="5" t="s">
        <v>5</v>
      </c>
      <c r="B12" s="7">
        <f>_xlfn.STDEV.S(B2:B8)</f>
        <v>1.5735915849388708E-2</v>
      </c>
      <c r="C12" s="7">
        <f>_xlfn.STDEV.S(C2:C8)</f>
        <v>2.288688541085317E-2</v>
      </c>
      <c r="D12" s="7">
        <f>_xlfn.STDEV.S(D2:D8)</f>
        <v>1.776164943005561E-2</v>
      </c>
      <c r="E12" s="8">
        <f>B10*B12+C10*C12</f>
        <v>1.9311400630120941E-2</v>
      </c>
      <c r="F12" s="7">
        <f>SQRT(B10*B10*B12*B12+C10*C10*C12*C12+2*B10*C10*B12*C12*D13)</f>
        <v>1.7761649430055419E-2</v>
      </c>
    </row>
    <row r="13" spans="1:6" x14ac:dyDescent="0.25">
      <c r="A13" s="9" t="s">
        <v>7</v>
      </c>
      <c r="D13" s="10">
        <f>CORREL(B2:B8,C2:C8)</f>
        <v>0.6809405773854792</v>
      </c>
    </row>
  </sheetData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zoomScale="160" zoomScaleNormal="160" workbookViewId="0">
      <selection activeCell="C4" sqref="C4"/>
    </sheetView>
  </sheetViews>
  <sheetFormatPr defaultRowHeight="15" x14ac:dyDescent="0.25"/>
  <cols>
    <col min="1" max="1" width="6.7109375" style="3" customWidth="1"/>
  </cols>
  <sheetData>
    <row r="1" spans="1:6" x14ac:dyDescent="0.25">
      <c r="A1" s="3" t="s">
        <v>2</v>
      </c>
      <c r="B1" s="3" t="s">
        <v>0</v>
      </c>
      <c r="C1" s="3" t="s">
        <v>1</v>
      </c>
      <c r="D1" s="3" t="s">
        <v>6</v>
      </c>
    </row>
    <row r="2" spans="1:6" x14ac:dyDescent="0.25">
      <c r="A2" s="3">
        <v>1</v>
      </c>
      <c r="B2" s="2">
        <v>0.12</v>
      </c>
      <c r="C2" s="2">
        <f>2*B2</f>
        <v>0.24</v>
      </c>
      <c r="D2" s="7">
        <f>B$10*B2+C$10*C2</f>
        <v>0.18</v>
      </c>
      <c r="E2" s="1"/>
    </row>
    <row r="3" spans="1:6" x14ac:dyDescent="0.25">
      <c r="A3" s="3">
        <v>2</v>
      </c>
      <c r="B3" s="2">
        <v>0.13</v>
      </c>
      <c r="C3" s="2">
        <f t="shared" ref="C3:C8" si="0">2*B3</f>
        <v>0.26</v>
      </c>
      <c r="D3" s="7">
        <f t="shared" ref="D3:D8" si="1">B$10*B3+C$10*C3</f>
        <v>0.19500000000000001</v>
      </c>
      <c r="E3" s="1"/>
    </row>
    <row r="4" spans="1:6" x14ac:dyDescent="0.25">
      <c r="A4" s="3">
        <v>3</v>
      </c>
      <c r="B4" s="2">
        <v>0.12</v>
      </c>
      <c r="C4" s="2">
        <f t="shared" si="0"/>
        <v>0.24</v>
      </c>
      <c r="D4" s="7">
        <f t="shared" si="1"/>
        <v>0.18</v>
      </c>
      <c r="E4" s="1"/>
    </row>
    <row r="5" spans="1:6" x14ac:dyDescent="0.25">
      <c r="A5" s="3">
        <v>4</v>
      </c>
      <c r="B5" s="2">
        <v>0.14000000000000001</v>
      </c>
      <c r="C5" s="2">
        <f t="shared" si="0"/>
        <v>0.28000000000000003</v>
      </c>
      <c r="D5" s="7">
        <f t="shared" si="1"/>
        <v>0.21000000000000002</v>
      </c>
      <c r="E5" s="1"/>
    </row>
    <row r="6" spans="1:6" x14ac:dyDescent="0.25">
      <c r="A6" s="3">
        <v>5</v>
      </c>
      <c r="B6" s="2">
        <v>0.16</v>
      </c>
      <c r="C6" s="2">
        <f t="shared" si="0"/>
        <v>0.32</v>
      </c>
      <c r="D6" s="7">
        <f t="shared" si="1"/>
        <v>0.24</v>
      </c>
      <c r="E6" s="1"/>
    </row>
    <row r="7" spans="1:6" x14ac:dyDescent="0.25">
      <c r="A7" s="3">
        <v>6</v>
      </c>
      <c r="B7" s="2">
        <v>0.15</v>
      </c>
      <c r="C7" s="2">
        <f t="shared" si="0"/>
        <v>0.3</v>
      </c>
      <c r="D7" s="7">
        <f t="shared" si="1"/>
        <v>0.22499999999999998</v>
      </c>
      <c r="E7" s="1"/>
    </row>
    <row r="8" spans="1:6" x14ac:dyDescent="0.25">
      <c r="A8" s="3">
        <v>7</v>
      </c>
      <c r="B8" s="2">
        <v>0.15</v>
      </c>
      <c r="C8" s="2">
        <f t="shared" si="0"/>
        <v>0.3</v>
      </c>
      <c r="D8" s="7">
        <f t="shared" si="1"/>
        <v>0.22499999999999998</v>
      </c>
      <c r="E8" s="1"/>
    </row>
    <row r="10" spans="1:6" x14ac:dyDescent="0.25">
      <c r="A10" s="3" t="s">
        <v>3</v>
      </c>
      <c r="B10" s="4">
        <v>0.5</v>
      </c>
      <c r="C10" s="4">
        <v>0.5</v>
      </c>
    </row>
    <row r="11" spans="1:6" x14ac:dyDescent="0.25">
      <c r="A11" s="3" t="s">
        <v>4</v>
      </c>
      <c r="B11" s="6">
        <f>AVERAGE(B2:B8)</f>
        <v>0.1385714285714286</v>
      </c>
      <c r="C11" s="6">
        <f>AVERAGE(C2:C8)</f>
        <v>0.27714285714285719</v>
      </c>
      <c r="D11" s="7">
        <f>B$10*B11+C$10*C11</f>
        <v>0.20785714285714291</v>
      </c>
    </row>
    <row r="12" spans="1:6" x14ac:dyDescent="0.25">
      <c r="A12" s="5" t="s">
        <v>5</v>
      </c>
      <c r="B12" s="7">
        <f>_xlfn.STDEV.S(B2:B8)</f>
        <v>1.5735915849388708E-2</v>
      </c>
      <c r="C12" s="7">
        <f>_xlfn.STDEV.S(C2:C8)</f>
        <v>3.1471831698777417E-2</v>
      </c>
      <c r="D12" s="7">
        <f>_xlfn.STDEV.S(D2:D8)</f>
        <v>2.360387377408292E-2</v>
      </c>
      <c r="E12" s="8">
        <f>B10*B12+C10*C12</f>
        <v>2.3603873774083062E-2</v>
      </c>
      <c r="F12" s="7">
        <f>SQRT(B10*B10*B12*B12+C10*C10*C12*C12+2*B10*C10*B12*C12*D13)</f>
        <v>2.3603873774083062E-2</v>
      </c>
    </row>
    <row r="13" spans="1:6" x14ac:dyDescent="0.25">
      <c r="A13" s="9" t="s">
        <v>7</v>
      </c>
      <c r="D13" s="10">
        <f>CORREL(B2:B8,C2:C8)</f>
        <v>1.0000000000000002</v>
      </c>
    </row>
  </sheetData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ex</vt:lpstr>
      <vt:lpstr>Planilha1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Matheus Silveira Franco</dc:creator>
  <cp:lastModifiedBy>Matheus Silveira Franco</cp:lastModifiedBy>
  <dcterms:created xsi:type="dcterms:W3CDTF">2019-03-27T23:24:50Z</dcterms:created>
  <dcterms:modified xsi:type="dcterms:W3CDTF">2019-03-27T23:39:59Z</dcterms:modified>
</cp:coreProperties>
</file>