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ocuments\"/>
    </mc:Choice>
  </mc:AlternateContent>
  <bookViews>
    <workbookView xWindow="0" yWindow="0" windowWidth="19200" windowHeight="11595" activeTab="3"/>
  </bookViews>
  <sheets>
    <sheet name="Plan2" sheetId="2" r:id="rId1"/>
    <sheet name="Plan3" sheetId="3" r:id="rId2"/>
    <sheet name="Plan1" sheetId="1" r:id="rId3"/>
    <sheet name="Plan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F5" i="4"/>
  <c r="F6" i="4"/>
  <c r="F4" i="4"/>
  <c r="J25" i="1"/>
  <c r="J24" i="1"/>
  <c r="J19" i="1"/>
  <c r="J20" i="1"/>
  <c r="J21" i="1"/>
  <c r="J22" i="1"/>
  <c r="J23" i="1"/>
  <c r="J18" i="1"/>
  <c r="I19" i="1"/>
  <c r="I20" i="1"/>
  <c r="I21" i="1"/>
  <c r="I22" i="1"/>
  <c r="I23" i="1"/>
  <c r="I18" i="1"/>
  <c r="G23" i="1"/>
  <c r="H23" i="1" s="1"/>
  <c r="G22" i="1"/>
  <c r="H22" i="1" s="1"/>
  <c r="H21" i="1"/>
  <c r="G21" i="1"/>
  <c r="G20" i="1"/>
  <c r="H20" i="1" s="1"/>
  <c r="G19" i="1"/>
  <c r="H19" i="1" s="1"/>
  <c r="G18" i="1"/>
  <c r="H18" i="1" s="1"/>
  <c r="I15" i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9" i="1"/>
  <c r="H9" i="1" s="1"/>
  <c r="I9" i="1" s="1"/>
  <c r="D5" i="1" l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C5" i="1"/>
  <c r="C6" i="1"/>
  <c r="D6" i="1" s="1"/>
  <c r="C9" i="1"/>
  <c r="C10" i="1"/>
  <c r="D10" i="1" s="1"/>
  <c r="C13" i="1"/>
  <c r="C14" i="1"/>
  <c r="D14" i="1" s="1"/>
  <c r="C17" i="1"/>
  <c r="C18" i="1"/>
  <c r="D18" i="1" s="1"/>
  <c r="C21" i="1"/>
  <c r="C22" i="1"/>
  <c r="D22" i="1" s="1"/>
  <c r="C25" i="1"/>
  <c r="C26" i="1"/>
  <c r="D26" i="1" s="1"/>
  <c r="C29" i="1"/>
  <c r="C30" i="1"/>
  <c r="D30" i="1" s="1"/>
  <c r="C33" i="1"/>
  <c r="C34" i="1"/>
  <c r="D34" i="1" s="1"/>
  <c r="C37" i="1"/>
  <c r="C38" i="1"/>
  <c r="D38" i="1" s="1"/>
  <c r="C41" i="1"/>
  <c r="C42" i="1"/>
  <c r="D42" i="1" s="1"/>
  <c r="C45" i="1"/>
  <c r="C46" i="1"/>
  <c r="D46" i="1" s="1"/>
  <c r="C49" i="1"/>
  <c r="C50" i="1"/>
  <c r="D50" i="1" s="1"/>
  <c r="C53" i="1"/>
  <c r="C54" i="1"/>
  <c r="D54" i="1" s="1"/>
  <c r="C57" i="1"/>
  <c r="C58" i="1"/>
  <c r="D58" i="1" s="1"/>
  <c r="C61" i="1"/>
  <c r="C62" i="1"/>
  <c r="D62" i="1" s="1"/>
  <c r="C65" i="1"/>
  <c r="C66" i="1"/>
  <c r="D66" i="1" s="1"/>
  <c r="C69" i="1"/>
  <c r="C70" i="1"/>
  <c r="D70" i="1" s="1"/>
  <c r="C73" i="1"/>
  <c r="C74" i="1"/>
  <c r="D74" i="1" s="1"/>
  <c r="C77" i="1"/>
  <c r="C78" i="1"/>
  <c r="D78" i="1" s="1"/>
  <c r="C81" i="1"/>
  <c r="C82" i="1"/>
  <c r="D82" i="1" s="1"/>
  <c r="C85" i="1"/>
  <c r="C86" i="1"/>
  <c r="D86" i="1" s="1"/>
  <c r="C89" i="1"/>
  <c r="C90" i="1"/>
  <c r="D90" i="1" s="1"/>
  <c r="C93" i="1"/>
  <c r="C94" i="1"/>
  <c r="D94" i="1" s="1"/>
  <c r="C97" i="1"/>
  <c r="C98" i="1"/>
  <c r="D98" i="1" s="1"/>
  <c r="C101" i="1"/>
  <c r="C3" i="1"/>
  <c r="D3" i="1" s="1"/>
  <c r="G2" i="1"/>
  <c r="C7" i="1" s="1"/>
  <c r="D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C100" i="1" l="1"/>
  <c r="D100" i="1" s="1"/>
  <c r="C96" i="1"/>
  <c r="D96" i="1" s="1"/>
  <c r="C92" i="1"/>
  <c r="D92" i="1" s="1"/>
  <c r="C88" i="1"/>
  <c r="D88" i="1" s="1"/>
  <c r="C84" i="1"/>
  <c r="D84" i="1" s="1"/>
  <c r="C80" i="1"/>
  <c r="D80" i="1" s="1"/>
  <c r="C76" i="1"/>
  <c r="D76" i="1" s="1"/>
  <c r="C72" i="1"/>
  <c r="D72" i="1" s="1"/>
  <c r="C68" i="1"/>
  <c r="D68" i="1" s="1"/>
  <c r="C64" i="1"/>
  <c r="D64" i="1" s="1"/>
  <c r="C60" i="1"/>
  <c r="D60" i="1" s="1"/>
  <c r="C56" i="1"/>
  <c r="D56" i="1" s="1"/>
  <c r="C52" i="1"/>
  <c r="D52" i="1" s="1"/>
  <c r="C48" i="1"/>
  <c r="D48" i="1" s="1"/>
  <c r="C44" i="1"/>
  <c r="D44" i="1" s="1"/>
  <c r="C40" i="1"/>
  <c r="D40" i="1" s="1"/>
  <c r="C36" i="1"/>
  <c r="D36" i="1" s="1"/>
  <c r="C32" i="1"/>
  <c r="D32" i="1" s="1"/>
  <c r="C28" i="1"/>
  <c r="D28" i="1" s="1"/>
  <c r="C24" i="1"/>
  <c r="D24" i="1" s="1"/>
  <c r="C20" i="1"/>
  <c r="D20" i="1" s="1"/>
  <c r="C16" i="1"/>
  <c r="D16" i="1" s="1"/>
  <c r="C12" i="1"/>
  <c r="D12" i="1" s="1"/>
  <c r="C8" i="1"/>
  <c r="D8" i="1" s="1"/>
  <c r="C4" i="1"/>
  <c r="D4" i="1" s="1"/>
  <c r="C2" i="1"/>
  <c r="D2" i="1" s="1"/>
  <c r="C99" i="1"/>
  <c r="D99" i="1" s="1"/>
  <c r="C95" i="1"/>
  <c r="D95" i="1" s="1"/>
  <c r="C91" i="1"/>
  <c r="D91" i="1" s="1"/>
  <c r="C87" i="1"/>
  <c r="D87" i="1" s="1"/>
  <c r="C83" i="1"/>
  <c r="D83" i="1" s="1"/>
  <c r="C79" i="1"/>
  <c r="D79" i="1" s="1"/>
  <c r="C75" i="1"/>
  <c r="D75" i="1" s="1"/>
  <c r="C71" i="1"/>
  <c r="D71" i="1" s="1"/>
  <c r="C67" i="1"/>
  <c r="D67" i="1" s="1"/>
  <c r="C63" i="1"/>
  <c r="D63" i="1" s="1"/>
  <c r="C59" i="1"/>
  <c r="D59" i="1" s="1"/>
  <c r="C55" i="1"/>
  <c r="D55" i="1" s="1"/>
  <c r="C51" i="1"/>
  <c r="D51" i="1" s="1"/>
  <c r="C47" i="1"/>
  <c r="D47" i="1" s="1"/>
  <c r="C43" i="1"/>
  <c r="D43" i="1" s="1"/>
  <c r="C39" i="1"/>
  <c r="D39" i="1" s="1"/>
  <c r="C35" i="1"/>
  <c r="D35" i="1" s="1"/>
  <c r="C31" i="1"/>
  <c r="D31" i="1" s="1"/>
  <c r="C27" i="1"/>
  <c r="D27" i="1" s="1"/>
  <c r="C23" i="1"/>
  <c r="D23" i="1" s="1"/>
  <c r="C19" i="1"/>
  <c r="D19" i="1" s="1"/>
  <c r="C15" i="1"/>
  <c r="D15" i="1" s="1"/>
  <c r="C11" i="1"/>
  <c r="D11" i="1" s="1"/>
  <c r="G4" i="1" l="1"/>
  <c r="G5" i="1" s="1"/>
  <c r="G6" i="1" s="1"/>
</calcChain>
</file>

<file path=xl/sharedStrings.xml><?xml version="1.0" encoding="utf-8"?>
<sst xmlns="http://schemas.openxmlformats.org/spreadsheetml/2006/main" count="33" uniqueCount="26">
  <si>
    <t>Projetos</t>
  </si>
  <si>
    <t>Retorno médio</t>
  </si>
  <si>
    <t>K</t>
  </si>
  <si>
    <t>K - Kme</t>
  </si>
  <si>
    <t>(K - Kme)²</t>
  </si>
  <si>
    <t>desvio padrao</t>
  </si>
  <si>
    <t>div n=100</t>
  </si>
  <si>
    <t>Soma ((K-Kme)^2)</t>
  </si>
  <si>
    <t>Bloco</t>
  </si>
  <si>
    <t>Mais</t>
  </si>
  <si>
    <t>Freqüência</t>
  </si>
  <si>
    <t>Prob</t>
  </si>
  <si>
    <t>Prob.K</t>
  </si>
  <si>
    <t>(K-Kme)²</t>
  </si>
  <si>
    <t>A</t>
  </si>
  <si>
    <t>B</t>
  </si>
  <si>
    <t>C</t>
  </si>
  <si>
    <t>Retorno (Ke)</t>
  </si>
  <si>
    <t>Risco (desvio)</t>
  </si>
  <si>
    <t>Projeto</t>
  </si>
  <si>
    <t>Entre A e C, A pois mesmo risco, maior retorno</t>
  </si>
  <si>
    <t>Entre  B e C, B pois mesmo retorno, menor risco</t>
  </si>
  <si>
    <t>Entre A e B?</t>
  </si>
  <si>
    <t>Media</t>
  </si>
  <si>
    <t>Desvio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</si>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</sst>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2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10" fontId="2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Plan3!$A$2:$A$12</c:f>
              <c:strCache>
                <c:ptCount val="11"/>
                <c:pt idx="0">
                  <c:v>0,1</c:v>
                </c:pt>
                <c:pt idx="1">
                  <c:v>0,109</c:v>
                </c:pt>
                <c:pt idx="2">
                  <c:v>0,118</c:v>
                </c:pt>
                <c:pt idx="3">
                  <c:v>0,127</c:v>
                </c:pt>
                <c:pt idx="4">
                  <c:v>0,136</c:v>
                </c:pt>
                <c:pt idx="5">
                  <c:v>0,145</c:v>
                </c:pt>
                <c:pt idx="6">
                  <c:v>0,154</c:v>
                </c:pt>
                <c:pt idx="7">
                  <c:v>0,163</c:v>
                </c:pt>
                <c:pt idx="8">
                  <c:v>0,172</c:v>
                </c:pt>
                <c:pt idx="9">
                  <c:v>0,181</c:v>
                </c:pt>
                <c:pt idx="10">
                  <c:v>Mais</c:v>
                </c:pt>
              </c:strCache>
            </c:strRef>
          </c:cat>
          <c:val>
            <c:numRef>
              <c:f>Plan3!$B$2:$B$12</c:f>
              <c:numCache>
                <c:formatCode>General</c:formatCode>
                <c:ptCount val="11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2364192"/>
        <c:axId val="-392376160"/>
      </c:barChart>
      <c:catAx>
        <c:axId val="-39236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92376160"/>
        <c:crosses val="autoZero"/>
        <c:auto val="1"/>
        <c:lblAlgn val="ctr"/>
        <c:lblOffset val="100"/>
        <c:noMultiLvlLbl val="0"/>
      </c:catAx>
      <c:valAx>
        <c:axId val="-392376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9236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180975</xdr:rowOff>
    </xdr:from>
    <xdr:to>
      <xdr:col>15</xdr:col>
      <xdr:colOff>476249</xdr:colOff>
      <xdr:row>26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8" sqref="G18"/>
    </sheetView>
  </sheetViews>
  <sheetFormatPr defaultRowHeight="15" x14ac:dyDescent="0.25"/>
  <sheetData>
    <row r="1" spans="1:2" x14ac:dyDescent="0.25">
      <c r="A1" s="10" t="s">
        <v>8</v>
      </c>
      <c r="B1" s="10" t="s">
        <v>10</v>
      </c>
    </row>
    <row r="2" spans="1:2" x14ac:dyDescent="0.25">
      <c r="A2" s="8">
        <v>0.1</v>
      </c>
      <c r="B2" s="8">
        <v>26</v>
      </c>
    </row>
    <row r="3" spans="1:2" x14ac:dyDescent="0.25">
      <c r="A3" s="8">
        <v>0.109</v>
      </c>
      <c r="B3" s="8">
        <v>0</v>
      </c>
    </row>
    <row r="4" spans="1:2" x14ac:dyDescent="0.25">
      <c r="A4" s="8">
        <v>0.11800000000000001</v>
      </c>
      <c r="B4" s="8">
        <v>0</v>
      </c>
    </row>
    <row r="5" spans="1:2" x14ac:dyDescent="0.25">
      <c r="A5" s="8">
        <v>0.127</v>
      </c>
      <c r="B5" s="8">
        <v>16</v>
      </c>
    </row>
    <row r="6" spans="1:2" x14ac:dyDescent="0.25">
      <c r="A6" s="8">
        <v>0.13600000000000001</v>
      </c>
      <c r="B6" s="8">
        <v>20</v>
      </c>
    </row>
    <row r="7" spans="1:2" x14ac:dyDescent="0.25">
      <c r="A7" s="8">
        <v>0.14500000000000002</v>
      </c>
      <c r="B7" s="8">
        <v>0</v>
      </c>
    </row>
    <row r="8" spans="1:2" x14ac:dyDescent="0.25">
      <c r="A8" s="8">
        <v>0.154</v>
      </c>
      <c r="B8" s="8">
        <v>15</v>
      </c>
    </row>
    <row r="9" spans="1:2" x14ac:dyDescent="0.25">
      <c r="A9" s="8">
        <v>0.16300000000000001</v>
      </c>
      <c r="B9" s="8">
        <v>0</v>
      </c>
    </row>
    <row r="10" spans="1:2" x14ac:dyDescent="0.25">
      <c r="A10" s="8">
        <v>0.17199999999999999</v>
      </c>
      <c r="B10" s="8">
        <v>8</v>
      </c>
    </row>
    <row r="11" spans="1:2" x14ac:dyDescent="0.25">
      <c r="A11" s="8">
        <v>0.18099999999999999</v>
      </c>
      <c r="B11" s="8">
        <v>0</v>
      </c>
    </row>
    <row r="12" spans="1:2" ht="15.75" thickBot="1" x14ac:dyDescent="0.3">
      <c r="A12" s="9" t="s">
        <v>9</v>
      </c>
      <c r="B12" s="9">
        <v>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60" zoomScaleNormal="160" workbookViewId="0">
      <selection activeCell="C7" sqref="C7"/>
    </sheetView>
  </sheetViews>
  <sheetFormatPr defaultRowHeight="15" x14ac:dyDescent="0.25"/>
  <sheetData>
    <row r="1" spans="1:2" x14ac:dyDescent="0.25">
      <c r="A1" s="10" t="s">
        <v>8</v>
      </c>
      <c r="B1" s="10" t="s">
        <v>10</v>
      </c>
    </row>
    <row r="2" spans="1:2" x14ac:dyDescent="0.25">
      <c r="A2" s="8">
        <v>0.1</v>
      </c>
      <c r="B2" s="8">
        <v>26</v>
      </c>
    </row>
    <row r="3" spans="1:2" x14ac:dyDescent="0.25">
      <c r="A3" s="8">
        <v>0.109</v>
      </c>
      <c r="B3" s="8">
        <v>0</v>
      </c>
    </row>
    <row r="4" spans="1:2" x14ac:dyDescent="0.25">
      <c r="A4" s="8">
        <v>0.11800000000000001</v>
      </c>
      <c r="B4" s="8">
        <v>0</v>
      </c>
    </row>
    <row r="5" spans="1:2" x14ac:dyDescent="0.25">
      <c r="A5" s="8">
        <v>0.127</v>
      </c>
      <c r="B5" s="8">
        <v>16</v>
      </c>
    </row>
    <row r="6" spans="1:2" x14ac:dyDescent="0.25">
      <c r="A6" s="8">
        <v>0.13600000000000001</v>
      </c>
      <c r="B6" s="8">
        <v>20</v>
      </c>
    </row>
    <row r="7" spans="1:2" x14ac:dyDescent="0.25">
      <c r="A7" s="8">
        <v>0.14500000000000002</v>
      </c>
      <c r="B7" s="8">
        <v>0</v>
      </c>
    </row>
    <row r="8" spans="1:2" x14ac:dyDescent="0.25">
      <c r="A8" s="8">
        <v>0.154</v>
      </c>
      <c r="B8" s="8">
        <v>15</v>
      </c>
    </row>
    <row r="9" spans="1:2" x14ac:dyDescent="0.25">
      <c r="A9" s="8">
        <v>0.16300000000000001</v>
      </c>
      <c r="B9" s="8">
        <v>0</v>
      </c>
    </row>
    <row r="10" spans="1:2" x14ac:dyDescent="0.25">
      <c r="A10" s="8">
        <v>0.17199999999999999</v>
      </c>
      <c r="B10" s="8">
        <v>8</v>
      </c>
    </row>
    <row r="11" spans="1:2" x14ac:dyDescent="0.25">
      <c r="A11" s="8">
        <v>0.18099999999999999</v>
      </c>
      <c r="B11" s="8">
        <v>0</v>
      </c>
    </row>
    <row r="12" spans="1:2" ht="15.75" thickBot="1" x14ac:dyDescent="0.3">
      <c r="A12" s="9" t="s">
        <v>9</v>
      </c>
      <c r="B12" s="9">
        <v>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4" zoomScale="145" zoomScaleNormal="145" workbookViewId="0">
      <selection activeCell="J25" sqref="J25"/>
    </sheetView>
  </sheetViews>
  <sheetFormatPr defaultRowHeight="15" x14ac:dyDescent="0.25"/>
  <cols>
    <col min="2" max="5" width="9.140625" style="5"/>
    <col min="6" max="6" width="19.7109375" customWidth="1"/>
  </cols>
  <sheetData>
    <row r="1" spans="1:9" x14ac:dyDescent="0.25">
      <c r="A1" t="s">
        <v>0</v>
      </c>
      <c r="B1" s="5" t="s">
        <v>2</v>
      </c>
      <c r="C1" s="5" t="s">
        <v>3</v>
      </c>
      <c r="D1" s="5" t="s">
        <v>4</v>
      </c>
    </row>
    <row r="2" spans="1:9" x14ac:dyDescent="0.25">
      <c r="A2">
        <v>1</v>
      </c>
      <c r="B2" s="6">
        <v>0.1</v>
      </c>
      <c r="C2" s="4">
        <f>B2-G$2</f>
        <v>-3.5799999999999943E-2</v>
      </c>
      <c r="D2" s="4">
        <f>C2*C2</f>
        <v>1.281639999999996E-3</v>
      </c>
      <c r="E2" s="4"/>
      <c r="F2" t="s">
        <v>1</v>
      </c>
      <c r="G2" s="2">
        <f>SUM(B2:B101)/100</f>
        <v>0.13579999999999995</v>
      </c>
    </row>
    <row r="3" spans="1:9" x14ac:dyDescent="0.25">
      <c r="A3">
        <f>A2+1</f>
        <v>2</v>
      </c>
      <c r="B3" s="6">
        <v>0.12</v>
      </c>
      <c r="C3" s="4">
        <f>B3-G$2</f>
        <v>-1.5799999999999953E-2</v>
      </c>
      <c r="D3" s="4">
        <f t="shared" ref="D3:D66" si="0">C3*C3</f>
        <v>2.4963999999999851E-4</v>
      </c>
      <c r="E3" s="4"/>
    </row>
    <row r="4" spans="1:9" x14ac:dyDescent="0.25">
      <c r="A4">
        <f t="shared" ref="A4:A67" si="1">A3+1</f>
        <v>3</v>
      </c>
      <c r="B4" s="6">
        <v>0.13</v>
      </c>
      <c r="C4" s="4">
        <f t="shared" ref="C4:C67" si="2">B4-G$2</f>
        <v>-5.7999999999999441E-3</v>
      </c>
      <c r="D4" s="4">
        <f t="shared" si="0"/>
        <v>3.3639999999999353E-5</v>
      </c>
      <c r="E4" s="4"/>
      <c r="F4" t="s">
        <v>7</v>
      </c>
      <c r="G4" s="2">
        <f>SUM(D:D)</f>
        <v>9.4436000000000034E-2</v>
      </c>
    </row>
    <row r="5" spans="1:9" x14ac:dyDescent="0.25">
      <c r="A5">
        <f t="shared" si="1"/>
        <v>4</v>
      </c>
      <c r="B5" s="6">
        <v>0.13</v>
      </c>
      <c r="C5" s="4">
        <f t="shared" si="2"/>
        <v>-5.7999999999999441E-3</v>
      </c>
      <c r="D5" s="4">
        <f t="shared" si="0"/>
        <v>3.3639999999999353E-5</v>
      </c>
      <c r="E5" s="4"/>
      <c r="F5" t="s">
        <v>6</v>
      </c>
      <c r="G5" s="7">
        <f>G4/100</f>
        <v>9.4436000000000032E-4</v>
      </c>
    </row>
    <row r="6" spans="1:9" x14ac:dyDescent="0.25">
      <c r="A6">
        <f t="shared" si="1"/>
        <v>5</v>
      </c>
      <c r="B6" s="6">
        <v>0.12</v>
      </c>
      <c r="C6" s="4">
        <f t="shared" si="2"/>
        <v>-1.5799999999999953E-2</v>
      </c>
      <c r="D6" s="4">
        <f t="shared" si="0"/>
        <v>2.4963999999999851E-4</v>
      </c>
      <c r="E6" s="4"/>
      <c r="F6" t="s">
        <v>5</v>
      </c>
      <c r="G6" s="2">
        <f>SQRT(G5)</f>
        <v>3.0730440934031523E-2</v>
      </c>
    </row>
    <row r="7" spans="1:9" x14ac:dyDescent="0.25">
      <c r="A7">
        <f t="shared" si="1"/>
        <v>6</v>
      </c>
      <c r="B7" s="6">
        <v>0.15</v>
      </c>
      <c r="C7" s="4">
        <f t="shared" si="2"/>
        <v>1.4200000000000046E-2</v>
      </c>
      <c r="D7" s="4">
        <f t="shared" si="0"/>
        <v>2.016400000000013E-4</v>
      </c>
      <c r="E7" s="4"/>
    </row>
    <row r="8" spans="1:9" x14ac:dyDescent="0.25">
      <c r="A8">
        <f t="shared" si="1"/>
        <v>7</v>
      </c>
      <c r="B8" s="6">
        <v>0.15</v>
      </c>
      <c r="C8" s="4">
        <f t="shared" si="2"/>
        <v>1.4200000000000046E-2</v>
      </c>
      <c r="D8" s="4">
        <f t="shared" si="0"/>
        <v>2.016400000000013E-4</v>
      </c>
      <c r="E8" s="4"/>
      <c r="F8" t="s">
        <v>2</v>
      </c>
      <c r="H8" t="s">
        <v>11</v>
      </c>
      <c r="I8" t="s">
        <v>12</v>
      </c>
    </row>
    <row r="9" spans="1:9" x14ac:dyDescent="0.25">
      <c r="A9">
        <f t="shared" si="1"/>
        <v>8</v>
      </c>
      <c r="B9" s="6">
        <v>0.17</v>
      </c>
      <c r="C9" s="4">
        <f t="shared" si="2"/>
        <v>3.4200000000000064E-2</v>
      </c>
      <c r="D9" s="4">
        <f t="shared" si="0"/>
        <v>1.1696400000000043E-3</v>
      </c>
      <c r="E9" s="4"/>
      <c r="F9" s="1">
        <v>0.1</v>
      </c>
      <c r="G9" s="11">
        <f>COUNTIF(B:B,F9)</f>
        <v>26</v>
      </c>
      <c r="H9" s="12">
        <f>G9/100</f>
        <v>0.26</v>
      </c>
      <c r="I9" s="2">
        <f>H9*F9</f>
        <v>2.6000000000000002E-2</v>
      </c>
    </row>
    <row r="10" spans="1:9" x14ac:dyDescent="0.25">
      <c r="A10">
        <f t="shared" si="1"/>
        <v>9</v>
      </c>
      <c r="B10" s="6">
        <v>0.17</v>
      </c>
      <c r="C10" s="4">
        <f t="shared" si="2"/>
        <v>3.4200000000000064E-2</v>
      </c>
      <c r="D10" s="4">
        <f t="shared" si="0"/>
        <v>1.1696400000000043E-3</v>
      </c>
      <c r="E10" s="4"/>
      <c r="F10" s="1">
        <v>0.12</v>
      </c>
      <c r="G10" s="11">
        <f t="shared" ref="G10:G14" si="3">COUNTIF(B:B,F10)</f>
        <v>16</v>
      </c>
      <c r="H10" s="12">
        <f t="shared" ref="H10:H14" si="4">G10/100</f>
        <v>0.16</v>
      </c>
      <c r="I10" s="2">
        <f t="shared" ref="I10:I14" si="5">H10*F10</f>
        <v>1.9199999999999998E-2</v>
      </c>
    </row>
    <row r="11" spans="1:9" x14ac:dyDescent="0.25">
      <c r="A11">
        <f t="shared" si="1"/>
        <v>10</v>
      </c>
      <c r="B11" s="6">
        <v>0.19</v>
      </c>
      <c r="C11" s="4">
        <f t="shared" si="2"/>
        <v>5.4200000000000054E-2</v>
      </c>
      <c r="D11" s="4">
        <f t="shared" si="0"/>
        <v>2.9376400000000057E-3</v>
      </c>
      <c r="E11" s="4"/>
      <c r="F11" s="1">
        <v>0.13</v>
      </c>
      <c r="G11" s="11">
        <f t="shared" si="3"/>
        <v>20</v>
      </c>
      <c r="H11" s="12">
        <f t="shared" si="4"/>
        <v>0.2</v>
      </c>
      <c r="I11" s="2">
        <f t="shared" si="5"/>
        <v>2.6000000000000002E-2</v>
      </c>
    </row>
    <row r="12" spans="1:9" x14ac:dyDescent="0.25">
      <c r="A12">
        <f t="shared" si="1"/>
        <v>11</v>
      </c>
      <c r="B12" s="6">
        <v>0.19</v>
      </c>
      <c r="C12" s="4">
        <f t="shared" si="2"/>
        <v>5.4200000000000054E-2</v>
      </c>
      <c r="D12" s="4">
        <f t="shared" si="0"/>
        <v>2.9376400000000057E-3</v>
      </c>
      <c r="E12" s="4"/>
      <c r="F12" s="1">
        <v>0.15</v>
      </c>
      <c r="G12" s="11">
        <f t="shared" si="3"/>
        <v>15</v>
      </c>
      <c r="H12" s="12">
        <f t="shared" si="4"/>
        <v>0.15</v>
      </c>
      <c r="I12" s="2">
        <f t="shared" si="5"/>
        <v>2.2499999999999999E-2</v>
      </c>
    </row>
    <row r="13" spans="1:9" x14ac:dyDescent="0.25">
      <c r="A13">
        <f t="shared" si="1"/>
        <v>12</v>
      </c>
      <c r="B13" s="6">
        <v>0.13</v>
      </c>
      <c r="C13" s="4">
        <f t="shared" si="2"/>
        <v>-5.7999999999999441E-3</v>
      </c>
      <c r="D13" s="4">
        <f t="shared" si="0"/>
        <v>3.3639999999999353E-5</v>
      </c>
      <c r="E13" s="4"/>
      <c r="F13" s="1">
        <v>0.17</v>
      </c>
      <c r="G13" s="11">
        <f t="shared" si="3"/>
        <v>8</v>
      </c>
      <c r="H13" s="12">
        <f t="shared" si="4"/>
        <v>0.08</v>
      </c>
      <c r="I13" s="2">
        <f t="shared" si="5"/>
        <v>1.3600000000000001E-2</v>
      </c>
    </row>
    <row r="14" spans="1:9" x14ac:dyDescent="0.25">
      <c r="A14">
        <f t="shared" si="1"/>
        <v>13</v>
      </c>
      <c r="B14" s="6">
        <v>0.1</v>
      </c>
      <c r="C14" s="4">
        <f t="shared" si="2"/>
        <v>-3.5799999999999943E-2</v>
      </c>
      <c r="D14" s="4">
        <f t="shared" si="0"/>
        <v>1.281639999999996E-3</v>
      </c>
      <c r="E14" s="4"/>
      <c r="F14" s="1">
        <v>0.19</v>
      </c>
      <c r="G14" s="11">
        <f t="shared" si="3"/>
        <v>15</v>
      </c>
      <c r="H14" s="12">
        <f t="shared" si="4"/>
        <v>0.15</v>
      </c>
      <c r="I14" s="2">
        <f t="shared" si="5"/>
        <v>2.8499999999999998E-2</v>
      </c>
    </row>
    <row r="15" spans="1:9" x14ac:dyDescent="0.25">
      <c r="A15">
        <f t="shared" si="1"/>
        <v>14</v>
      </c>
      <c r="B15" s="6">
        <v>0.13</v>
      </c>
      <c r="C15" s="4">
        <f t="shared" si="2"/>
        <v>-5.7999999999999441E-3</v>
      </c>
      <c r="D15" s="4">
        <f t="shared" si="0"/>
        <v>3.3639999999999353E-5</v>
      </c>
      <c r="E15" s="4"/>
      <c r="I15" s="13">
        <f>SUM(I9:I14)</f>
        <v>0.1358</v>
      </c>
    </row>
    <row r="16" spans="1:9" x14ac:dyDescent="0.25">
      <c r="A16">
        <f t="shared" si="1"/>
        <v>15</v>
      </c>
      <c r="B16" s="6">
        <v>0.13</v>
      </c>
      <c r="C16" s="4">
        <f t="shared" si="2"/>
        <v>-5.7999999999999441E-3</v>
      </c>
      <c r="D16" s="4">
        <f t="shared" si="0"/>
        <v>3.3639999999999353E-5</v>
      </c>
      <c r="E16" s="4"/>
    </row>
    <row r="17" spans="1:10" x14ac:dyDescent="0.25">
      <c r="A17">
        <f t="shared" si="1"/>
        <v>16</v>
      </c>
      <c r="B17" s="6">
        <v>0.13</v>
      </c>
      <c r="C17" s="4">
        <f t="shared" si="2"/>
        <v>-5.7999999999999441E-3</v>
      </c>
      <c r="D17" s="4">
        <f t="shared" si="0"/>
        <v>3.3639999999999353E-5</v>
      </c>
      <c r="E17" s="4"/>
      <c r="F17" t="s">
        <v>2</v>
      </c>
      <c r="H17" t="s">
        <v>11</v>
      </c>
      <c r="I17" t="s">
        <v>13</v>
      </c>
    </row>
    <row r="18" spans="1:10" x14ac:dyDescent="0.25">
      <c r="A18">
        <f t="shared" si="1"/>
        <v>17</v>
      </c>
      <c r="B18" s="6">
        <v>0.15</v>
      </c>
      <c r="C18" s="4">
        <f t="shared" si="2"/>
        <v>1.4200000000000046E-2</v>
      </c>
      <c r="D18" s="4">
        <f t="shared" si="0"/>
        <v>2.016400000000013E-4</v>
      </c>
      <c r="E18" s="4"/>
      <c r="F18" s="1">
        <v>0.1</v>
      </c>
      <c r="G18" s="11">
        <f>COUNTIF(B:B,F18)</f>
        <v>26</v>
      </c>
      <c r="H18" s="12">
        <f>G18/100</f>
        <v>0.26</v>
      </c>
      <c r="I18" s="2">
        <f>(F18-I$15)^2</f>
        <v>1.2816399999999999E-3</v>
      </c>
      <c r="J18" s="2">
        <f>H18*I18</f>
        <v>3.3322639999999997E-4</v>
      </c>
    </row>
    <row r="19" spans="1:10" x14ac:dyDescent="0.25">
      <c r="A19">
        <f t="shared" si="1"/>
        <v>18</v>
      </c>
      <c r="B19" s="6">
        <v>0.12</v>
      </c>
      <c r="C19" s="4">
        <f t="shared" si="2"/>
        <v>-1.5799999999999953E-2</v>
      </c>
      <c r="D19" s="4">
        <f t="shared" si="0"/>
        <v>2.4963999999999851E-4</v>
      </c>
      <c r="E19" s="4"/>
      <c r="F19" s="1">
        <v>0.12</v>
      </c>
      <c r="G19" s="11">
        <f t="shared" ref="G19:G23" si="6">COUNTIF(B:B,F19)</f>
        <v>16</v>
      </c>
      <c r="H19" s="12">
        <f t="shared" ref="H19:H23" si="7">G19/100</f>
        <v>0.16</v>
      </c>
      <c r="I19" s="2">
        <f t="shared" ref="I19:I23" si="8">(F19-I$15)^2</f>
        <v>2.4964000000000025E-4</v>
      </c>
      <c r="J19" s="2">
        <f t="shared" ref="J19:J23" si="9">H19*I19</f>
        <v>3.994240000000004E-5</v>
      </c>
    </row>
    <row r="20" spans="1:10" x14ac:dyDescent="0.25">
      <c r="A20">
        <f t="shared" si="1"/>
        <v>19</v>
      </c>
      <c r="B20" s="6">
        <v>0.12</v>
      </c>
      <c r="C20" s="4">
        <f t="shared" si="2"/>
        <v>-1.5799999999999953E-2</v>
      </c>
      <c r="D20" s="4">
        <f t="shared" si="0"/>
        <v>2.4963999999999851E-4</v>
      </c>
      <c r="E20" s="4"/>
      <c r="F20" s="1">
        <v>0.13</v>
      </c>
      <c r="G20" s="11">
        <f t="shared" si="6"/>
        <v>20</v>
      </c>
      <c r="H20" s="12">
        <f t="shared" si="7"/>
        <v>0.2</v>
      </c>
      <c r="I20" s="2">
        <f t="shared" si="8"/>
        <v>3.3639999999999996E-5</v>
      </c>
      <c r="J20" s="2">
        <f t="shared" si="9"/>
        <v>6.7279999999999998E-6</v>
      </c>
    </row>
    <row r="21" spans="1:10" x14ac:dyDescent="0.25">
      <c r="A21">
        <f t="shared" si="1"/>
        <v>20</v>
      </c>
      <c r="B21" s="6">
        <v>0.15</v>
      </c>
      <c r="C21" s="4">
        <f t="shared" si="2"/>
        <v>1.4200000000000046E-2</v>
      </c>
      <c r="D21" s="4">
        <f t="shared" si="0"/>
        <v>2.016400000000013E-4</v>
      </c>
      <c r="E21" s="4"/>
      <c r="F21" s="1">
        <v>0.15</v>
      </c>
      <c r="G21" s="11">
        <f t="shared" si="6"/>
        <v>15</v>
      </c>
      <c r="H21" s="12">
        <f t="shared" si="7"/>
        <v>0.15</v>
      </c>
      <c r="I21" s="2">
        <f t="shared" si="8"/>
        <v>2.0163999999999973E-4</v>
      </c>
      <c r="J21" s="2">
        <f t="shared" si="9"/>
        <v>3.0245999999999957E-5</v>
      </c>
    </row>
    <row r="22" spans="1:10" x14ac:dyDescent="0.25">
      <c r="A22">
        <f t="shared" si="1"/>
        <v>21</v>
      </c>
      <c r="B22" s="6">
        <v>0.1</v>
      </c>
      <c r="C22" s="4">
        <f t="shared" si="2"/>
        <v>-3.5799999999999943E-2</v>
      </c>
      <c r="D22" s="4">
        <f t="shared" si="0"/>
        <v>1.281639999999996E-3</v>
      </c>
      <c r="E22" s="4"/>
      <c r="F22" s="1">
        <v>0.17</v>
      </c>
      <c r="G22" s="11">
        <f t="shared" si="6"/>
        <v>8</v>
      </c>
      <c r="H22" s="12">
        <f t="shared" si="7"/>
        <v>0.08</v>
      </c>
      <c r="I22" s="2">
        <f t="shared" si="8"/>
        <v>1.1696400000000007E-3</v>
      </c>
      <c r="J22" s="2">
        <f t="shared" si="9"/>
        <v>9.3571200000000057E-5</v>
      </c>
    </row>
    <row r="23" spans="1:10" x14ac:dyDescent="0.25">
      <c r="A23">
        <f t="shared" si="1"/>
        <v>22</v>
      </c>
      <c r="B23" s="6">
        <v>0.17</v>
      </c>
      <c r="C23" s="4">
        <f t="shared" si="2"/>
        <v>3.4200000000000064E-2</v>
      </c>
      <c r="D23" s="4">
        <f t="shared" si="0"/>
        <v>1.1696400000000043E-3</v>
      </c>
      <c r="E23" s="4"/>
      <c r="F23" s="1">
        <v>0.19</v>
      </c>
      <c r="G23" s="11">
        <f t="shared" si="6"/>
        <v>15</v>
      </c>
      <c r="H23" s="12">
        <f t="shared" si="7"/>
        <v>0.15</v>
      </c>
      <c r="I23" s="2">
        <f t="shared" si="8"/>
        <v>2.9376399999999996E-3</v>
      </c>
      <c r="J23" s="2">
        <f t="shared" si="9"/>
        <v>4.4064599999999994E-4</v>
      </c>
    </row>
    <row r="24" spans="1:10" x14ac:dyDescent="0.25">
      <c r="A24">
        <f t="shared" si="1"/>
        <v>23</v>
      </c>
      <c r="B24" s="6">
        <v>0.1</v>
      </c>
      <c r="C24" s="4">
        <f t="shared" si="2"/>
        <v>-3.5799999999999943E-2</v>
      </c>
      <c r="D24" s="4">
        <f t="shared" si="0"/>
        <v>1.281639999999996E-3</v>
      </c>
      <c r="E24" s="4"/>
      <c r="J24" s="3">
        <f>SUM(J18:J23)</f>
        <v>9.4435999999999999E-4</v>
      </c>
    </row>
    <row r="25" spans="1:10" x14ac:dyDescent="0.25">
      <c r="A25">
        <f t="shared" si="1"/>
        <v>24</v>
      </c>
      <c r="B25" s="6">
        <v>0.1</v>
      </c>
      <c r="C25" s="4">
        <f t="shared" si="2"/>
        <v>-3.5799999999999943E-2</v>
      </c>
      <c r="D25" s="4">
        <f t="shared" si="0"/>
        <v>1.281639999999996E-3</v>
      </c>
      <c r="E25" s="4"/>
      <c r="J25" s="13">
        <f>SQRT(J24)</f>
        <v>3.073044093403152E-2</v>
      </c>
    </row>
    <row r="26" spans="1:10" x14ac:dyDescent="0.25">
      <c r="A26">
        <f t="shared" si="1"/>
        <v>25</v>
      </c>
      <c r="B26" s="6">
        <v>0.13</v>
      </c>
      <c r="C26" s="4">
        <f t="shared" si="2"/>
        <v>-5.7999999999999441E-3</v>
      </c>
      <c r="D26" s="4">
        <f t="shared" si="0"/>
        <v>3.3639999999999353E-5</v>
      </c>
      <c r="E26" s="4"/>
    </row>
    <row r="27" spans="1:10" x14ac:dyDescent="0.25">
      <c r="A27">
        <f t="shared" si="1"/>
        <v>26</v>
      </c>
      <c r="B27" s="6">
        <v>0.1</v>
      </c>
      <c r="C27" s="4">
        <f t="shared" si="2"/>
        <v>-3.5799999999999943E-2</v>
      </c>
      <c r="D27" s="4">
        <f t="shared" si="0"/>
        <v>1.281639999999996E-3</v>
      </c>
      <c r="E27" s="4"/>
    </row>
    <row r="28" spans="1:10" x14ac:dyDescent="0.25">
      <c r="A28">
        <f t="shared" si="1"/>
        <v>27</v>
      </c>
      <c r="B28" s="6">
        <v>0.1</v>
      </c>
      <c r="C28" s="4">
        <f t="shared" si="2"/>
        <v>-3.5799999999999943E-2</v>
      </c>
      <c r="D28" s="4">
        <f t="shared" si="0"/>
        <v>1.281639999999996E-3</v>
      </c>
      <c r="E28" s="4"/>
    </row>
    <row r="29" spans="1:10" x14ac:dyDescent="0.25">
      <c r="A29">
        <f t="shared" si="1"/>
        <v>28</v>
      </c>
      <c r="B29" s="6">
        <v>0.19</v>
      </c>
      <c r="C29" s="4">
        <f t="shared" si="2"/>
        <v>5.4200000000000054E-2</v>
      </c>
      <c r="D29" s="4">
        <f t="shared" si="0"/>
        <v>2.9376400000000057E-3</v>
      </c>
      <c r="E29" s="4"/>
    </row>
    <row r="30" spans="1:10" x14ac:dyDescent="0.25">
      <c r="A30">
        <f t="shared" si="1"/>
        <v>29</v>
      </c>
      <c r="B30" s="6">
        <v>0.15</v>
      </c>
      <c r="C30" s="4">
        <f t="shared" si="2"/>
        <v>1.4200000000000046E-2</v>
      </c>
      <c r="D30" s="4">
        <f t="shared" si="0"/>
        <v>2.016400000000013E-4</v>
      </c>
      <c r="E30" s="4"/>
    </row>
    <row r="31" spans="1:10" x14ac:dyDescent="0.25">
      <c r="A31">
        <f t="shared" si="1"/>
        <v>30</v>
      </c>
      <c r="B31" s="6">
        <v>0.13</v>
      </c>
      <c r="C31" s="4">
        <f t="shared" si="2"/>
        <v>-5.7999999999999441E-3</v>
      </c>
      <c r="D31" s="4">
        <f t="shared" si="0"/>
        <v>3.3639999999999353E-5</v>
      </c>
      <c r="E31" s="4"/>
    </row>
    <row r="32" spans="1:10" x14ac:dyDescent="0.25">
      <c r="A32">
        <f t="shared" si="1"/>
        <v>31</v>
      </c>
      <c r="B32" s="6">
        <v>0.13</v>
      </c>
      <c r="C32" s="4">
        <f t="shared" si="2"/>
        <v>-5.7999999999999441E-3</v>
      </c>
      <c r="D32" s="4">
        <f t="shared" si="0"/>
        <v>3.3639999999999353E-5</v>
      </c>
      <c r="E32" s="4"/>
    </row>
    <row r="33" spans="1:5" x14ac:dyDescent="0.25">
      <c r="A33">
        <f t="shared" si="1"/>
        <v>32</v>
      </c>
      <c r="B33" s="6">
        <v>0.12</v>
      </c>
      <c r="C33" s="4">
        <f t="shared" si="2"/>
        <v>-1.5799999999999953E-2</v>
      </c>
      <c r="D33" s="4">
        <f t="shared" si="0"/>
        <v>2.4963999999999851E-4</v>
      </c>
      <c r="E33" s="4"/>
    </row>
    <row r="34" spans="1:5" x14ac:dyDescent="0.25">
      <c r="A34">
        <f t="shared" si="1"/>
        <v>33</v>
      </c>
      <c r="B34" s="6">
        <v>0.19</v>
      </c>
      <c r="C34" s="4">
        <f t="shared" si="2"/>
        <v>5.4200000000000054E-2</v>
      </c>
      <c r="D34" s="4">
        <f t="shared" si="0"/>
        <v>2.9376400000000057E-3</v>
      </c>
      <c r="E34" s="4"/>
    </row>
    <row r="35" spans="1:5" x14ac:dyDescent="0.25">
      <c r="A35">
        <f t="shared" si="1"/>
        <v>34</v>
      </c>
      <c r="B35" s="6">
        <v>0.19</v>
      </c>
      <c r="C35" s="4">
        <f t="shared" si="2"/>
        <v>5.4200000000000054E-2</v>
      </c>
      <c r="D35" s="4">
        <f t="shared" si="0"/>
        <v>2.9376400000000057E-3</v>
      </c>
      <c r="E35" s="4"/>
    </row>
    <row r="36" spans="1:5" x14ac:dyDescent="0.25">
      <c r="A36">
        <f t="shared" si="1"/>
        <v>35</v>
      </c>
      <c r="B36" s="6">
        <v>0.13</v>
      </c>
      <c r="C36" s="4">
        <f t="shared" si="2"/>
        <v>-5.7999999999999441E-3</v>
      </c>
      <c r="D36" s="4">
        <f t="shared" si="0"/>
        <v>3.3639999999999353E-5</v>
      </c>
      <c r="E36" s="4"/>
    </row>
    <row r="37" spans="1:5" x14ac:dyDescent="0.25">
      <c r="A37">
        <f t="shared" si="1"/>
        <v>36</v>
      </c>
      <c r="B37" s="6">
        <v>0.13</v>
      </c>
      <c r="C37" s="4">
        <f t="shared" si="2"/>
        <v>-5.7999999999999441E-3</v>
      </c>
      <c r="D37" s="4">
        <f t="shared" si="0"/>
        <v>3.3639999999999353E-5</v>
      </c>
      <c r="E37" s="4"/>
    </row>
    <row r="38" spans="1:5" x14ac:dyDescent="0.25">
      <c r="A38">
        <f t="shared" si="1"/>
        <v>37</v>
      </c>
      <c r="B38" s="6">
        <v>0.1</v>
      </c>
      <c r="C38" s="4">
        <f t="shared" si="2"/>
        <v>-3.5799999999999943E-2</v>
      </c>
      <c r="D38" s="4">
        <f t="shared" si="0"/>
        <v>1.281639999999996E-3</v>
      </c>
      <c r="E38" s="4"/>
    </row>
    <row r="39" spans="1:5" x14ac:dyDescent="0.25">
      <c r="A39">
        <f t="shared" si="1"/>
        <v>38</v>
      </c>
      <c r="B39" s="6">
        <v>0.15</v>
      </c>
      <c r="C39" s="4">
        <f t="shared" si="2"/>
        <v>1.4200000000000046E-2</v>
      </c>
      <c r="D39" s="4">
        <f t="shared" si="0"/>
        <v>2.016400000000013E-4</v>
      </c>
      <c r="E39" s="4"/>
    </row>
    <row r="40" spans="1:5" x14ac:dyDescent="0.25">
      <c r="A40">
        <f t="shared" si="1"/>
        <v>39</v>
      </c>
      <c r="B40" s="6">
        <v>0.1</v>
      </c>
      <c r="C40" s="4">
        <f t="shared" si="2"/>
        <v>-3.5799999999999943E-2</v>
      </c>
      <c r="D40" s="4">
        <f t="shared" si="0"/>
        <v>1.281639999999996E-3</v>
      </c>
      <c r="E40" s="4"/>
    </row>
    <row r="41" spans="1:5" x14ac:dyDescent="0.25">
      <c r="A41">
        <f t="shared" si="1"/>
        <v>40</v>
      </c>
      <c r="B41" s="6">
        <v>0.17</v>
      </c>
      <c r="C41" s="4">
        <f t="shared" si="2"/>
        <v>3.4200000000000064E-2</v>
      </c>
      <c r="D41" s="4">
        <f t="shared" si="0"/>
        <v>1.1696400000000043E-3</v>
      </c>
      <c r="E41" s="4"/>
    </row>
    <row r="42" spans="1:5" x14ac:dyDescent="0.25">
      <c r="A42">
        <f t="shared" si="1"/>
        <v>41</v>
      </c>
      <c r="B42" s="6">
        <v>0.19</v>
      </c>
      <c r="C42" s="4">
        <f t="shared" si="2"/>
        <v>5.4200000000000054E-2</v>
      </c>
      <c r="D42" s="4">
        <f t="shared" si="0"/>
        <v>2.9376400000000057E-3</v>
      </c>
      <c r="E42" s="4"/>
    </row>
    <row r="43" spans="1:5" x14ac:dyDescent="0.25">
      <c r="A43">
        <f t="shared" si="1"/>
        <v>42</v>
      </c>
      <c r="B43" s="6">
        <v>0.15</v>
      </c>
      <c r="C43" s="4">
        <f t="shared" si="2"/>
        <v>1.4200000000000046E-2</v>
      </c>
      <c r="D43" s="4">
        <f t="shared" si="0"/>
        <v>2.016400000000013E-4</v>
      </c>
      <c r="E43" s="4"/>
    </row>
    <row r="44" spans="1:5" x14ac:dyDescent="0.25">
      <c r="A44">
        <f t="shared" si="1"/>
        <v>43</v>
      </c>
      <c r="B44" s="6">
        <v>0.12</v>
      </c>
      <c r="C44" s="4">
        <f t="shared" si="2"/>
        <v>-1.5799999999999953E-2</v>
      </c>
      <c r="D44" s="4">
        <f t="shared" si="0"/>
        <v>2.4963999999999851E-4</v>
      </c>
      <c r="E44" s="4"/>
    </row>
    <row r="45" spans="1:5" x14ac:dyDescent="0.25">
      <c r="A45">
        <f t="shared" si="1"/>
        <v>44</v>
      </c>
      <c r="B45" s="6">
        <v>0.12</v>
      </c>
      <c r="C45" s="4">
        <f t="shared" si="2"/>
        <v>-1.5799999999999953E-2</v>
      </c>
      <c r="D45" s="4">
        <f t="shared" si="0"/>
        <v>2.4963999999999851E-4</v>
      </c>
      <c r="E45" s="4"/>
    </row>
    <row r="46" spans="1:5" x14ac:dyDescent="0.25">
      <c r="A46">
        <f t="shared" si="1"/>
        <v>45</v>
      </c>
      <c r="B46" s="6">
        <v>0.13</v>
      </c>
      <c r="C46" s="4">
        <f t="shared" si="2"/>
        <v>-5.7999999999999441E-3</v>
      </c>
      <c r="D46" s="4">
        <f t="shared" si="0"/>
        <v>3.3639999999999353E-5</v>
      </c>
      <c r="E46" s="4"/>
    </row>
    <row r="47" spans="1:5" x14ac:dyDescent="0.25">
      <c r="A47">
        <f t="shared" si="1"/>
        <v>46</v>
      </c>
      <c r="B47" s="6">
        <v>0.19</v>
      </c>
      <c r="C47" s="4">
        <f t="shared" si="2"/>
        <v>5.4200000000000054E-2</v>
      </c>
      <c r="D47" s="4">
        <f t="shared" si="0"/>
        <v>2.9376400000000057E-3</v>
      </c>
      <c r="E47" s="4"/>
    </row>
    <row r="48" spans="1:5" x14ac:dyDescent="0.25">
      <c r="A48">
        <f t="shared" si="1"/>
        <v>47</v>
      </c>
      <c r="B48" s="6">
        <v>0.1</v>
      </c>
      <c r="C48" s="4">
        <f t="shared" si="2"/>
        <v>-3.5799999999999943E-2</v>
      </c>
      <c r="D48" s="4">
        <f t="shared" si="0"/>
        <v>1.281639999999996E-3</v>
      </c>
      <c r="E48" s="4"/>
    </row>
    <row r="49" spans="1:5" x14ac:dyDescent="0.25">
      <c r="A49">
        <f t="shared" si="1"/>
        <v>48</v>
      </c>
      <c r="B49" s="6">
        <v>0.15</v>
      </c>
      <c r="C49" s="4">
        <f t="shared" si="2"/>
        <v>1.4200000000000046E-2</v>
      </c>
      <c r="D49" s="4">
        <f t="shared" si="0"/>
        <v>2.016400000000013E-4</v>
      </c>
      <c r="E49" s="4"/>
    </row>
    <row r="50" spans="1:5" x14ac:dyDescent="0.25">
      <c r="A50">
        <f t="shared" si="1"/>
        <v>49</v>
      </c>
      <c r="B50" s="6">
        <v>0.17</v>
      </c>
      <c r="C50" s="4">
        <f t="shared" si="2"/>
        <v>3.4200000000000064E-2</v>
      </c>
      <c r="D50" s="4">
        <f t="shared" si="0"/>
        <v>1.1696400000000043E-3</v>
      </c>
      <c r="E50" s="4"/>
    </row>
    <row r="51" spans="1:5" x14ac:dyDescent="0.25">
      <c r="A51">
        <f t="shared" si="1"/>
        <v>50</v>
      </c>
      <c r="B51" s="6">
        <v>0.15</v>
      </c>
      <c r="C51" s="4">
        <f t="shared" si="2"/>
        <v>1.4200000000000046E-2</v>
      </c>
      <c r="D51" s="4">
        <f t="shared" si="0"/>
        <v>2.016400000000013E-4</v>
      </c>
      <c r="E51" s="4"/>
    </row>
    <row r="52" spans="1:5" x14ac:dyDescent="0.25">
      <c r="A52">
        <f t="shared" si="1"/>
        <v>51</v>
      </c>
      <c r="B52" s="6">
        <v>0.19</v>
      </c>
      <c r="C52" s="4">
        <f t="shared" si="2"/>
        <v>5.4200000000000054E-2</v>
      </c>
      <c r="D52" s="4">
        <f t="shared" si="0"/>
        <v>2.9376400000000057E-3</v>
      </c>
      <c r="E52" s="4"/>
    </row>
    <row r="53" spans="1:5" x14ac:dyDescent="0.25">
      <c r="A53">
        <f t="shared" si="1"/>
        <v>52</v>
      </c>
      <c r="B53" s="6">
        <v>0.1</v>
      </c>
      <c r="C53" s="4">
        <f t="shared" si="2"/>
        <v>-3.5799999999999943E-2</v>
      </c>
      <c r="D53" s="4">
        <f t="shared" si="0"/>
        <v>1.281639999999996E-3</v>
      </c>
      <c r="E53" s="4"/>
    </row>
    <row r="54" spans="1:5" x14ac:dyDescent="0.25">
      <c r="A54">
        <f t="shared" si="1"/>
        <v>53</v>
      </c>
      <c r="B54" s="6">
        <v>0.19</v>
      </c>
      <c r="C54" s="4">
        <f t="shared" si="2"/>
        <v>5.4200000000000054E-2</v>
      </c>
      <c r="D54" s="4">
        <f t="shared" si="0"/>
        <v>2.9376400000000057E-3</v>
      </c>
      <c r="E54" s="4"/>
    </row>
    <row r="55" spans="1:5" x14ac:dyDescent="0.25">
      <c r="A55">
        <f t="shared" si="1"/>
        <v>54</v>
      </c>
      <c r="B55" s="6">
        <v>0.19</v>
      </c>
      <c r="C55" s="4">
        <f t="shared" si="2"/>
        <v>5.4200000000000054E-2</v>
      </c>
      <c r="D55" s="4">
        <f t="shared" si="0"/>
        <v>2.9376400000000057E-3</v>
      </c>
      <c r="E55" s="4"/>
    </row>
    <row r="56" spans="1:5" x14ac:dyDescent="0.25">
      <c r="A56">
        <f t="shared" si="1"/>
        <v>55</v>
      </c>
      <c r="B56" s="6">
        <v>0.13</v>
      </c>
      <c r="C56" s="4">
        <f t="shared" si="2"/>
        <v>-5.7999999999999441E-3</v>
      </c>
      <c r="D56" s="4">
        <f t="shared" si="0"/>
        <v>3.3639999999999353E-5</v>
      </c>
      <c r="E56" s="4"/>
    </row>
    <row r="57" spans="1:5" x14ac:dyDescent="0.25">
      <c r="A57">
        <f t="shared" si="1"/>
        <v>56</v>
      </c>
      <c r="B57" s="6">
        <v>0.13</v>
      </c>
      <c r="C57" s="4">
        <f t="shared" si="2"/>
        <v>-5.7999999999999441E-3</v>
      </c>
      <c r="D57" s="4">
        <f t="shared" si="0"/>
        <v>3.3639999999999353E-5</v>
      </c>
      <c r="E57" s="4"/>
    </row>
    <row r="58" spans="1:5" x14ac:dyDescent="0.25">
      <c r="A58">
        <f t="shared" si="1"/>
        <v>57</v>
      </c>
      <c r="B58" s="6">
        <v>0.19</v>
      </c>
      <c r="C58" s="4">
        <f t="shared" si="2"/>
        <v>5.4200000000000054E-2</v>
      </c>
      <c r="D58" s="4">
        <f t="shared" si="0"/>
        <v>2.9376400000000057E-3</v>
      </c>
      <c r="E58" s="4"/>
    </row>
    <row r="59" spans="1:5" x14ac:dyDescent="0.25">
      <c r="A59">
        <f t="shared" si="1"/>
        <v>58</v>
      </c>
      <c r="B59" s="6">
        <v>0.19</v>
      </c>
      <c r="C59" s="4">
        <f t="shared" si="2"/>
        <v>5.4200000000000054E-2</v>
      </c>
      <c r="D59" s="4">
        <f t="shared" si="0"/>
        <v>2.9376400000000057E-3</v>
      </c>
      <c r="E59" s="4"/>
    </row>
    <row r="60" spans="1:5" x14ac:dyDescent="0.25">
      <c r="A60">
        <f t="shared" si="1"/>
        <v>59</v>
      </c>
      <c r="B60" s="6">
        <v>0.12</v>
      </c>
      <c r="C60" s="4">
        <f t="shared" si="2"/>
        <v>-1.5799999999999953E-2</v>
      </c>
      <c r="D60" s="4">
        <f t="shared" si="0"/>
        <v>2.4963999999999851E-4</v>
      </c>
      <c r="E60" s="4"/>
    </row>
    <row r="61" spans="1:5" x14ac:dyDescent="0.25">
      <c r="A61">
        <f t="shared" si="1"/>
        <v>60</v>
      </c>
      <c r="B61" s="6">
        <v>0.12</v>
      </c>
      <c r="C61" s="4">
        <f t="shared" si="2"/>
        <v>-1.5799999999999953E-2</v>
      </c>
      <c r="D61" s="4">
        <f t="shared" si="0"/>
        <v>2.4963999999999851E-4</v>
      </c>
      <c r="E61" s="4"/>
    </row>
    <row r="62" spans="1:5" x14ac:dyDescent="0.25">
      <c r="A62">
        <f t="shared" si="1"/>
        <v>61</v>
      </c>
      <c r="B62" s="6">
        <v>0.12</v>
      </c>
      <c r="C62" s="4">
        <f t="shared" si="2"/>
        <v>-1.5799999999999953E-2</v>
      </c>
      <c r="D62" s="4">
        <f t="shared" si="0"/>
        <v>2.4963999999999851E-4</v>
      </c>
      <c r="E62" s="4"/>
    </row>
    <row r="63" spans="1:5" x14ac:dyDescent="0.25">
      <c r="A63">
        <f t="shared" si="1"/>
        <v>62</v>
      </c>
      <c r="B63" s="6">
        <v>0.15</v>
      </c>
      <c r="C63" s="4">
        <f t="shared" si="2"/>
        <v>1.4200000000000046E-2</v>
      </c>
      <c r="D63" s="4">
        <f t="shared" si="0"/>
        <v>2.016400000000013E-4</v>
      </c>
      <c r="E63" s="4"/>
    </row>
    <row r="64" spans="1:5" x14ac:dyDescent="0.25">
      <c r="A64">
        <f t="shared" si="1"/>
        <v>63</v>
      </c>
      <c r="B64" s="6">
        <v>0.13</v>
      </c>
      <c r="C64" s="4">
        <f t="shared" si="2"/>
        <v>-5.7999999999999441E-3</v>
      </c>
      <c r="D64" s="4">
        <f t="shared" si="0"/>
        <v>3.3639999999999353E-5</v>
      </c>
      <c r="E64" s="4"/>
    </row>
    <row r="65" spans="1:5" x14ac:dyDescent="0.25">
      <c r="A65">
        <f t="shared" si="1"/>
        <v>64</v>
      </c>
      <c r="B65" s="6">
        <v>0.1</v>
      </c>
      <c r="C65" s="4">
        <f t="shared" si="2"/>
        <v>-3.5799999999999943E-2</v>
      </c>
      <c r="D65" s="4">
        <f t="shared" si="0"/>
        <v>1.281639999999996E-3</v>
      </c>
      <c r="E65" s="4"/>
    </row>
    <row r="66" spans="1:5" x14ac:dyDescent="0.25">
      <c r="A66">
        <f t="shared" si="1"/>
        <v>65</v>
      </c>
      <c r="B66" s="6">
        <v>0.1</v>
      </c>
      <c r="C66" s="4">
        <f t="shared" si="2"/>
        <v>-3.5799999999999943E-2</v>
      </c>
      <c r="D66" s="4">
        <f t="shared" si="0"/>
        <v>1.281639999999996E-3</v>
      </c>
      <c r="E66" s="4"/>
    </row>
    <row r="67" spans="1:5" x14ac:dyDescent="0.25">
      <c r="A67">
        <f t="shared" si="1"/>
        <v>66</v>
      </c>
      <c r="B67" s="6">
        <v>0.1</v>
      </c>
      <c r="C67" s="4">
        <f t="shared" si="2"/>
        <v>-3.5799999999999943E-2</v>
      </c>
      <c r="D67" s="4">
        <f t="shared" ref="D67:D101" si="10">C67*C67</f>
        <v>1.281639999999996E-3</v>
      </c>
      <c r="E67" s="4"/>
    </row>
    <row r="68" spans="1:5" x14ac:dyDescent="0.25">
      <c r="A68">
        <f t="shared" ref="A68:A101" si="11">A67+1</f>
        <v>67</v>
      </c>
      <c r="B68" s="6">
        <v>0.1</v>
      </c>
      <c r="C68" s="4">
        <f t="shared" ref="C68:C101" si="12">B68-G$2</f>
        <v>-3.5799999999999943E-2</v>
      </c>
      <c r="D68" s="4">
        <f t="shared" si="10"/>
        <v>1.281639999999996E-3</v>
      </c>
      <c r="E68" s="4"/>
    </row>
    <row r="69" spans="1:5" x14ac:dyDescent="0.25">
      <c r="A69">
        <f t="shared" si="11"/>
        <v>68</v>
      </c>
      <c r="B69" s="6">
        <v>0.1</v>
      </c>
      <c r="C69" s="4">
        <f t="shared" si="12"/>
        <v>-3.5799999999999943E-2</v>
      </c>
      <c r="D69" s="4">
        <f t="shared" si="10"/>
        <v>1.281639999999996E-3</v>
      </c>
      <c r="E69" s="4"/>
    </row>
    <row r="70" spans="1:5" x14ac:dyDescent="0.25">
      <c r="A70">
        <f t="shared" si="11"/>
        <v>69</v>
      </c>
      <c r="B70" s="6">
        <v>0.15</v>
      </c>
      <c r="C70" s="4">
        <f t="shared" si="12"/>
        <v>1.4200000000000046E-2</v>
      </c>
      <c r="D70" s="4">
        <f t="shared" si="10"/>
        <v>2.016400000000013E-4</v>
      </c>
      <c r="E70" s="4"/>
    </row>
    <row r="71" spans="1:5" x14ac:dyDescent="0.25">
      <c r="A71">
        <f t="shared" si="11"/>
        <v>70</v>
      </c>
      <c r="B71" s="6">
        <v>0.13</v>
      </c>
      <c r="C71" s="4">
        <f t="shared" si="12"/>
        <v>-5.7999999999999441E-3</v>
      </c>
      <c r="D71" s="4">
        <f t="shared" si="10"/>
        <v>3.3639999999999353E-5</v>
      </c>
      <c r="E71" s="4"/>
    </row>
    <row r="72" spans="1:5" x14ac:dyDescent="0.25">
      <c r="A72">
        <f t="shared" si="11"/>
        <v>71</v>
      </c>
      <c r="B72" s="6">
        <v>0.12</v>
      </c>
      <c r="C72" s="4">
        <f t="shared" si="12"/>
        <v>-1.5799999999999953E-2</v>
      </c>
      <c r="D72" s="4">
        <f t="shared" si="10"/>
        <v>2.4963999999999851E-4</v>
      </c>
      <c r="E72" s="4"/>
    </row>
    <row r="73" spans="1:5" x14ac:dyDescent="0.25">
      <c r="A73">
        <f t="shared" si="11"/>
        <v>72</v>
      </c>
      <c r="B73" s="6">
        <v>0.12</v>
      </c>
      <c r="C73" s="4">
        <f t="shared" si="12"/>
        <v>-1.5799999999999953E-2</v>
      </c>
      <c r="D73" s="4">
        <f t="shared" si="10"/>
        <v>2.4963999999999851E-4</v>
      </c>
      <c r="E73" s="4"/>
    </row>
    <row r="74" spans="1:5" x14ac:dyDescent="0.25">
      <c r="A74">
        <f t="shared" si="11"/>
        <v>73</v>
      </c>
      <c r="B74" s="6">
        <v>0.1</v>
      </c>
      <c r="C74" s="4">
        <f t="shared" si="12"/>
        <v>-3.5799999999999943E-2</v>
      </c>
      <c r="D74" s="4">
        <f t="shared" si="10"/>
        <v>1.281639999999996E-3</v>
      </c>
      <c r="E74" s="4"/>
    </row>
    <row r="75" spans="1:5" x14ac:dyDescent="0.25">
      <c r="A75">
        <f t="shared" si="11"/>
        <v>74</v>
      </c>
      <c r="B75" s="6">
        <v>0.1</v>
      </c>
      <c r="C75" s="4">
        <f t="shared" si="12"/>
        <v>-3.5799999999999943E-2</v>
      </c>
      <c r="D75" s="4">
        <f t="shared" si="10"/>
        <v>1.281639999999996E-3</v>
      </c>
      <c r="E75" s="4"/>
    </row>
    <row r="76" spans="1:5" x14ac:dyDescent="0.25">
      <c r="A76">
        <f t="shared" si="11"/>
        <v>75</v>
      </c>
      <c r="B76" s="6">
        <v>0.1</v>
      </c>
      <c r="C76" s="4">
        <f t="shared" si="12"/>
        <v>-3.5799999999999943E-2</v>
      </c>
      <c r="D76" s="4">
        <f t="shared" si="10"/>
        <v>1.281639999999996E-3</v>
      </c>
      <c r="E76" s="4"/>
    </row>
    <row r="77" spans="1:5" x14ac:dyDescent="0.25">
      <c r="A77">
        <f t="shared" si="11"/>
        <v>76</v>
      </c>
      <c r="B77" s="6">
        <v>0.1</v>
      </c>
      <c r="C77" s="4">
        <f t="shared" si="12"/>
        <v>-3.5799999999999943E-2</v>
      </c>
      <c r="D77" s="4">
        <f t="shared" si="10"/>
        <v>1.281639999999996E-3</v>
      </c>
      <c r="E77" s="4"/>
    </row>
    <row r="78" spans="1:5" x14ac:dyDescent="0.25">
      <c r="A78">
        <f t="shared" si="11"/>
        <v>77</v>
      </c>
      <c r="B78" s="6">
        <v>0.1</v>
      </c>
      <c r="C78" s="4">
        <f t="shared" si="12"/>
        <v>-3.5799999999999943E-2</v>
      </c>
      <c r="D78" s="4">
        <f t="shared" si="10"/>
        <v>1.281639999999996E-3</v>
      </c>
      <c r="E78" s="4"/>
    </row>
    <row r="79" spans="1:5" x14ac:dyDescent="0.25">
      <c r="A79">
        <f t="shared" si="11"/>
        <v>78</v>
      </c>
      <c r="B79" s="6">
        <v>0.17</v>
      </c>
      <c r="C79" s="4">
        <f t="shared" si="12"/>
        <v>3.4200000000000064E-2</v>
      </c>
      <c r="D79" s="4">
        <f t="shared" si="10"/>
        <v>1.1696400000000043E-3</v>
      </c>
      <c r="E79" s="4"/>
    </row>
    <row r="80" spans="1:5" x14ac:dyDescent="0.25">
      <c r="A80">
        <f t="shared" si="11"/>
        <v>79</v>
      </c>
      <c r="B80" s="6">
        <v>0.13</v>
      </c>
      <c r="C80" s="4">
        <f t="shared" si="12"/>
        <v>-5.7999999999999441E-3</v>
      </c>
      <c r="D80" s="4">
        <f t="shared" si="10"/>
        <v>3.3639999999999353E-5</v>
      </c>
      <c r="E80" s="4"/>
    </row>
    <row r="81" spans="1:5" x14ac:dyDescent="0.25">
      <c r="A81">
        <f t="shared" si="11"/>
        <v>80</v>
      </c>
      <c r="B81" s="6">
        <v>0.15</v>
      </c>
      <c r="C81" s="4">
        <f t="shared" si="12"/>
        <v>1.4200000000000046E-2</v>
      </c>
      <c r="D81" s="4">
        <f t="shared" si="10"/>
        <v>2.016400000000013E-4</v>
      </c>
      <c r="E81" s="4"/>
    </row>
    <row r="82" spans="1:5" x14ac:dyDescent="0.25">
      <c r="A82">
        <f t="shared" si="11"/>
        <v>81</v>
      </c>
      <c r="B82" s="6">
        <v>0.1</v>
      </c>
      <c r="C82" s="4">
        <f t="shared" si="12"/>
        <v>-3.5799999999999943E-2</v>
      </c>
      <c r="D82" s="4">
        <f t="shared" si="10"/>
        <v>1.281639999999996E-3</v>
      </c>
      <c r="E82" s="4"/>
    </row>
    <row r="83" spans="1:5" x14ac:dyDescent="0.25">
      <c r="A83">
        <f t="shared" si="11"/>
        <v>82</v>
      </c>
      <c r="B83" s="6">
        <v>0.19</v>
      </c>
      <c r="C83" s="4">
        <f t="shared" si="12"/>
        <v>5.4200000000000054E-2</v>
      </c>
      <c r="D83" s="4">
        <f t="shared" si="10"/>
        <v>2.9376400000000057E-3</v>
      </c>
      <c r="E83" s="4"/>
    </row>
    <row r="84" spans="1:5" x14ac:dyDescent="0.25">
      <c r="A84">
        <f t="shared" si="11"/>
        <v>83</v>
      </c>
      <c r="B84" s="6">
        <v>0.13</v>
      </c>
      <c r="C84" s="4">
        <f t="shared" si="12"/>
        <v>-5.7999999999999441E-3</v>
      </c>
      <c r="D84" s="4">
        <f t="shared" si="10"/>
        <v>3.3639999999999353E-5</v>
      </c>
      <c r="E84" s="4"/>
    </row>
    <row r="85" spans="1:5" x14ac:dyDescent="0.25">
      <c r="A85">
        <f t="shared" si="11"/>
        <v>84</v>
      </c>
      <c r="B85" s="6">
        <v>0.19</v>
      </c>
      <c r="C85" s="4">
        <f t="shared" si="12"/>
        <v>5.4200000000000054E-2</v>
      </c>
      <c r="D85" s="4">
        <f t="shared" si="10"/>
        <v>2.9376400000000057E-3</v>
      </c>
      <c r="E85" s="4"/>
    </row>
    <row r="86" spans="1:5" x14ac:dyDescent="0.25">
      <c r="A86">
        <f t="shared" si="11"/>
        <v>85</v>
      </c>
      <c r="B86" s="6">
        <v>0.12</v>
      </c>
      <c r="C86" s="4">
        <f t="shared" si="12"/>
        <v>-1.5799999999999953E-2</v>
      </c>
      <c r="D86" s="4">
        <f t="shared" si="10"/>
        <v>2.4963999999999851E-4</v>
      </c>
      <c r="E86" s="4"/>
    </row>
    <row r="87" spans="1:5" x14ac:dyDescent="0.25">
      <c r="A87">
        <f t="shared" si="11"/>
        <v>86</v>
      </c>
      <c r="B87" s="6">
        <v>0.12</v>
      </c>
      <c r="C87" s="4">
        <f t="shared" si="12"/>
        <v>-1.5799999999999953E-2</v>
      </c>
      <c r="D87" s="4">
        <f t="shared" si="10"/>
        <v>2.4963999999999851E-4</v>
      </c>
      <c r="E87" s="4"/>
    </row>
    <row r="88" spans="1:5" x14ac:dyDescent="0.25">
      <c r="A88">
        <f t="shared" si="11"/>
        <v>87</v>
      </c>
      <c r="B88" s="6">
        <v>0.12</v>
      </c>
      <c r="C88" s="4">
        <f t="shared" si="12"/>
        <v>-1.5799999999999953E-2</v>
      </c>
      <c r="D88" s="4">
        <f t="shared" si="10"/>
        <v>2.4963999999999851E-4</v>
      </c>
      <c r="E88" s="4"/>
    </row>
    <row r="89" spans="1:5" x14ac:dyDescent="0.25">
      <c r="A89">
        <f t="shared" si="11"/>
        <v>88</v>
      </c>
      <c r="B89" s="6">
        <v>0.15</v>
      </c>
      <c r="C89" s="4">
        <f t="shared" si="12"/>
        <v>1.4200000000000046E-2</v>
      </c>
      <c r="D89" s="4">
        <f t="shared" si="10"/>
        <v>2.016400000000013E-4</v>
      </c>
      <c r="E89" s="4"/>
    </row>
    <row r="90" spans="1:5" x14ac:dyDescent="0.25">
      <c r="A90">
        <f t="shared" si="11"/>
        <v>89</v>
      </c>
      <c r="B90" s="6">
        <v>0.13</v>
      </c>
      <c r="C90" s="4">
        <f t="shared" si="12"/>
        <v>-5.7999999999999441E-3</v>
      </c>
      <c r="D90" s="4">
        <f t="shared" si="10"/>
        <v>3.3639999999999353E-5</v>
      </c>
      <c r="E90" s="4"/>
    </row>
    <row r="91" spans="1:5" x14ac:dyDescent="0.25">
      <c r="A91">
        <f t="shared" si="11"/>
        <v>90</v>
      </c>
      <c r="B91" s="6">
        <v>0.17</v>
      </c>
      <c r="C91" s="4">
        <f t="shared" si="12"/>
        <v>3.4200000000000064E-2</v>
      </c>
      <c r="D91" s="4">
        <f t="shared" si="10"/>
        <v>1.1696400000000043E-3</v>
      </c>
      <c r="E91" s="4"/>
    </row>
    <row r="92" spans="1:5" x14ac:dyDescent="0.25">
      <c r="A92">
        <f t="shared" si="11"/>
        <v>91</v>
      </c>
      <c r="B92" s="6">
        <v>0.1</v>
      </c>
      <c r="C92" s="4">
        <f t="shared" si="12"/>
        <v>-3.5799999999999943E-2</v>
      </c>
      <c r="D92" s="4">
        <f t="shared" si="10"/>
        <v>1.281639999999996E-3</v>
      </c>
      <c r="E92" s="4"/>
    </row>
    <row r="93" spans="1:5" x14ac:dyDescent="0.25">
      <c r="A93">
        <f t="shared" si="11"/>
        <v>92</v>
      </c>
      <c r="B93" s="6">
        <v>0.19</v>
      </c>
      <c r="C93" s="4">
        <f t="shared" si="12"/>
        <v>5.4200000000000054E-2</v>
      </c>
      <c r="D93" s="4">
        <f t="shared" si="10"/>
        <v>2.9376400000000057E-3</v>
      </c>
      <c r="E93" s="4"/>
    </row>
    <row r="94" spans="1:5" x14ac:dyDescent="0.25">
      <c r="A94">
        <f t="shared" si="11"/>
        <v>93</v>
      </c>
      <c r="B94" s="6">
        <v>0.1</v>
      </c>
      <c r="C94" s="4">
        <f t="shared" si="12"/>
        <v>-3.5799999999999943E-2</v>
      </c>
      <c r="D94" s="4">
        <f t="shared" si="10"/>
        <v>1.281639999999996E-3</v>
      </c>
      <c r="E94" s="4"/>
    </row>
    <row r="95" spans="1:5" x14ac:dyDescent="0.25">
      <c r="A95">
        <f t="shared" si="11"/>
        <v>94</v>
      </c>
      <c r="B95" s="6">
        <v>0.15</v>
      </c>
      <c r="C95" s="4">
        <f t="shared" si="12"/>
        <v>1.4200000000000046E-2</v>
      </c>
      <c r="D95" s="4">
        <f t="shared" si="10"/>
        <v>2.016400000000013E-4</v>
      </c>
      <c r="E95" s="4"/>
    </row>
    <row r="96" spans="1:5" x14ac:dyDescent="0.25">
      <c r="A96">
        <f t="shared" si="11"/>
        <v>95</v>
      </c>
      <c r="B96" s="6">
        <v>0.1</v>
      </c>
      <c r="C96" s="4">
        <f t="shared" si="12"/>
        <v>-3.5799999999999943E-2</v>
      </c>
      <c r="D96" s="4">
        <f t="shared" si="10"/>
        <v>1.281639999999996E-3</v>
      </c>
      <c r="E96" s="4"/>
    </row>
    <row r="97" spans="1:5" x14ac:dyDescent="0.25">
      <c r="A97">
        <f t="shared" si="11"/>
        <v>96</v>
      </c>
      <c r="B97" s="6">
        <v>0.13</v>
      </c>
      <c r="C97" s="4">
        <f t="shared" si="12"/>
        <v>-5.7999999999999441E-3</v>
      </c>
      <c r="D97" s="4">
        <f t="shared" si="10"/>
        <v>3.3639999999999353E-5</v>
      </c>
      <c r="E97" s="4"/>
    </row>
    <row r="98" spans="1:5" x14ac:dyDescent="0.25">
      <c r="A98">
        <f t="shared" si="11"/>
        <v>97</v>
      </c>
      <c r="B98" s="6">
        <v>0.12</v>
      </c>
      <c r="C98" s="4">
        <f t="shared" si="12"/>
        <v>-1.5799999999999953E-2</v>
      </c>
      <c r="D98" s="4">
        <f t="shared" si="10"/>
        <v>2.4963999999999851E-4</v>
      </c>
      <c r="E98" s="4"/>
    </row>
    <row r="99" spans="1:5" x14ac:dyDescent="0.25">
      <c r="A99">
        <f t="shared" si="11"/>
        <v>98</v>
      </c>
      <c r="B99" s="6">
        <v>0.17</v>
      </c>
      <c r="C99" s="4">
        <f t="shared" si="12"/>
        <v>3.4200000000000064E-2</v>
      </c>
      <c r="D99" s="4">
        <f t="shared" si="10"/>
        <v>1.1696400000000043E-3</v>
      </c>
      <c r="E99" s="4"/>
    </row>
    <row r="100" spans="1:5" x14ac:dyDescent="0.25">
      <c r="A100">
        <f t="shared" si="11"/>
        <v>99</v>
      </c>
      <c r="B100" s="6">
        <v>0.1</v>
      </c>
      <c r="C100" s="4">
        <f t="shared" si="12"/>
        <v>-3.5799999999999943E-2</v>
      </c>
      <c r="D100" s="4">
        <f t="shared" si="10"/>
        <v>1.281639999999996E-3</v>
      </c>
      <c r="E100" s="4"/>
    </row>
    <row r="101" spans="1:5" x14ac:dyDescent="0.25">
      <c r="A101">
        <f t="shared" si="11"/>
        <v>100</v>
      </c>
      <c r="B101" s="6">
        <v>0.15</v>
      </c>
      <c r="C101" s="4">
        <f t="shared" si="12"/>
        <v>1.4200000000000046E-2</v>
      </c>
      <c r="D101" s="4">
        <f t="shared" si="10"/>
        <v>2.016400000000013E-4</v>
      </c>
      <c r="E101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3"/>
  <sheetViews>
    <sheetView tabSelected="1" zoomScale="205" zoomScaleNormal="205" workbookViewId="0">
      <selection activeCell="G5" sqref="G5"/>
    </sheetView>
  </sheetViews>
  <sheetFormatPr defaultRowHeight="15" x14ac:dyDescent="0.25"/>
  <cols>
    <col min="3" max="3" width="9.140625" style="5"/>
    <col min="4" max="5" width="13.28515625" customWidth="1"/>
  </cols>
  <sheetData>
    <row r="2" spans="3:7" x14ac:dyDescent="0.25">
      <c r="D2" t="s">
        <v>23</v>
      </c>
      <c r="E2" t="s">
        <v>24</v>
      </c>
    </row>
    <row r="3" spans="3:7" x14ac:dyDescent="0.25">
      <c r="C3" s="5" t="s">
        <v>19</v>
      </c>
      <c r="D3" s="5" t="s">
        <v>17</v>
      </c>
      <c r="E3" s="5" t="s">
        <v>18</v>
      </c>
      <c r="F3" s="5" t="s">
        <v>25</v>
      </c>
    </row>
    <row r="4" spans="3:7" x14ac:dyDescent="0.25">
      <c r="C4" s="5" t="s">
        <v>14</v>
      </c>
      <c r="D4" s="6">
        <v>0.12</v>
      </c>
      <c r="E4" s="6">
        <v>0.02</v>
      </c>
      <c r="F4" s="15">
        <f>E4/D4</f>
        <v>0.16666666666666669</v>
      </c>
    </row>
    <row r="5" spans="3:7" x14ac:dyDescent="0.25">
      <c r="C5" s="5" t="s">
        <v>15</v>
      </c>
      <c r="D5" s="6">
        <v>0.08</v>
      </c>
      <c r="E5" s="6">
        <v>0.01</v>
      </c>
      <c r="F5" s="15">
        <f t="shared" ref="F5:F6" si="0">E5/D5</f>
        <v>0.125</v>
      </c>
      <c r="G5" s="2">
        <f>4%*F5</f>
        <v>5.0000000000000001E-3</v>
      </c>
    </row>
    <row r="6" spans="3:7" x14ac:dyDescent="0.25">
      <c r="C6" s="5" t="s">
        <v>16</v>
      </c>
      <c r="D6" s="6">
        <v>0.08</v>
      </c>
      <c r="E6" s="6">
        <v>0.02</v>
      </c>
      <c r="F6" s="15">
        <f t="shared" si="0"/>
        <v>0.25</v>
      </c>
    </row>
    <row r="9" spans="3:7" x14ac:dyDescent="0.25">
      <c r="C9" s="14" t="s">
        <v>20</v>
      </c>
    </row>
    <row r="10" spans="3:7" x14ac:dyDescent="0.25">
      <c r="C10" s="14" t="s">
        <v>21</v>
      </c>
    </row>
    <row r="12" spans="3:7" x14ac:dyDescent="0.25">
      <c r="C12" s="14" t="s">
        <v>22</v>
      </c>
    </row>
    <row r="13" spans="3:7" x14ac:dyDescent="0.25">
      <c r="C13" s="5" t="s">
        <v>25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D7E0BB1-2529-414B-A37E-DA1E2CFD89F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Plan2</vt:lpstr>
      <vt:lpstr>Plan3</vt:lpstr>
      <vt:lpstr>Plan1</vt:lpstr>
      <vt:lpstr>Plan4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leia2-prof</dc:creator>
  <cp:lastModifiedBy>leia2-prof</cp:lastModifiedBy>
  <dcterms:created xsi:type="dcterms:W3CDTF">2019-03-22T00:43:16Z</dcterms:created>
  <dcterms:modified xsi:type="dcterms:W3CDTF">2019-03-22T01:21:39Z</dcterms:modified>
</cp:coreProperties>
</file>