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a2-prof\Documents\"/>
    </mc:Choice>
  </mc:AlternateContent>
  <bookViews>
    <workbookView xWindow="0" yWindow="0" windowWidth="19200" windowHeight="11595" activeTab="1"/>
  </bookViews>
  <sheets>
    <sheet name="5%" sheetId="4" r:id="rId1"/>
    <sheet name="8%" sheetId="3" r:id="rId2"/>
    <sheet name="VPL" sheetId="1" r:id="rId3"/>
    <sheet name="TIR" sheetId="2" r:id="rId4"/>
    <sheet name="Plan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B10" i="4"/>
  <c r="C7" i="4"/>
  <c r="C6" i="4"/>
  <c r="D5" i="4"/>
  <c r="C4" i="4"/>
  <c r="E7" i="4" s="1"/>
  <c r="D3" i="4"/>
  <c r="E3" i="4" s="1"/>
  <c r="E13" i="3"/>
  <c r="E12" i="3"/>
  <c r="E7" i="3"/>
  <c r="E3" i="3"/>
  <c r="D5" i="3"/>
  <c r="B12" i="3"/>
  <c r="B10" i="3"/>
  <c r="C7" i="3"/>
  <c r="C6" i="3"/>
  <c r="C4" i="3"/>
  <c r="D3" i="3"/>
  <c r="C4" i="2"/>
  <c r="B11" i="2"/>
  <c r="B9" i="2"/>
  <c r="C6" i="2"/>
  <c r="C5" i="2"/>
  <c r="C3" i="2"/>
  <c r="D2" i="2"/>
  <c r="D8" i="1"/>
  <c r="D2" i="1"/>
  <c r="C4" i="1"/>
  <c r="C5" i="1"/>
  <c r="C6" i="1"/>
  <c r="C3" i="1"/>
  <c r="B9" i="1"/>
  <c r="E13" i="4" l="1"/>
  <c r="E12" i="4"/>
  <c r="D6" i="1"/>
  <c r="D9" i="1" s="1"/>
  <c r="D6" i="2"/>
  <c r="D11" i="2" s="1"/>
</calcChain>
</file>

<file path=xl/sharedStrings.xml><?xml version="1.0" encoding="utf-8"?>
<sst xmlns="http://schemas.openxmlformats.org/spreadsheetml/2006/main" count="47" uniqueCount="21">
  <si>
    <t>t (ano)</t>
  </si>
  <si>
    <t>CFt</t>
  </si>
  <si>
    <t>k</t>
  </si>
  <si>
    <t>VPL</t>
  </si>
  <si>
    <t>VF(CFt)</t>
  </si>
  <si>
    <t>TIR</t>
  </si>
  <si>
    <t>Entradas</t>
  </si>
  <si>
    <t>Saidas</t>
  </si>
  <si>
    <t>VP(CFt)</t>
  </si>
  <si>
    <t>Fluxo eq</t>
  </si>
  <si>
    <t>TIRM</t>
  </si>
  <si>
    <t>VPLM</t>
  </si>
  <si>
    <t>Projeto</t>
  </si>
  <si>
    <t>I0</t>
  </si>
  <si>
    <t>A</t>
  </si>
  <si>
    <t>B</t>
  </si>
  <si>
    <t>C</t>
  </si>
  <si>
    <t>D</t>
  </si>
  <si>
    <t>F</t>
  </si>
  <si>
    <t>E</t>
  </si>
  <si>
    <t>Orcamento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</si>
</sst>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0" fillId="0" borderId="0" xfId="0" applyNumberFormat="1"/>
    <xf numFmtId="4" fontId="4" fillId="0" borderId="4" xfId="0" applyNumberFormat="1" applyFont="1" applyBorder="1" applyAlignment="1">
      <alignment horizontal="right" vertical="center"/>
    </xf>
    <xf numFmtId="9" fontId="0" fillId="0" borderId="0" xfId="0" applyNumberFormat="1"/>
    <xf numFmtId="43" fontId="0" fillId="0" borderId="0" xfId="1" applyFont="1"/>
    <xf numFmtId="43" fontId="0" fillId="0" borderId="0" xfId="0" applyNumberFormat="1"/>
    <xf numFmtId="10" fontId="0" fillId="0" borderId="0" xfId="0" applyNumberFormat="1"/>
    <xf numFmtId="10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9" fontId="4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235" zoomScaleNormal="235" workbookViewId="0">
      <selection activeCell="E13" sqref="E13"/>
    </sheetView>
  </sheetViews>
  <sheetFormatPr defaultRowHeight="15" x14ac:dyDescent="0.25"/>
  <cols>
    <col min="2" max="2" width="12.7109375" customWidth="1"/>
    <col min="3" max="3" width="9.5703125" bestFit="1" customWidth="1"/>
    <col min="4" max="4" width="10.5703125" bestFit="1" customWidth="1"/>
    <col min="5" max="5" width="9.85546875" bestFit="1" customWidth="1"/>
  </cols>
  <sheetData>
    <row r="1" spans="1:5" ht="15.75" thickBot="1" x14ac:dyDescent="0.3">
      <c r="C1" t="s">
        <v>6</v>
      </c>
      <c r="D1" t="s">
        <v>7</v>
      </c>
      <c r="E1" t="s">
        <v>9</v>
      </c>
    </row>
    <row r="2" spans="1:5" ht="15.75" thickBot="1" x14ac:dyDescent="0.3">
      <c r="A2" s="1" t="s">
        <v>0</v>
      </c>
      <c r="B2" s="2" t="s">
        <v>1</v>
      </c>
      <c r="C2" t="s">
        <v>4</v>
      </c>
      <c r="D2" t="s">
        <v>8</v>
      </c>
    </row>
    <row r="3" spans="1:5" ht="15.75" thickBot="1" x14ac:dyDescent="0.3">
      <c r="A3" s="3">
        <v>0</v>
      </c>
      <c r="B3" s="5">
        <v>-10000</v>
      </c>
      <c r="D3" s="4">
        <f>B3</f>
        <v>-10000</v>
      </c>
      <c r="E3" s="4">
        <f>D3+D5</f>
        <v>-10826.446280991735</v>
      </c>
    </row>
    <row r="4" spans="1:5" ht="15.75" thickBot="1" x14ac:dyDescent="0.3">
      <c r="A4" s="3">
        <v>1</v>
      </c>
      <c r="B4" s="5">
        <v>2000</v>
      </c>
      <c r="C4" s="7">
        <f>B4*(1+C$9)^(4-A4)</f>
        <v>2315.2500000000005</v>
      </c>
      <c r="D4" s="7">
        <v>0</v>
      </c>
      <c r="E4" s="4">
        <v>0</v>
      </c>
    </row>
    <row r="5" spans="1:5" ht="15.75" thickBot="1" x14ac:dyDescent="0.3">
      <c r="A5" s="3">
        <v>2</v>
      </c>
      <c r="B5" s="5">
        <v>-1000</v>
      </c>
      <c r="C5" s="7"/>
      <c r="D5" s="7">
        <f>B5/(1+D9)^A5</f>
        <v>-826.44628099173542</v>
      </c>
      <c r="E5" s="4">
        <v>0</v>
      </c>
    </row>
    <row r="6" spans="1:5" ht="15.75" thickBot="1" x14ac:dyDescent="0.3">
      <c r="A6" s="3">
        <v>3</v>
      </c>
      <c r="B6" s="5">
        <v>8000</v>
      </c>
      <c r="C6" s="7">
        <f t="shared" ref="C6:C7" si="0">B6*(1+C$9)^(4-A6)</f>
        <v>8400</v>
      </c>
      <c r="D6" s="7">
        <v>0</v>
      </c>
      <c r="E6" s="4">
        <v>0</v>
      </c>
    </row>
    <row r="7" spans="1:5" ht="15.75" thickBot="1" x14ac:dyDescent="0.3">
      <c r="A7" s="3">
        <v>4</v>
      </c>
      <c r="B7" s="5">
        <v>5000</v>
      </c>
      <c r="C7" s="7">
        <f t="shared" si="0"/>
        <v>5000</v>
      </c>
      <c r="D7" s="8">
        <v>0</v>
      </c>
      <c r="E7" s="4">
        <f>C7+C6+C4</f>
        <v>15715.25</v>
      </c>
    </row>
    <row r="9" spans="1:5" x14ac:dyDescent="0.25">
      <c r="A9" t="s">
        <v>2</v>
      </c>
      <c r="B9" s="6">
        <v>0.1</v>
      </c>
      <c r="C9" s="9">
        <v>0.05</v>
      </c>
      <c r="D9" s="6">
        <v>0.1</v>
      </c>
    </row>
    <row r="10" spans="1:5" x14ac:dyDescent="0.25">
      <c r="A10" t="s">
        <v>3</v>
      </c>
      <c r="B10" s="4">
        <f>NPV(B9,B4:B7)+B3</f>
        <v>417.32122122805595</v>
      </c>
      <c r="D10" s="4"/>
    </row>
    <row r="12" spans="1:5" x14ac:dyDescent="0.25">
      <c r="A12" t="s">
        <v>5</v>
      </c>
      <c r="B12" s="9">
        <f>IRR(B3:B7)</f>
        <v>0.11483611191252252</v>
      </c>
      <c r="D12" s="10" t="s">
        <v>10</v>
      </c>
      <c r="E12" s="10">
        <f>IRR(E3:E7)</f>
        <v>9.7637263037804845E-2</v>
      </c>
    </row>
    <row r="13" spans="1:5" x14ac:dyDescent="0.25">
      <c r="D13" s="11" t="s">
        <v>11</v>
      </c>
      <c r="E13" s="12">
        <f>NPV(B9,E4:E7)+E3</f>
        <v>-92.719076565812429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235" zoomScaleNormal="235" workbookViewId="0">
      <selection activeCell="E13" sqref="E13"/>
    </sheetView>
  </sheetViews>
  <sheetFormatPr defaultRowHeight="15" x14ac:dyDescent="0.25"/>
  <cols>
    <col min="2" max="2" width="12.7109375" customWidth="1"/>
    <col min="3" max="3" width="9.5703125" bestFit="1" customWidth="1"/>
    <col min="4" max="4" width="10.5703125" bestFit="1" customWidth="1"/>
    <col min="5" max="5" width="9.85546875" bestFit="1" customWidth="1"/>
  </cols>
  <sheetData>
    <row r="1" spans="1:5" ht="15.75" thickBot="1" x14ac:dyDescent="0.3">
      <c r="C1" t="s">
        <v>6</v>
      </c>
      <c r="D1" t="s">
        <v>7</v>
      </c>
      <c r="E1" t="s">
        <v>9</v>
      </c>
    </row>
    <row r="2" spans="1:5" ht="15.75" thickBot="1" x14ac:dyDescent="0.3">
      <c r="A2" s="1" t="s">
        <v>0</v>
      </c>
      <c r="B2" s="2" t="s">
        <v>1</v>
      </c>
      <c r="C2" t="s">
        <v>4</v>
      </c>
      <c r="D2" t="s">
        <v>8</v>
      </c>
    </row>
    <row r="3" spans="1:5" ht="15.75" thickBot="1" x14ac:dyDescent="0.3">
      <c r="A3" s="3">
        <v>0</v>
      </c>
      <c r="B3" s="5">
        <v>-10000</v>
      </c>
      <c r="D3" s="4">
        <f>B3</f>
        <v>-10000</v>
      </c>
      <c r="E3" s="4">
        <f>D3+D5</f>
        <v>-10826.446280991735</v>
      </c>
    </row>
    <row r="4" spans="1:5" ht="15.75" thickBot="1" x14ac:dyDescent="0.3">
      <c r="A4" s="3">
        <v>1</v>
      </c>
      <c r="B4" s="5">
        <v>2000</v>
      </c>
      <c r="C4" s="7">
        <f>B4*(1+C$9)^(4-A4)</f>
        <v>2519.4240000000004</v>
      </c>
      <c r="D4" s="7">
        <v>0</v>
      </c>
      <c r="E4" s="4">
        <v>0</v>
      </c>
    </row>
    <row r="5" spans="1:5" ht="15.75" thickBot="1" x14ac:dyDescent="0.3">
      <c r="A5" s="3">
        <v>2</v>
      </c>
      <c r="B5" s="5">
        <v>-1000</v>
      </c>
      <c r="C5" s="7"/>
      <c r="D5" s="7">
        <f>B5/(1+D9)^A5</f>
        <v>-826.44628099173542</v>
      </c>
      <c r="E5" s="4">
        <v>0</v>
      </c>
    </row>
    <row r="6" spans="1:5" ht="15.75" thickBot="1" x14ac:dyDescent="0.3">
      <c r="A6" s="3">
        <v>3</v>
      </c>
      <c r="B6" s="5">
        <v>8000</v>
      </c>
      <c r="C6" s="7">
        <f t="shared" ref="C5:C7" si="0">B6*(1+C$9)^(4-A6)</f>
        <v>8640</v>
      </c>
      <c r="D6" s="7">
        <v>0</v>
      </c>
      <c r="E6" s="4">
        <v>0</v>
      </c>
    </row>
    <row r="7" spans="1:5" ht="15.75" thickBot="1" x14ac:dyDescent="0.3">
      <c r="A7" s="3">
        <v>4</v>
      </c>
      <c r="B7" s="5">
        <v>5000</v>
      </c>
      <c r="C7" s="7">
        <f t="shared" si="0"/>
        <v>5000</v>
      </c>
      <c r="D7" s="8">
        <v>0</v>
      </c>
      <c r="E7" s="4">
        <f>C7+C6+C4</f>
        <v>16159.424000000001</v>
      </c>
    </row>
    <row r="9" spans="1:5" x14ac:dyDescent="0.25">
      <c r="A9" t="s">
        <v>2</v>
      </c>
      <c r="B9" s="6">
        <v>0.1</v>
      </c>
      <c r="C9" s="9">
        <v>0.08</v>
      </c>
      <c r="D9" s="6">
        <v>0.1</v>
      </c>
    </row>
    <row r="10" spans="1:5" x14ac:dyDescent="0.25">
      <c r="A10" t="s">
        <v>3</v>
      </c>
      <c r="B10" s="4">
        <f>NPV(B9,B4:B7)+B3</f>
        <v>417.32122122805595</v>
      </c>
      <c r="D10" s="4"/>
    </row>
    <row r="12" spans="1:5" x14ac:dyDescent="0.25">
      <c r="A12" t="s">
        <v>5</v>
      </c>
      <c r="B12" s="9">
        <f>IRR(B3:B7)</f>
        <v>0.11483611191252252</v>
      </c>
      <c r="D12" s="10" t="s">
        <v>10</v>
      </c>
      <c r="E12" s="10">
        <f>IRR(E3:E7)</f>
        <v>0.10531226142502037</v>
      </c>
    </row>
    <row r="13" spans="1:5" x14ac:dyDescent="0.25">
      <c r="D13" s="11" t="s">
        <v>11</v>
      </c>
      <c r="E13" s="12">
        <f>NPV(B9,E4:E7)+E3</f>
        <v>210.65774195751328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235" zoomScaleNormal="235" workbookViewId="0">
      <selection activeCell="C9" sqref="C9"/>
    </sheetView>
  </sheetViews>
  <sheetFormatPr defaultRowHeight="15" x14ac:dyDescent="0.25"/>
  <cols>
    <col min="2" max="2" width="12.7109375" customWidth="1"/>
    <col min="3" max="3" width="9.5703125" bestFit="1" customWidth="1"/>
    <col min="4" max="4" width="10.5703125" bestFit="1" customWidth="1"/>
  </cols>
  <sheetData>
    <row r="1" spans="1:4" ht="15.75" thickBot="1" x14ac:dyDescent="0.3">
      <c r="A1" s="1" t="s">
        <v>0</v>
      </c>
      <c r="B1" s="2" t="s">
        <v>1</v>
      </c>
      <c r="C1" t="s">
        <v>4</v>
      </c>
    </row>
    <row r="2" spans="1:4" ht="15.75" thickBot="1" x14ac:dyDescent="0.3">
      <c r="A2" s="3">
        <v>0</v>
      </c>
      <c r="B2" s="5">
        <v>-10000</v>
      </c>
      <c r="D2" s="4">
        <f>B2</f>
        <v>-10000</v>
      </c>
    </row>
    <row r="3" spans="1:4" ht="15.75" thickBot="1" x14ac:dyDescent="0.3">
      <c r="A3" s="3">
        <v>1</v>
      </c>
      <c r="B3" s="5">
        <v>2000</v>
      </c>
      <c r="C3" s="7">
        <f>B3*(1+C$8)^(4-A3)</f>
        <v>2519.4240000000004</v>
      </c>
      <c r="D3" s="7">
        <v>0</v>
      </c>
    </row>
    <row r="4" spans="1:4" ht="15.75" thickBot="1" x14ac:dyDescent="0.3">
      <c r="A4" s="3">
        <v>2</v>
      </c>
      <c r="B4" s="5">
        <v>-1000</v>
      </c>
      <c r="C4" s="7">
        <f t="shared" ref="C4:C6" si="0">B4*(1+C$8)^(4-A4)</f>
        <v>-1166.4000000000001</v>
      </c>
      <c r="D4" s="7">
        <v>0</v>
      </c>
    </row>
    <row r="5" spans="1:4" ht="15.75" thickBot="1" x14ac:dyDescent="0.3">
      <c r="A5" s="3">
        <v>3</v>
      </c>
      <c r="B5" s="5">
        <v>8000</v>
      </c>
      <c r="C5" s="7">
        <f t="shared" si="0"/>
        <v>8640</v>
      </c>
      <c r="D5" s="7">
        <v>0</v>
      </c>
    </row>
    <row r="6" spans="1:4" ht="15.75" thickBot="1" x14ac:dyDescent="0.3">
      <c r="A6" s="3">
        <v>4</v>
      </c>
      <c r="B6" s="5">
        <v>5000</v>
      </c>
      <c r="C6" s="7">
        <f t="shared" si="0"/>
        <v>5000</v>
      </c>
      <c r="D6" s="8">
        <f>SUM(C3:C6)</f>
        <v>14993.024000000001</v>
      </c>
    </row>
    <row r="8" spans="1:4" x14ac:dyDescent="0.25">
      <c r="A8" t="s">
        <v>2</v>
      </c>
      <c r="B8" s="6">
        <v>0.1</v>
      </c>
      <c r="C8" s="6">
        <v>0.08</v>
      </c>
      <c r="D8" s="6">
        <f>B8</f>
        <v>0.1</v>
      </c>
    </row>
    <row r="9" spans="1:4" x14ac:dyDescent="0.25">
      <c r="A9" t="s">
        <v>3</v>
      </c>
      <c r="B9" s="4">
        <f>NPV(B8,B3:B6)+B2</f>
        <v>417.32122122805595</v>
      </c>
      <c r="D9" s="4">
        <f>NPV(D8,D3:D6)+D2</f>
        <v>240.43712861142922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235" zoomScaleNormal="235" workbookViewId="0">
      <selection activeCell="B14" sqref="B14"/>
    </sheetView>
  </sheetViews>
  <sheetFormatPr defaultRowHeight="15" x14ac:dyDescent="0.25"/>
  <cols>
    <col min="2" max="2" width="12.7109375" customWidth="1"/>
    <col min="3" max="3" width="9.5703125" bestFit="1" customWidth="1"/>
    <col min="4" max="4" width="10.5703125" bestFit="1" customWidth="1"/>
  </cols>
  <sheetData>
    <row r="1" spans="1:4" ht="15.75" thickBot="1" x14ac:dyDescent="0.3">
      <c r="A1" s="1" t="s">
        <v>0</v>
      </c>
      <c r="B1" s="2" t="s">
        <v>1</v>
      </c>
      <c r="C1" t="s">
        <v>4</v>
      </c>
    </row>
    <row r="2" spans="1:4" ht="15.75" thickBot="1" x14ac:dyDescent="0.3">
      <c r="A2" s="3">
        <v>0</v>
      </c>
      <c r="B2" s="5">
        <v>-10000</v>
      </c>
      <c r="D2" s="4">
        <f>B2</f>
        <v>-10000</v>
      </c>
    </row>
    <row r="3" spans="1:4" ht="15.75" thickBot="1" x14ac:dyDescent="0.3">
      <c r="A3" s="3">
        <v>1</v>
      </c>
      <c r="B3" s="5">
        <v>2000</v>
      </c>
      <c r="C3" s="7">
        <f>B3*(1+C$8)^(4-A3)</f>
        <v>2519.4240000000004</v>
      </c>
      <c r="D3" s="7">
        <v>0</v>
      </c>
    </row>
    <row r="4" spans="1:4" ht="15.75" thickBot="1" x14ac:dyDescent="0.3">
      <c r="A4" s="3">
        <v>2</v>
      </c>
      <c r="B4" s="5">
        <v>-1000</v>
      </c>
      <c r="C4" s="7">
        <f t="shared" ref="C4:C6" si="0">B4*(1+C$8)^(4-A4)</f>
        <v>-1166.4000000000001</v>
      </c>
      <c r="D4" s="7">
        <v>0</v>
      </c>
    </row>
    <row r="5" spans="1:4" ht="15.75" thickBot="1" x14ac:dyDescent="0.3">
      <c r="A5" s="3">
        <v>3</v>
      </c>
      <c r="B5" s="5">
        <v>8000</v>
      </c>
      <c r="C5" s="7">
        <f t="shared" si="0"/>
        <v>8640</v>
      </c>
      <c r="D5" s="7">
        <v>0</v>
      </c>
    </row>
    <row r="6" spans="1:4" ht="15.75" thickBot="1" x14ac:dyDescent="0.3">
      <c r="A6" s="3">
        <v>4</v>
      </c>
      <c r="B6" s="5">
        <v>5000</v>
      </c>
      <c r="C6" s="7">
        <f t="shared" si="0"/>
        <v>5000</v>
      </c>
      <c r="D6" s="8">
        <f>SUM(C3:C6)</f>
        <v>14993.024000000001</v>
      </c>
    </row>
    <row r="8" spans="1:4" x14ac:dyDescent="0.25">
      <c r="A8" t="s">
        <v>2</v>
      </c>
      <c r="B8" s="6">
        <v>0.1</v>
      </c>
      <c r="C8" s="9">
        <v>0.08</v>
      </c>
      <c r="D8" s="6"/>
    </row>
    <row r="9" spans="1:4" x14ac:dyDescent="0.25">
      <c r="A9" t="s">
        <v>3</v>
      </c>
      <c r="B9" s="4">
        <f>NPV(B8,B3:B6)+B2</f>
        <v>417.32122122805595</v>
      </c>
      <c r="D9" s="4"/>
    </row>
    <row r="11" spans="1:4" x14ac:dyDescent="0.25">
      <c r="A11" t="s">
        <v>5</v>
      </c>
      <c r="B11" s="9">
        <f>IRR(B2:B6)</f>
        <v>0.11483611191252252</v>
      </c>
      <c r="D11" s="9">
        <f>IRR(D2:D6)</f>
        <v>0.10655322703628189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205" zoomScaleNormal="205" workbookViewId="0">
      <selection activeCell="B12" sqref="B12"/>
    </sheetView>
  </sheetViews>
  <sheetFormatPr defaultRowHeight="15" x14ac:dyDescent="0.25"/>
  <cols>
    <col min="1" max="1" width="15.42578125" customWidth="1"/>
    <col min="2" max="2" width="12.7109375" customWidth="1"/>
    <col min="4" max="4" width="13" customWidth="1"/>
  </cols>
  <sheetData>
    <row r="1" spans="1:4" ht="15.75" thickBot="1" x14ac:dyDescent="0.3">
      <c r="A1" s="1" t="s">
        <v>12</v>
      </c>
      <c r="B1" s="2" t="s">
        <v>13</v>
      </c>
      <c r="C1" s="2" t="s">
        <v>5</v>
      </c>
      <c r="D1" s="2" t="s">
        <v>3</v>
      </c>
    </row>
    <row r="2" spans="1:4" ht="15.75" thickBot="1" x14ac:dyDescent="0.3">
      <c r="A2" s="3" t="s">
        <v>15</v>
      </c>
      <c r="B2" s="5">
        <v>100000</v>
      </c>
      <c r="C2" s="13">
        <v>0.16</v>
      </c>
      <c r="D2" s="5">
        <v>45000</v>
      </c>
    </row>
    <row r="3" spans="1:4" ht="15.75" thickBot="1" x14ac:dyDescent="0.3">
      <c r="A3" s="3" t="s">
        <v>14</v>
      </c>
      <c r="B3" s="5">
        <v>80000</v>
      </c>
      <c r="C3" s="13">
        <v>0.2</v>
      </c>
      <c r="D3" s="5">
        <v>42000</v>
      </c>
    </row>
    <row r="4" spans="1:4" ht="15.75" thickBot="1" x14ac:dyDescent="0.3">
      <c r="A4" s="3" t="s">
        <v>17</v>
      </c>
      <c r="B4" s="5">
        <v>70000</v>
      </c>
      <c r="C4" s="13">
        <v>0.12</v>
      </c>
      <c r="D4" s="5">
        <v>20000</v>
      </c>
    </row>
    <row r="5" spans="1:4" ht="15.75" thickBot="1" x14ac:dyDescent="0.3">
      <c r="A5" s="3" t="s">
        <v>16</v>
      </c>
      <c r="B5" s="5">
        <v>60000</v>
      </c>
      <c r="C5" s="13">
        <v>0.15</v>
      </c>
      <c r="D5" s="5">
        <v>19000</v>
      </c>
    </row>
    <row r="6" spans="1:4" ht="15.75" thickBot="1" x14ac:dyDescent="0.3">
      <c r="A6" s="3" t="s">
        <v>19</v>
      </c>
      <c r="B6" s="5">
        <v>110000</v>
      </c>
      <c r="C6" s="13">
        <v>0.11</v>
      </c>
      <c r="D6" s="5">
        <v>16500</v>
      </c>
    </row>
    <row r="8" spans="1:4" x14ac:dyDescent="0.25">
      <c r="A8" s="15" t="s">
        <v>20</v>
      </c>
      <c r="B8" s="14">
        <v>220000</v>
      </c>
    </row>
    <row r="9" spans="1:4" x14ac:dyDescent="0.25">
      <c r="A9" s="15" t="s">
        <v>2</v>
      </c>
      <c r="B9" s="6">
        <v>0.1</v>
      </c>
    </row>
    <row r="13" spans="1:4" ht="15.75" thickBot="1" x14ac:dyDescent="0.3">
      <c r="A13" s="3" t="s">
        <v>18</v>
      </c>
      <c r="B13" s="5">
        <v>40000</v>
      </c>
      <c r="C13" s="13">
        <v>0.08</v>
      </c>
      <c r="D13" s="5">
        <v>-4000</v>
      </c>
    </row>
  </sheetData>
  <sortState ref="A2:D6">
    <sortCondition descending="1" ref="D2:D6"/>
  </sortState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244B79B-489B-46B3-8D8A-780A249436B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5%</vt:lpstr>
      <vt:lpstr>8%</vt:lpstr>
      <vt:lpstr>VPL</vt:lpstr>
      <vt:lpstr>TIR</vt:lpstr>
      <vt:lpstr>Plan5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leia2-prof</dc:creator>
  <cp:lastModifiedBy>leia2-prof</cp:lastModifiedBy>
  <dcterms:created xsi:type="dcterms:W3CDTF">2019-03-15T00:45:44Z</dcterms:created>
  <dcterms:modified xsi:type="dcterms:W3CDTF">2019-03-15T01:53:50Z</dcterms:modified>
</cp:coreProperties>
</file>