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mundo\Desktop\A&amp;E - 2018\Notas\"/>
    </mc:Choice>
  </mc:AlternateContent>
  <bookViews>
    <workbookView xWindow="360" yWindow="270" windowWidth="14940" windowHeight="9150"/>
  </bookViews>
  <sheets>
    <sheet name="Calculo" sheetId="3" r:id="rId1"/>
  </sheets>
  <calcPr calcId="162913"/>
</workbook>
</file>

<file path=xl/calcChain.xml><?xml version="1.0" encoding="utf-8"?>
<calcChain xmlns="http://schemas.openxmlformats.org/spreadsheetml/2006/main">
  <c r="AK44" i="3" l="1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6" i="3"/>
  <c r="AK7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6" i="3"/>
  <c r="AF7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6" i="3"/>
  <c r="AN6" i="3" s="1"/>
  <c r="AA7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AN30" i="3" s="1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6" i="3"/>
  <c r="V7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6" i="3"/>
  <c r="S7" i="3"/>
  <c r="N44" i="3"/>
  <c r="AN44" i="3" s="1"/>
  <c r="N43" i="3"/>
  <c r="N42" i="3"/>
  <c r="AN42" i="3" s="1"/>
  <c r="N41" i="3"/>
  <c r="AN41" i="3" s="1"/>
  <c r="N40" i="3"/>
  <c r="N39" i="3"/>
  <c r="N38" i="3"/>
  <c r="N37" i="3"/>
  <c r="N36" i="3"/>
  <c r="N35" i="3"/>
  <c r="N34" i="3"/>
  <c r="N33" i="3"/>
  <c r="AN33" i="3" s="1"/>
  <c r="N32" i="3"/>
  <c r="AN32" i="3" s="1"/>
  <c r="N31" i="3"/>
  <c r="AN31" i="3" s="1"/>
  <c r="N30" i="3"/>
  <c r="N29" i="3"/>
  <c r="N28" i="3"/>
  <c r="AN28" i="3" s="1"/>
  <c r="N27" i="3"/>
  <c r="N26" i="3"/>
  <c r="N25" i="3"/>
  <c r="N24" i="3"/>
  <c r="AN24" i="3" s="1"/>
  <c r="N23" i="3"/>
  <c r="N22" i="3"/>
  <c r="N21" i="3"/>
  <c r="AN21" i="3" s="1"/>
  <c r="N20" i="3"/>
  <c r="AN20" i="3" s="1"/>
  <c r="N19" i="3"/>
  <c r="AN19" i="3" s="1"/>
  <c r="N18" i="3"/>
  <c r="N17" i="3"/>
  <c r="AN17" i="3" s="1"/>
  <c r="N16" i="3"/>
  <c r="N15" i="3"/>
  <c r="N14" i="3"/>
  <c r="AN14" i="3" s="1"/>
  <c r="N13" i="3"/>
  <c r="AN13" i="3" s="1"/>
  <c r="N12" i="3"/>
  <c r="AN12" i="3" s="1"/>
  <c r="N11" i="3"/>
  <c r="N10" i="3"/>
  <c r="N9" i="3"/>
  <c r="AN9" i="3" s="1"/>
  <c r="N8" i="3"/>
  <c r="AN8" i="3" s="1"/>
  <c r="N6" i="3"/>
  <c r="N7" i="3"/>
  <c r="AN7" i="3" s="1"/>
  <c r="AN40" i="3" l="1"/>
  <c r="AN36" i="3"/>
  <c r="AN39" i="3"/>
  <c r="AN27" i="3"/>
  <c r="AN38" i="3"/>
  <c r="AN35" i="3"/>
  <c r="AN26" i="3"/>
  <c r="AN25" i="3"/>
  <c r="AN22" i="3"/>
  <c r="AN23" i="3"/>
  <c r="AN16" i="3"/>
  <c r="AN15" i="3"/>
  <c r="AN11" i="3"/>
  <c r="AN18" i="3"/>
  <c r="AN34" i="3"/>
  <c r="AN29" i="3"/>
  <c r="AN37" i="3"/>
  <c r="AN10" i="3"/>
  <c r="AN43" i="3"/>
</calcChain>
</file>

<file path=xl/sharedStrings.xml><?xml version="1.0" encoding="utf-8"?>
<sst xmlns="http://schemas.openxmlformats.org/spreadsheetml/2006/main" count="122" uniqueCount="75">
  <si>
    <t>Nome</t>
  </si>
  <si>
    <t>No USP</t>
  </si>
  <si>
    <t>Gr</t>
  </si>
  <si>
    <t>1,0</t>
  </si>
  <si>
    <t>2,0</t>
  </si>
  <si>
    <t>Eq</t>
  </si>
  <si>
    <t>M</t>
  </si>
  <si>
    <t>Provinha</t>
  </si>
  <si>
    <t xml:space="preserve">  Prova</t>
  </si>
  <si>
    <t>Ind</t>
  </si>
  <si>
    <t>Média</t>
  </si>
  <si>
    <t>Final</t>
  </si>
  <si>
    <t>S</t>
  </si>
  <si>
    <t>= 10,0</t>
  </si>
  <si>
    <t xml:space="preserve">                                                                         </t>
  </si>
  <si>
    <t xml:space="preserve">      DEBATE</t>
  </si>
  <si>
    <t xml:space="preserve">      REL  FINAL</t>
  </si>
  <si>
    <t xml:space="preserve"> REL FINAL</t>
  </si>
  <si>
    <r>
      <t xml:space="preserve">   </t>
    </r>
    <r>
      <rPr>
        <b/>
        <sz val="8"/>
        <rFont val="Times New Roman"/>
        <family val="1"/>
      </rPr>
      <t xml:space="preserve">DESEMPENHO </t>
    </r>
  </si>
  <si>
    <r>
      <t xml:space="preserve">   </t>
    </r>
    <r>
      <rPr>
        <b/>
        <sz val="8"/>
        <rFont val="Times New Roman"/>
        <family val="1"/>
      </rPr>
      <t>REL PARCIAL</t>
    </r>
  </si>
  <si>
    <t xml:space="preserve">   APRES</t>
  </si>
  <si>
    <t>P1</t>
  </si>
  <si>
    <t xml:space="preserve">SEP 529 - Administração e Empreendedorismo    </t>
  </si>
  <si>
    <t>Clayton Miccas Junior</t>
  </si>
  <si>
    <t>Gabriel Ribeiro Evangelista</t>
  </si>
  <si>
    <t>Afonso Henrique Piacentini Garcia</t>
  </si>
  <si>
    <t>Augusto Ribeiro Castro</t>
  </si>
  <si>
    <t>Bruno Arantes de Achilles Mello</t>
  </si>
  <si>
    <t>Carlos Henrique de Oliveira Franco</t>
  </si>
  <si>
    <t>Estevam Fernandes Arantes</t>
  </si>
  <si>
    <t>Felipe Tetzner</t>
  </si>
  <si>
    <t>Gabriel Santos Ribeiro</t>
  </si>
  <si>
    <t>Guilherme Brunassi Nogima</t>
  </si>
  <si>
    <t>Guilherme Lima Blatt</t>
  </si>
  <si>
    <t>Henrique Andrews Prado Marques</t>
  </si>
  <si>
    <t>Henry Shinji Suzukawa</t>
  </si>
  <si>
    <t>Hiago de Franco Moreira</t>
  </si>
  <si>
    <t>Higor Tessari</t>
  </si>
  <si>
    <t>Igor Guedes Rodrigues</t>
  </si>
  <si>
    <t>João Pedro Doimo Torrezan</t>
  </si>
  <si>
    <t>Jonathan Ferreira de Mello</t>
  </si>
  <si>
    <t>Lais Botigelli Novelli</t>
  </si>
  <si>
    <t>Laura Pereira de Gouveia</t>
  </si>
  <si>
    <t>Leonardo Akel Daher</t>
  </si>
  <si>
    <t>Leonardo Sensiate</t>
  </si>
  <si>
    <t>Lívia Fares</t>
  </si>
  <si>
    <t>Lucas Tavares dos Santos</t>
  </si>
  <si>
    <t>Marcela Tiemi Shinzato</t>
  </si>
  <si>
    <t>Marcelo Foresto Porto da Costa</t>
  </si>
  <si>
    <t>Marcos Antonio Nobre Coutinho</t>
  </si>
  <si>
    <t>Mateus Pereira Rodrigues</t>
  </si>
  <si>
    <t>Matheus dos Santos Luccas</t>
  </si>
  <si>
    <t>Osmar Bor Horng Chen</t>
  </si>
  <si>
    <t>Paulo Inay Cruz</t>
  </si>
  <si>
    <t>Rafael Martins de Freitas</t>
  </si>
  <si>
    <t>Rafael Pastre</t>
  </si>
  <si>
    <t>Renata Oliveira Brito</t>
  </si>
  <si>
    <t>Thales de Lima Kobosighawa</t>
  </si>
  <si>
    <t>Thiago Músico</t>
  </si>
  <si>
    <t>Victor Rozzatti Tornisiello</t>
  </si>
  <si>
    <t>Victória Helena Ianni</t>
  </si>
  <si>
    <t>L</t>
  </si>
  <si>
    <t>P</t>
  </si>
  <si>
    <t>R</t>
  </si>
  <si>
    <t>Juliana Donaire Sousa</t>
  </si>
  <si>
    <t>Luís Gustavo Micharki Giummarresi</t>
  </si>
  <si>
    <t>Rafael Gongora Bariccatti</t>
  </si>
  <si>
    <t>Ana Caroline de Castilho Marques</t>
  </si>
  <si>
    <t>Gabiel Santos</t>
  </si>
  <si>
    <t>Renan Gabriel Varoni</t>
  </si>
  <si>
    <t>William Gonzaga Leodegario</t>
  </si>
  <si>
    <t>Henrique Fernandes Proglhof</t>
  </si>
  <si>
    <t>Victor Henrique A. Gutierrez Duarte</t>
  </si>
  <si>
    <t>*</t>
  </si>
  <si>
    <t>0.91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</si>
</sst>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4" xfId="0" applyFont="1" applyBorder="1" applyAlignment="1">
      <alignment horizontal="center"/>
    </xf>
    <xf numFmtId="164" fontId="4" fillId="0" borderId="0" xfId="0" applyNumberFormat="1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5" xfId="0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8" xfId="0" applyFont="1" applyBorder="1"/>
    <xf numFmtId="164" fontId="7" fillId="0" borderId="0" xfId="0" applyNumberFormat="1" applyFont="1" applyFill="1"/>
    <xf numFmtId="164" fontId="7" fillId="0" borderId="5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Border="1"/>
    <xf numFmtId="164" fontId="8" fillId="0" borderId="1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3" fillId="0" borderId="6" xfId="0" applyNumberFormat="1" applyFont="1" applyBorder="1"/>
    <xf numFmtId="164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2" xfId="0" applyFont="1" applyBorder="1"/>
    <xf numFmtId="0" fontId="8" fillId="0" borderId="2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0" xfId="0" applyFont="1" applyFill="1"/>
    <xf numFmtId="0" fontId="4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7" xfId="0" applyFont="1" applyFill="1" applyBorder="1"/>
    <xf numFmtId="164" fontId="7" fillId="0" borderId="18" xfId="0" applyNumberFormat="1" applyFont="1" applyFill="1" applyBorder="1" applyAlignment="1"/>
    <xf numFmtId="164" fontId="7" fillId="0" borderId="17" xfId="0" applyNumberFormat="1" applyFont="1" applyFill="1" applyBorder="1" applyAlignment="1"/>
    <xf numFmtId="164" fontId="9" fillId="0" borderId="27" xfId="0" applyNumberFormat="1" applyFont="1" applyFill="1" applyBorder="1" applyAlignment="1"/>
    <xf numFmtId="164" fontId="9" fillId="0" borderId="20" xfId="0" applyNumberFormat="1" applyFont="1" applyFill="1" applyBorder="1" applyAlignment="1"/>
    <xf numFmtId="2" fontId="7" fillId="0" borderId="28" xfId="0" applyNumberFormat="1" applyFont="1" applyFill="1" applyBorder="1" applyAlignment="1"/>
    <xf numFmtId="2" fontId="7" fillId="0" borderId="17" xfId="0" applyNumberFormat="1" applyFont="1" applyFill="1" applyBorder="1" applyAlignment="1"/>
    <xf numFmtId="2" fontId="9" fillId="0" borderId="27" xfId="0" applyNumberFormat="1" applyFont="1" applyFill="1" applyBorder="1" applyAlignment="1"/>
    <xf numFmtId="2" fontId="7" fillId="0" borderId="18" xfId="0" applyNumberFormat="1" applyFont="1" applyFill="1" applyBorder="1" applyAlignment="1"/>
    <xf numFmtId="2" fontId="9" fillId="0" borderId="20" xfId="0" applyNumberFormat="1" applyFont="1" applyFill="1" applyBorder="1" applyAlignment="1"/>
    <xf numFmtId="164" fontId="7" fillId="0" borderId="28" xfId="0" applyNumberFormat="1" applyFont="1" applyFill="1" applyBorder="1" applyAlignment="1"/>
    <xf numFmtId="164" fontId="7" fillId="0" borderId="28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3" fillId="2" borderId="17" xfId="0" applyFont="1" applyFill="1" applyBorder="1"/>
    <xf numFmtId="0" fontId="4" fillId="2" borderId="17" xfId="0" applyFont="1" applyFill="1" applyBorder="1"/>
    <xf numFmtId="1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7" xfId="0" applyFill="1" applyBorder="1"/>
    <xf numFmtId="164" fontId="4" fillId="0" borderId="17" xfId="0" applyNumberFormat="1" applyFont="1" applyBorder="1"/>
    <xf numFmtId="164" fontId="7" fillId="0" borderId="18" xfId="0" applyNumberFormat="1" applyFont="1" applyFill="1" applyBorder="1"/>
    <xf numFmtId="164" fontId="4" fillId="0" borderId="18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8" fillId="0" borderId="0" xfId="0" applyFont="1"/>
    <xf numFmtId="164" fontId="8" fillId="0" borderId="0" xfId="0" applyNumberFormat="1" applyFont="1"/>
    <xf numFmtId="164" fontId="9" fillId="0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4" fillId="0" borderId="17" xfId="0" applyNumberFormat="1" applyFont="1" applyFill="1" applyBorder="1"/>
    <xf numFmtId="0" fontId="4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18" xfId="0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8" xfId="0" applyFont="1" applyBorder="1"/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/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3" fillId="3" borderId="17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27" xfId="0" applyFont="1" applyFill="1" applyBorder="1"/>
    <xf numFmtId="164" fontId="4" fillId="3" borderId="17" xfId="0" applyNumberFormat="1" applyFont="1" applyFill="1" applyBorder="1"/>
    <xf numFmtId="0" fontId="4" fillId="3" borderId="20" xfId="0" applyFont="1" applyFill="1" applyBorder="1"/>
    <xf numFmtId="0" fontId="4" fillId="3" borderId="28" xfId="0" applyFont="1" applyFill="1" applyBorder="1"/>
    <xf numFmtId="164" fontId="7" fillId="3" borderId="18" xfId="0" applyNumberFormat="1" applyFont="1" applyFill="1" applyBorder="1"/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9" xfId="0" applyFont="1" applyFill="1" applyBorder="1"/>
    <xf numFmtId="0" fontId="4" fillId="3" borderId="18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64" fontId="7" fillId="3" borderId="18" xfId="0" applyNumberFormat="1" applyFont="1" applyFill="1" applyBorder="1" applyAlignment="1"/>
    <xf numFmtId="164" fontId="7" fillId="3" borderId="17" xfId="0" applyNumberFormat="1" applyFont="1" applyFill="1" applyBorder="1" applyAlignment="1"/>
    <xf numFmtId="164" fontId="9" fillId="3" borderId="27" xfId="0" applyNumberFormat="1" applyFont="1" applyFill="1" applyBorder="1" applyAlignment="1"/>
    <xf numFmtId="164" fontId="9" fillId="3" borderId="20" xfId="0" applyNumberFormat="1" applyFont="1" applyFill="1" applyBorder="1" applyAlignment="1"/>
    <xf numFmtId="2" fontId="7" fillId="3" borderId="28" xfId="0" applyNumberFormat="1" applyFont="1" applyFill="1" applyBorder="1" applyAlignment="1"/>
    <xf numFmtId="2" fontId="7" fillId="3" borderId="17" xfId="0" applyNumberFormat="1" applyFont="1" applyFill="1" applyBorder="1" applyAlignment="1"/>
    <xf numFmtId="2" fontId="9" fillId="3" borderId="27" xfId="0" applyNumberFormat="1" applyFont="1" applyFill="1" applyBorder="1" applyAlignment="1"/>
    <xf numFmtId="2" fontId="7" fillId="3" borderId="18" xfId="0" applyNumberFormat="1" applyFont="1" applyFill="1" applyBorder="1" applyAlignment="1"/>
    <xf numFmtId="2" fontId="9" fillId="3" borderId="20" xfId="0" applyNumberFormat="1" applyFont="1" applyFill="1" applyBorder="1" applyAlignment="1"/>
    <xf numFmtId="164" fontId="7" fillId="3" borderId="28" xfId="0" applyNumberFormat="1" applyFont="1" applyFill="1" applyBorder="1" applyAlignment="1"/>
    <xf numFmtId="164" fontId="7" fillId="3" borderId="28" xfId="0" applyNumberFormat="1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0" fillId="3" borderId="17" xfId="0" applyFill="1" applyBorder="1"/>
    <xf numFmtId="164" fontId="7" fillId="3" borderId="17" xfId="0" applyNumberFormat="1" applyFont="1" applyFill="1" applyBorder="1"/>
    <xf numFmtId="0" fontId="0" fillId="3" borderId="17" xfId="0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164" fontId="7" fillId="2" borderId="28" xfId="0" applyNumberFormat="1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zoomScaleNormal="100" zoomScaleSheetLayoutView="100" workbookViewId="0">
      <selection activeCell="AP50" sqref="AP50"/>
    </sheetView>
  </sheetViews>
  <sheetFormatPr defaultRowHeight="12.75" x14ac:dyDescent="0.2"/>
  <cols>
    <col min="1" max="1" width="2.42578125" style="7" customWidth="1"/>
    <col min="2" max="2" width="2.5703125" style="21" customWidth="1"/>
    <col min="3" max="3" width="8.140625" style="55" customWidth="1"/>
    <col min="4" max="4" width="2" style="10" customWidth="1"/>
    <col min="5" max="7" width="2.140625" style="11" customWidth="1"/>
    <col min="8" max="8" width="29.140625" style="11" customWidth="1"/>
    <col min="9" max="13" width="2.85546875" customWidth="1"/>
    <col min="14" max="14" width="4.140625" customWidth="1"/>
    <col min="15" max="17" width="2.85546875" customWidth="1"/>
    <col min="18" max="18" width="2.85546875" style="13" customWidth="1"/>
    <col min="19" max="19" width="4.140625" customWidth="1"/>
    <col min="20" max="21" width="3.85546875" customWidth="1"/>
    <col min="22" max="22" width="4.140625" customWidth="1"/>
    <col min="23" max="26" width="3.85546875" customWidth="1"/>
    <col min="27" max="27" width="4.140625" customWidth="1"/>
    <col min="28" max="31" width="2.85546875" customWidth="1"/>
    <col min="32" max="32" width="4.140625" customWidth="1"/>
    <col min="33" max="33" width="2.85546875" style="23" customWidth="1"/>
    <col min="34" max="36" width="2.85546875" customWidth="1"/>
    <col min="37" max="37" width="4.140625" customWidth="1"/>
    <col min="38" max="38" width="3.42578125" style="45" customWidth="1"/>
    <col min="39" max="39" width="3.7109375" style="45" customWidth="1"/>
    <col min="40" max="40" width="6.5703125" customWidth="1"/>
  </cols>
  <sheetData>
    <row r="1" spans="1:40" ht="21" customHeight="1" x14ac:dyDescent="0.35">
      <c r="B1" s="19" t="s">
        <v>14</v>
      </c>
      <c r="C1" s="9"/>
      <c r="E1" s="9"/>
      <c r="F1" s="9"/>
      <c r="G1" s="9"/>
      <c r="H1" s="20" t="s">
        <v>22</v>
      </c>
      <c r="I1" s="8"/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H1" s="8"/>
      <c r="AI1" s="8"/>
      <c r="AJ1" s="8"/>
      <c r="AK1" s="8"/>
      <c r="AL1" s="43"/>
      <c r="AM1" s="43"/>
      <c r="AN1" s="8"/>
    </row>
    <row r="2" spans="1:40" ht="13.5" customHeight="1" x14ac:dyDescent="0.35">
      <c r="B2" s="19"/>
      <c r="C2" s="9"/>
      <c r="E2" s="9"/>
      <c r="F2" s="9"/>
      <c r="G2" s="9"/>
      <c r="H2" s="20"/>
      <c r="I2" s="8"/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H2" s="8"/>
      <c r="AI2" s="8"/>
      <c r="AJ2" s="8"/>
      <c r="AK2" s="8"/>
      <c r="AL2" s="43"/>
      <c r="AM2" s="43"/>
      <c r="AN2" s="8"/>
    </row>
    <row r="3" spans="1:40" ht="15" customHeight="1" thickBot="1" x14ac:dyDescent="0.25">
      <c r="B3" s="19"/>
      <c r="C3" s="9"/>
      <c r="E3" s="10"/>
      <c r="F3" s="10"/>
      <c r="G3" s="10"/>
      <c r="H3" s="10"/>
      <c r="I3" s="1"/>
      <c r="J3" s="1"/>
      <c r="K3" s="8"/>
      <c r="L3" s="1"/>
      <c r="M3" s="1"/>
      <c r="N3" s="86">
        <v>0.5</v>
      </c>
      <c r="O3" s="87"/>
      <c r="P3" s="87"/>
      <c r="Q3" s="88"/>
      <c r="R3" s="86"/>
      <c r="S3" s="86">
        <v>1.5</v>
      </c>
      <c r="T3" s="87"/>
      <c r="U3" s="87"/>
      <c r="V3" s="86">
        <v>1</v>
      </c>
      <c r="W3" s="86"/>
      <c r="X3" s="89"/>
      <c r="Y3" s="89"/>
      <c r="Z3" s="86"/>
      <c r="AA3" s="86">
        <v>1</v>
      </c>
      <c r="AB3" s="87"/>
      <c r="AC3" s="87"/>
      <c r="AD3" s="88"/>
      <c r="AE3" s="87"/>
      <c r="AF3" s="87" t="s">
        <v>3</v>
      </c>
      <c r="AG3" s="90"/>
      <c r="AH3" s="87"/>
      <c r="AI3" s="88"/>
      <c r="AJ3" s="87"/>
      <c r="AK3" s="87" t="s">
        <v>4</v>
      </c>
      <c r="AL3" s="91" t="s">
        <v>3</v>
      </c>
      <c r="AM3" s="92">
        <v>2</v>
      </c>
      <c r="AN3" s="93" t="s">
        <v>13</v>
      </c>
    </row>
    <row r="4" spans="1:40" ht="14.25" customHeight="1" thickBot="1" x14ac:dyDescent="0.25">
      <c r="B4" s="19"/>
      <c r="C4" s="9"/>
      <c r="E4" s="10"/>
      <c r="F4" s="10"/>
      <c r="G4" s="10"/>
      <c r="H4" s="10"/>
      <c r="I4" s="2" t="s">
        <v>19</v>
      </c>
      <c r="J4" s="22"/>
      <c r="K4" s="4"/>
      <c r="L4" s="3"/>
      <c r="M4" s="3"/>
      <c r="N4" s="5"/>
      <c r="O4" s="18" t="s">
        <v>16</v>
      </c>
      <c r="P4" s="16" t="s">
        <v>17</v>
      </c>
      <c r="Q4" s="16"/>
      <c r="R4" s="41"/>
      <c r="S4" s="17"/>
      <c r="T4" s="6" t="s">
        <v>20</v>
      </c>
      <c r="U4" s="4"/>
      <c r="V4" s="5"/>
      <c r="W4" s="6" t="s">
        <v>15</v>
      </c>
      <c r="X4" s="4"/>
      <c r="Y4" s="4"/>
      <c r="Z4" s="3"/>
      <c r="AA4" s="5"/>
      <c r="AB4" s="14" t="s">
        <v>18</v>
      </c>
      <c r="AC4" s="15"/>
      <c r="AD4" s="16"/>
      <c r="AE4" s="15"/>
      <c r="AF4" s="17"/>
      <c r="AG4" s="24"/>
      <c r="AH4" s="16" t="s">
        <v>7</v>
      </c>
      <c r="AI4" s="15"/>
      <c r="AJ4" s="15"/>
      <c r="AK4" s="17"/>
      <c r="AL4" s="46" t="s">
        <v>8</v>
      </c>
      <c r="AM4" s="44"/>
      <c r="AN4" s="12" t="s">
        <v>10</v>
      </c>
    </row>
    <row r="5" spans="1:40" ht="21" customHeight="1" thickBot="1" x14ac:dyDescent="0.25">
      <c r="A5" s="47" t="s">
        <v>2</v>
      </c>
      <c r="B5" s="48" t="s">
        <v>5</v>
      </c>
      <c r="C5" s="52" t="s">
        <v>1</v>
      </c>
      <c r="D5" s="49">
        <v>1</v>
      </c>
      <c r="E5" s="49">
        <v>2</v>
      </c>
      <c r="F5" s="49">
        <v>3</v>
      </c>
      <c r="G5" s="49">
        <v>4</v>
      </c>
      <c r="H5" s="50" t="s">
        <v>0</v>
      </c>
      <c r="I5" s="25" t="s">
        <v>21</v>
      </c>
      <c r="J5" s="26">
        <v>1</v>
      </c>
      <c r="K5" s="26">
        <v>2</v>
      </c>
      <c r="L5" s="26">
        <v>3</v>
      </c>
      <c r="M5" s="26">
        <v>4</v>
      </c>
      <c r="N5" s="27" t="s">
        <v>6</v>
      </c>
      <c r="O5" s="28">
        <v>1</v>
      </c>
      <c r="P5" s="29">
        <v>2</v>
      </c>
      <c r="Q5" s="29">
        <v>3</v>
      </c>
      <c r="R5" s="42">
        <v>4</v>
      </c>
      <c r="S5" s="30" t="s">
        <v>6</v>
      </c>
      <c r="T5" s="28">
        <v>1</v>
      </c>
      <c r="U5" s="29">
        <v>2</v>
      </c>
      <c r="V5" s="30" t="s">
        <v>6</v>
      </c>
      <c r="W5" s="28">
        <v>1</v>
      </c>
      <c r="X5" s="29">
        <v>2</v>
      </c>
      <c r="Y5" s="29">
        <v>3</v>
      </c>
      <c r="Z5" s="29">
        <v>4</v>
      </c>
      <c r="AA5" s="30" t="s">
        <v>6</v>
      </c>
      <c r="AB5" s="28">
        <v>1</v>
      </c>
      <c r="AC5" s="29">
        <v>2</v>
      </c>
      <c r="AD5" s="29">
        <v>3</v>
      </c>
      <c r="AE5" s="29">
        <v>4</v>
      </c>
      <c r="AF5" s="30" t="s">
        <v>6</v>
      </c>
      <c r="AG5" s="31">
        <v>1</v>
      </c>
      <c r="AH5" s="29">
        <v>2</v>
      </c>
      <c r="AI5" s="29">
        <v>3</v>
      </c>
      <c r="AJ5" s="29">
        <v>4</v>
      </c>
      <c r="AK5" s="30" t="s">
        <v>12</v>
      </c>
      <c r="AL5" s="32" t="s">
        <v>5</v>
      </c>
      <c r="AM5" s="30" t="s">
        <v>9</v>
      </c>
      <c r="AN5" s="33" t="s">
        <v>11</v>
      </c>
    </row>
    <row r="6" spans="1:40" ht="13.7" customHeight="1" x14ac:dyDescent="0.2">
      <c r="A6" s="35">
        <v>1</v>
      </c>
      <c r="B6" s="56"/>
      <c r="C6" s="53">
        <v>8123008</v>
      </c>
      <c r="D6" s="58" t="s">
        <v>61</v>
      </c>
      <c r="E6" s="58"/>
      <c r="F6" s="58"/>
      <c r="G6" s="58"/>
      <c r="H6" s="51" t="s">
        <v>41</v>
      </c>
      <c r="I6" s="143"/>
      <c r="J6" s="144">
        <v>0.5</v>
      </c>
      <c r="K6" s="144"/>
      <c r="L6" s="144"/>
      <c r="M6" s="144"/>
      <c r="N6" s="145">
        <f>SUM(I6:M6)/5</f>
        <v>0.1</v>
      </c>
      <c r="O6" s="143">
        <v>0.5</v>
      </c>
      <c r="P6" s="144"/>
      <c r="Q6" s="144"/>
      <c r="R6" s="144"/>
      <c r="S6" s="142">
        <f>SUM(O6:R6)/4</f>
        <v>0.125</v>
      </c>
      <c r="T6" s="151" t="s">
        <v>74</v>
      </c>
      <c r="U6" s="146"/>
      <c r="V6" s="145">
        <f>SUM(T6:U6)/2</f>
        <v>0</v>
      </c>
      <c r="W6" s="153">
        <v>0.84</v>
      </c>
      <c r="X6" s="146"/>
      <c r="Y6" s="146"/>
      <c r="Z6" s="146"/>
      <c r="AA6" s="142">
        <f>SUM(W6:Z6)/4</f>
        <v>0.21</v>
      </c>
      <c r="AB6" s="147"/>
      <c r="AC6" s="144"/>
      <c r="AD6" s="144"/>
      <c r="AE6" s="144"/>
      <c r="AF6" s="145">
        <f>SUM(AB6:AE6)/4</f>
        <v>0</v>
      </c>
      <c r="AG6" s="143">
        <v>1.2</v>
      </c>
      <c r="AH6" s="144"/>
      <c r="AI6" s="144"/>
      <c r="AJ6" s="144"/>
      <c r="AK6" s="142">
        <f>SUM(AG6:AJ6)/4</f>
        <v>0.3</v>
      </c>
      <c r="AL6" s="147"/>
      <c r="AM6" s="148"/>
      <c r="AN6" s="180">
        <f>N6+S6+V6+AA6+AF6+AK6+AL6+AM6</f>
        <v>0.73499999999999999</v>
      </c>
    </row>
    <row r="7" spans="1:40" ht="13.7" customHeight="1" x14ac:dyDescent="0.2">
      <c r="A7" s="36">
        <v>1</v>
      </c>
      <c r="B7" s="37"/>
      <c r="C7" s="54">
        <v>9880200</v>
      </c>
      <c r="D7" s="59" t="s">
        <v>6</v>
      </c>
      <c r="E7" s="59"/>
      <c r="F7" s="59"/>
      <c r="G7" s="59"/>
      <c r="H7" s="38" t="s">
        <v>42</v>
      </c>
      <c r="I7" s="149"/>
      <c r="J7" s="150">
        <v>0.5</v>
      </c>
      <c r="K7" s="150"/>
      <c r="L7" s="150"/>
      <c r="M7" s="150"/>
      <c r="N7" s="145">
        <f>SUM(I7:M7)/5</f>
        <v>0.1</v>
      </c>
      <c r="O7" s="149">
        <v>0.5</v>
      </c>
      <c r="P7" s="150"/>
      <c r="Q7" s="150"/>
      <c r="R7" s="150"/>
      <c r="S7" s="142">
        <f>SUM(O7:R7)/4</f>
        <v>0.125</v>
      </c>
      <c r="T7" s="151" t="s">
        <v>74</v>
      </c>
      <c r="U7" s="152"/>
      <c r="V7" s="145">
        <f>SUM(T7:U7)/2</f>
        <v>0</v>
      </c>
      <c r="W7" s="153">
        <v>0.84</v>
      </c>
      <c r="X7" s="152"/>
      <c r="Y7" s="152"/>
      <c r="Z7" s="152"/>
      <c r="AA7" s="142">
        <f>SUM(W7:Z7)/4</f>
        <v>0.21</v>
      </c>
      <c r="AB7" s="154"/>
      <c r="AC7" s="150"/>
      <c r="AD7" s="150"/>
      <c r="AE7" s="150"/>
      <c r="AF7" s="145">
        <f>SUM(AB7:AE7)/4</f>
        <v>0</v>
      </c>
      <c r="AG7" s="149">
        <v>1.1000000000000001</v>
      </c>
      <c r="AH7" s="150"/>
      <c r="AI7" s="150"/>
      <c r="AJ7" s="150"/>
      <c r="AK7" s="142">
        <f>SUM(AG7:AJ7)/4</f>
        <v>0.27500000000000002</v>
      </c>
      <c r="AL7" s="154"/>
      <c r="AM7" s="155"/>
      <c r="AN7" s="181">
        <f>N7+S7+V7+AA7+AF7+AK7+AL7+AM7</f>
        <v>0.71</v>
      </c>
    </row>
    <row r="8" spans="1:40" ht="13.7" customHeight="1" x14ac:dyDescent="0.2">
      <c r="A8" s="36">
        <v>1</v>
      </c>
      <c r="B8" s="40"/>
      <c r="C8" s="54">
        <v>9005961</v>
      </c>
      <c r="D8" s="59" t="s">
        <v>62</v>
      </c>
      <c r="E8" s="59"/>
      <c r="F8" s="59"/>
      <c r="G8" s="59"/>
      <c r="H8" s="38" t="s">
        <v>51</v>
      </c>
      <c r="I8" s="149">
        <v>0.5</v>
      </c>
      <c r="J8" s="150">
        <v>0.5</v>
      </c>
      <c r="K8" s="150"/>
      <c r="L8" s="150"/>
      <c r="M8" s="150"/>
      <c r="N8" s="145">
        <f t="shared" ref="N8:N44" si="0">SUM(I8:M8)/5</f>
        <v>0.2</v>
      </c>
      <c r="O8" s="149">
        <v>0.5</v>
      </c>
      <c r="P8" s="150"/>
      <c r="Q8" s="150"/>
      <c r="R8" s="150"/>
      <c r="S8" s="142">
        <f t="shared" ref="S8:S44" si="1">SUM(O8:R8)/4</f>
        <v>0.125</v>
      </c>
      <c r="T8" s="151" t="s">
        <v>74</v>
      </c>
      <c r="U8" s="152"/>
      <c r="V8" s="145">
        <f t="shared" ref="V8:V44" si="2">SUM(T8:U8)/2</f>
        <v>0</v>
      </c>
      <c r="W8" s="153">
        <v>0.84</v>
      </c>
      <c r="X8" s="152"/>
      <c r="Y8" s="152"/>
      <c r="Z8" s="152"/>
      <c r="AA8" s="142">
        <f t="shared" ref="AA8:AA44" si="3">SUM(W8:Z8)/4</f>
        <v>0.21</v>
      </c>
      <c r="AB8" s="154"/>
      <c r="AC8" s="150"/>
      <c r="AD8" s="150"/>
      <c r="AE8" s="150"/>
      <c r="AF8" s="145">
        <f t="shared" ref="AF8:AF44" si="4">SUM(AB8:AE8)/4</f>
        <v>0</v>
      </c>
      <c r="AG8" s="149">
        <v>1.5</v>
      </c>
      <c r="AH8" s="150"/>
      <c r="AI8" s="150"/>
      <c r="AJ8" s="150"/>
      <c r="AK8" s="142">
        <f t="shared" ref="AK8:AK44" si="5">SUM(AG8:AJ8)/4</f>
        <v>0.375</v>
      </c>
      <c r="AL8" s="154"/>
      <c r="AM8" s="155"/>
      <c r="AN8" s="181">
        <f t="shared" ref="AN8:AN44" si="6">N8+S8+V8+AA8+AF8+AK8+AL8+AM8</f>
        <v>0.91</v>
      </c>
    </row>
    <row r="9" spans="1:40" ht="13.7" customHeight="1" x14ac:dyDescent="0.2">
      <c r="A9" s="36">
        <v>1</v>
      </c>
      <c r="B9" s="37"/>
      <c r="C9" s="54">
        <v>10255900</v>
      </c>
      <c r="D9" s="59" t="s">
        <v>63</v>
      </c>
      <c r="E9" s="59"/>
      <c r="F9" s="59"/>
      <c r="G9" s="59"/>
      <c r="H9" s="38" t="s">
        <v>60</v>
      </c>
      <c r="I9" s="149">
        <v>0.5</v>
      </c>
      <c r="J9" s="150">
        <v>0.5</v>
      </c>
      <c r="K9" s="150"/>
      <c r="L9" s="150"/>
      <c r="M9" s="150"/>
      <c r="N9" s="145">
        <f t="shared" si="0"/>
        <v>0.2</v>
      </c>
      <c r="O9" s="149">
        <v>0.5</v>
      </c>
      <c r="P9" s="150"/>
      <c r="Q9" s="150"/>
      <c r="R9" s="150"/>
      <c r="S9" s="142">
        <f t="shared" si="1"/>
        <v>0.125</v>
      </c>
      <c r="T9" s="151" t="s">
        <v>74</v>
      </c>
      <c r="U9" s="152"/>
      <c r="V9" s="145">
        <f t="shared" si="2"/>
        <v>0</v>
      </c>
      <c r="W9" s="153">
        <v>0.84</v>
      </c>
      <c r="X9" s="152"/>
      <c r="Y9" s="152"/>
      <c r="Z9" s="152"/>
      <c r="AA9" s="142">
        <f t="shared" si="3"/>
        <v>0.21</v>
      </c>
      <c r="AB9" s="154"/>
      <c r="AC9" s="150"/>
      <c r="AD9" s="150"/>
      <c r="AE9" s="150"/>
      <c r="AF9" s="145">
        <f t="shared" si="4"/>
        <v>0</v>
      </c>
      <c r="AG9" s="149">
        <v>1.5</v>
      </c>
      <c r="AH9" s="150"/>
      <c r="AI9" s="150"/>
      <c r="AJ9" s="150"/>
      <c r="AK9" s="142">
        <f t="shared" si="5"/>
        <v>0.375</v>
      </c>
      <c r="AL9" s="154"/>
      <c r="AM9" s="155"/>
      <c r="AN9" s="181">
        <f t="shared" si="6"/>
        <v>0.91</v>
      </c>
    </row>
    <row r="10" spans="1:40" ht="13.7" customHeight="1" x14ac:dyDescent="0.2">
      <c r="A10" s="36">
        <v>1</v>
      </c>
      <c r="B10" s="37"/>
      <c r="C10" s="96">
        <v>9771293</v>
      </c>
      <c r="D10" s="59" t="s">
        <v>6</v>
      </c>
      <c r="E10" s="59"/>
      <c r="F10" s="59"/>
      <c r="G10" s="59"/>
      <c r="H10" s="34" t="s">
        <v>70</v>
      </c>
      <c r="I10" s="149">
        <v>0.5</v>
      </c>
      <c r="J10" s="150">
        <v>0.5</v>
      </c>
      <c r="K10" s="150"/>
      <c r="L10" s="150"/>
      <c r="M10" s="150"/>
      <c r="N10" s="145">
        <f t="shared" si="0"/>
        <v>0.2</v>
      </c>
      <c r="O10" s="149">
        <v>0.5</v>
      </c>
      <c r="P10" s="150"/>
      <c r="Q10" s="150"/>
      <c r="R10" s="150"/>
      <c r="S10" s="142">
        <f t="shared" si="1"/>
        <v>0.125</v>
      </c>
      <c r="T10" s="151" t="s">
        <v>74</v>
      </c>
      <c r="U10" s="152"/>
      <c r="V10" s="145">
        <f t="shared" si="2"/>
        <v>0</v>
      </c>
      <c r="W10" s="153">
        <v>0.84</v>
      </c>
      <c r="X10" s="152"/>
      <c r="Y10" s="152"/>
      <c r="Z10" s="152"/>
      <c r="AA10" s="142">
        <f t="shared" si="3"/>
        <v>0.21</v>
      </c>
      <c r="AB10" s="154"/>
      <c r="AC10" s="150"/>
      <c r="AD10" s="150"/>
      <c r="AE10" s="150"/>
      <c r="AF10" s="145">
        <f t="shared" si="4"/>
        <v>0</v>
      </c>
      <c r="AG10" s="149">
        <v>1.6</v>
      </c>
      <c r="AH10" s="150"/>
      <c r="AI10" s="150"/>
      <c r="AJ10" s="150"/>
      <c r="AK10" s="142">
        <f t="shared" si="5"/>
        <v>0.4</v>
      </c>
      <c r="AL10" s="154"/>
      <c r="AM10" s="155"/>
      <c r="AN10" s="181">
        <f t="shared" si="6"/>
        <v>0.93500000000000005</v>
      </c>
    </row>
    <row r="11" spans="1:40" ht="13.7" customHeight="1" x14ac:dyDescent="0.2">
      <c r="A11" s="73">
        <v>2</v>
      </c>
      <c r="B11" s="74"/>
      <c r="C11" s="75">
        <v>9771380</v>
      </c>
      <c r="D11" s="76" t="s">
        <v>62</v>
      </c>
      <c r="E11" s="76"/>
      <c r="F11" s="76"/>
      <c r="G11" s="76"/>
      <c r="H11" s="77" t="s">
        <v>31</v>
      </c>
      <c r="I11" s="156">
        <v>0.5</v>
      </c>
      <c r="J11" s="157">
        <v>0.5</v>
      </c>
      <c r="K11" s="157"/>
      <c r="L11" s="157"/>
      <c r="M11" s="157"/>
      <c r="N11" s="182">
        <f t="shared" si="0"/>
        <v>0.2</v>
      </c>
      <c r="O11" s="156">
        <v>1</v>
      </c>
      <c r="P11" s="157"/>
      <c r="Q11" s="157"/>
      <c r="R11" s="157"/>
      <c r="S11" s="183">
        <f t="shared" si="1"/>
        <v>0.25</v>
      </c>
      <c r="T11" s="158"/>
      <c r="U11" s="159"/>
      <c r="V11" s="182">
        <f t="shared" si="2"/>
        <v>0</v>
      </c>
      <c r="W11" s="160">
        <v>0.89</v>
      </c>
      <c r="X11" s="159"/>
      <c r="Y11" s="159"/>
      <c r="Z11" s="159"/>
      <c r="AA11" s="183">
        <f t="shared" si="3"/>
        <v>0.2225</v>
      </c>
      <c r="AB11" s="161"/>
      <c r="AC11" s="157"/>
      <c r="AD11" s="157"/>
      <c r="AE11" s="157"/>
      <c r="AF11" s="182">
        <f t="shared" si="4"/>
        <v>0</v>
      </c>
      <c r="AG11" s="156">
        <v>1.2</v>
      </c>
      <c r="AH11" s="157"/>
      <c r="AI11" s="157"/>
      <c r="AJ11" s="157"/>
      <c r="AK11" s="183">
        <f t="shared" si="5"/>
        <v>0.3</v>
      </c>
      <c r="AL11" s="161"/>
      <c r="AM11" s="162"/>
      <c r="AN11" s="184">
        <f t="shared" si="6"/>
        <v>0.97249999999999992</v>
      </c>
    </row>
    <row r="12" spans="1:40" ht="13.7" customHeight="1" x14ac:dyDescent="0.2">
      <c r="A12" s="73">
        <v>2</v>
      </c>
      <c r="B12" s="78"/>
      <c r="C12" s="80">
        <v>8958080</v>
      </c>
      <c r="D12" s="76" t="s">
        <v>61</v>
      </c>
      <c r="E12" s="76"/>
      <c r="F12" s="76"/>
      <c r="G12" s="76"/>
      <c r="H12" s="77" t="s">
        <v>64</v>
      </c>
      <c r="I12" s="156"/>
      <c r="J12" s="157">
        <v>0.5</v>
      </c>
      <c r="K12" s="157"/>
      <c r="L12" s="157"/>
      <c r="M12" s="157"/>
      <c r="N12" s="182">
        <f t="shared" si="0"/>
        <v>0.1</v>
      </c>
      <c r="O12" s="156">
        <v>1</v>
      </c>
      <c r="P12" s="157"/>
      <c r="Q12" s="157"/>
      <c r="R12" s="157"/>
      <c r="S12" s="183">
        <f t="shared" si="1"/>
        <v>0.25</v>
      </c>
      <c r="T12" s="158"/>
      <c r="U12" s="159"/>
      <c r="V12" s="182">
        <f t="shared" si="2"/>
        <v>0</v>
      </c>
      <c r="W12" s="160">
        <v>0.89</v>
      </c>
      <c r="X12" s="159"/>
      <c r="Y12" s="159"/>
      <c r="Z12" s="159"/>
      <c r="AA12" s="183">
        <f t="shared" si="3"/>
        <v>0.2225</v>
      </c>
      <c r="AB12" s="161"/>
      <c r="AC12" s="157"/>
      <c r="AD12" s="157"/>
      <c r="AE12" s="157"/>
      <c r="AF12" s="182">
        <f t="shared" si="4"/>
        <v>0</v>
      </c>
      <c r="AG12" s="156">
        <v>1.5</v>
      </c>
      <c r="AH12" s="157"/>
      <c r="AI12" s="157"/>
      <c r="AJ12" s="157"/>
      <c r="AK12" s="183">
        <f t="shared" si="5"/>
        <v>0.375</v>
      </c>
      <c r="AL12" s="161"/>
      <c r="AM12" s="162"/>
      <c r="AN12" s="184">
        <f t="shared" si="6"/>
        <v>0.94750000000000001</v>
      </c>
    </row>
    <row r="13" spans="1:40" ht="13.7" customHeight="1" x14ac:dyDescent="0.2">
      <c r="A13" s="73">
        <v>2</v>
      </c>
      <c r="B13" s="74"/>
      <c r="C13" s="80">
        <v>8957707</v>
      </c>
      <c r="D13" s="76" t="s">
        <v>6</v>
      </c>
      <c r="E13" s="77"/>
      <c r="F13" s="77"/>
      <c r="G13" s="77"/>
      <c r="H13" s="79" t="s">
        <v>65</v>
      </c>
      <c r="I13" s="156"/>
      <c r="J13" s="157">
        <v>0.5</v>
      </c>
      <c r="K13" s="157"/>
      <c r="L13" s="157"/>
      <c r="M13" s="157"/>
      <c r="N13" s="182">
        <f t="shared" si="0"/>
        <v>0.1</v>
      </c>
      <c r="O13" s="156">
        <v>1</v>
      </c>
      <c r="P13" s="157"/>
      <c r="Q13" s="157"/>
      <c r="R13" s="157"/>
      <c r="S13" s="183">
        <f t="shared" si="1"/>
        <v>0.25</v>
      </c>
      <c r="T13" s="158"/>
      <c r="U13" s="159"/>
      <c r="V13" s="182">
        <f t="shared" si="2"/>
        <v>0</v>
      </c>
      <c r="W13" s="160">
        <v>0.89</v>
      </c>
      <c r="X13" s="159"/>
      <c r="Y13" s="159"/>
      <c r="Z13" s="159"/>
      <c r="AA13" s="183">
        <f t="shared" si="3"/>
        <v>0.2225</v>
      </c>
      <c r="AB13" s="161"/>
      <c r="AC13" s="157"/>
      <c r="AD13" s="157"/>
      <c r="AE13" s="157"/>
      <c r="AF13" s="182">
        <f t="shared" si="4"/>
        <v>0</v>
      </c>
      <c r="AG13" s="156">
        <v>1</v>
      </c>
      <c r="AH13" s="157"/>
      <c r="AI13" s="157"/>
      <c r="AJ13" s="157"/>
      <c r="AK13" s="183">
        <f t="shared" si="5"/>
        <v>0.25</v>
      </c>
      <c r="AL13" s="161"/>
      <c r="AM13" s="162"/>
      <c r="AN13" s="184">
        <f t="shared" si="6"/>
        <v>0.82250000000000001</v>
      </c>
    </row>
    <row r="14" spans="1:40" ht="13.7" customHeight="1" x14ac:dyDescent="0.2">
      <c r="A14" s="73">
        <v>2</v>
      </c>
      <c r="B14" s="74"/>
      <c r="C14" s="75">
        <v>10276953</v>
      </c>
      <c r="D14" s="76" t="s">
        <v>63</v>
      </c>
      <c r="E14" s="76"/>
      <c r="F14" s="76"/>
      <c r="G14" s="76"/>
      <c r="H14" s="77" t="s">
        <v>47</v>
      </c>
      <c r="I14" s="156">
        <v>0.5</v>
      </c>
      <c r="J14" s="157">
        <v>0.5</v>
      </c>
      <c r="K14" s="157"/>
      <c r="L14" s="157"/>
      <c r="M14" s="157"/>
      <c r="N14" s="182">
        <f t="shared" si="0"/>
        <v>0.2</v>
      </c>
      <c r="O14" s="156">
        <v>1</v>
      </c>
      <c r="P14" s="157"/>
      <c r="Q14" s="157"/>
      <c r="R14" s="157"/>
      <c r="S14" s="183">
        <f t="shared" si="1"/>
        <v>0.25</v>
      </c>
      <c r="T14" s="158"/>
      <c r="U14" s="159"/>
      <c r="V14" s="182">
        <f t="shared" si="2"/>
        <v>0</v>
      </c>
      <c r="W14" s="160">
        <v>0.89</v>
      </c>
      <c r="X14" s="159"/>
      <c r="Y14" s="159"/>
      <c r="Z14" s="159"/>
      <c r="AA14" s="183">
        <f t="shared" si="3"/>
        <v>0.2225</v>
      </c>
      <c r="AB14" s="161"/>
      <c r="AC14" s="157"/>
      <c r="AD14" s="157"/>
      <c r="AE14" s="157"/>
      <c r="AF14" s="182">
        <f t="shared" si="4"/>
        <v>0</v>
      </c>
      <c r="AG14" s="156">
        <v>1.5</v>
      </c>
      <c r="AH14" s="157"/>
      <c r="AI14" s="157"/>
      <c r="AJ14" s="157"/>
      <c r="AK14" s="183">
        <f t="shared" si="5"/>
        <v>0.375</v>
      </c>
      <c r="AL14" s="161"/>
      <c r="AM14" s="162"/>
      <c r="AN14" s="184">
        <f t="shared" si="6"/>
        <v>1.0474999999999999</v>
      </c>
    </row>
    <row r="15" spans="1:40" ht="13.7" customHeight="1" x14ac:dyDescent="0.2">
      <c r="A15" s="73">
        <v>2</v>
      </c>
      <c r="B15" s="74"/>
      <c r="C15" s="80">
        <v>10892273</v>
      </c>
      <c r="D15" s="76" t="s">
        <v>6</v>
      </c>
      <c r="E15" s="77"/>
      <c r="F15" s="77"/>
      <c r="G15" s="77"/>
      <c r="H15" s="79" t="s">
        <v>66</v>
      </c>
      <c r="I15" s="156"/>
      <c r="J15" s="157">
        <v>0.5</v>
      </c>
      <c r="K15" s="157"/>
      <c r="L15" s="157"/>
      <c r="M15" s="157"/>
      <c r="N15" s="182">
        <f t="shared" si="0"/>
        <v>0.1</v>
      </c>
      <c r="O15" s="156">
        <v>1</v>
      </c>
      <c r="P15" s="157"/>
      <c r="Q15" s="157"/>
      <c r="R15" s="157"/>
      <c r="S15" s="183">
        <f t="shared" si="1"/>
        <v>0.25</v>
      </c>
      <c r="T15" s="158"/>
      <c r="U15" s="159"/>
      <c r="V15" s="182">
        <f t="shared" si="2"/>
        <v>0</v>
      </c>
      <c r="W15" s="160">
        <v>0.89</v>
      </c>
      <c r="X15" s="159"/>
      <c r="Y15" s="159"/>
      <c r="Z15" s="159"/>
      <c r="AA15" s="183">
        <f t="shared" si="3"/>
        <v>0.2225</v>
      </c>
      <c r="AB15" s="161"/>
      <c r="AC15" s="157"/>
      <c r="AD15" s="157"/>
      <c r="AE15" s="157"/>
      <c r="AF15" s="182">
        <f t="shared" si="4"/>
        <v>0</v>
      </c>
      <c r="AG15" s="156">
        <v>1.4</v>
      </c>
      <c r="AH15" s="157"/>
      <c r="AI15" s="157"/>
      <c r="AJ15" s="157"/>
      <c r="AK15" s="183">
        <f t="shared" si="5"/>
        <v>0.35</v>
      </c>
      <c r="AL15" s="161"/>
      <c r="AM15" s="162"/>
      <c r="AN15" s="184">
        <f t="shared" si="6"/>
        <v>0.92249999999999999</v>
      </c>
    </row>
    <row r="16" spans="1:40" ht="13.7" customHeight="1" x14ac:dyDescent="0.2">
      <c r="A16" s="81">
        <v>3</v>
      </c>
      <c r="B16" s="97"/>
      <c r="C16" s="96">
        <v>8007700</v>
      </c>
      <c r="D16" s="59" t="s">
        <v>61</v>
      </c>
      <c r="E16" s="34"/>
      <c r="F16" s="34"/>
      <c r="G16" s="34"/>
      <c r="H16" s="38" t="s">
        <v>67</v>
      </c>
      <c r="I16" s="163"/>
      <c r="J16" s="150">
        <v>0.5</v>
      </c>
      <c r="K16" s="164"/>
      <c r="L16" s="164"/>
      <c r="M16" s="164"/>
      <c r="N16" s="145">
        <f t="shared" si="0"/>
        <v>0.1</v>
      </c>
      <c r="O16" s="163">
        <v>1.5</v>
      </c>
      <c r="P16" s="164"/>
      <c r="Q16" s="164"/>
      <c r="R16" s="164"/>
      <c r="S16" s="142">
        <f t="shared" si="1"/>
        <v>0.375</v>
      </c>
      <c r="T16" s="185">
        <v>0.88</v>
      </c>
      <c r="U16" s="164"/>
      <c r="V16" s="145">
        <f t="shared" si="2"/>
        <v>0.44</v>
      </c>
      <c r="W16" s="186">
        <v>0.92</v>
      </c>
      <c r="X16" s="164"/>
      <c r="Y16" s="164"/>
      <c r="Z16" s="164"/>
      <c r="AA16" s="142">
        <f t="shared" si="3"/>
        <v>0.23</v>
      </c>
      <c r="AB16" s="165"/>
      <c r="AC16" s="164"/>
      <c r="AD16" s="164"/>
      <c r="AE16" s="164"/>
      <c r="AF16" s="145">
        <f t="shared" si="4"/>
        <v>0</v>
      </c>
      <c r="AG16" s="149">
        <v>1.4</v>
      </c>
      <c r="AH16" s="164"/>
      <c r="AI16" s="164"/>
      <c r="AJ16" s="164"/>
      <c r="AK16" s="142">
        <f t="shared" si="5"/>
        <v>0.35</v>
      </c>
      <c r="AL16" s="165"/>
      <c r="AM16" s="166"/>
      <c r="AN16" s="181">
        <f t="shared" si="6"/>
        <v>1.4950000000000001</v>
      </c>
    </row>
    <row r="17" spans="1:40" ht="13.7" customHeight="1" x14ac:dyDescent="0.2">
      <c r="A17" s="36">
        <v>3</v>
      </c>
      <c r="B17" s="40"/>
      <c r="C17" s="54">
        <v>9897870</v>
      </c>
      <c r="D17" s="59" t="s">
        <v>62</v>
      </c>
      <c r="E17" s="59"/>
      <c r="F17" s="59"/>
      <c r="G17" s="59"/>
      <c r="H17" s="38" t="s">
        <v>30</v>
      </c>
      <c r="I17" s="149">
        <v>0.5</v>
      </c>
      <c r="J17" s="150">
        <v>0.5</v>
      </c>
      <c r="K17" s="150"/>
      <c r="L17" s="150"/>
      <c r="M17" s="150"/>
      <c r="N17" s="145">
        <f t="shared" si="0"/>
        <v>0.2</v>
      </c>
      <c r="O17" s="163">
        <v>1.5</v>
      </c>
      <c r="P17" s="150"/>
      <c r="Q17" s="150"/>
      <c r="R17" s="150"/>
      <c r="S17" s="142">
        <f t="shared" si="1"/>
        <v>0.375</v>
      </c>
      <c r="T17" s="185">
        <v>0.88</v>
      </c>
      <c r="U17" s="150"/>
      <c r="V17" s="145">
        <f t="shared" si="2"/>
        <v>0.44</v>
      </c>
      <c r="W17" s="186">
        <v>0.92</v>
      </c>
      <c r="X17" s="150"/>
      <c r="Y17" s="150"/>
      <c r="Z17" s="150"/>
      <c r="AA17" s="142">
        <f t="shared" si="3"/>
        <v>0.23</v>
      </c>
      <c r="AB17" s="154"/>
      <c r="AC17" s="150"/>
      <c r="AD17" s="150"/>
      <c r="AE17" s="150"/>
      <c r="AF17" s="145">
        <f t="shared" si="4"/>
        <v>0</v>
      </c>
      <c r="AG17" s="149">
        <v>1.6</v>
      </c>
      <c r="AH17" s="150"/>
      <c r="AI17" s="150"/>
      <c r="AJ17" s="150"/>
      <c r="AK17" s="142">
        <f t="shared" si="5"/>
        <v>0.4</v>
      </c>
      <c r="AL17" s="154"/>
      <c r="AM17" s="155"/>
      <c r="AN17" s="181">
        <f t="shared" si="6"/>
        <v>1.645</v>
      </c>
    </row>
    <row r="18" spans="1:40" ht="13.7" customHeight="1" x14ac:dyDescent="0.2">
      <c r="A18" s="36">
        <v>3</v>
      </c>
      <c r="B18" s="37"/>
      <c r="C18" s="54">
        <v>8782557</v>
      </c>
      <c r="D18" s="59" t="s">
        <v>6</v>
      </c>
      <c r="E18" s="59"/>
      <c r="F18" s="59"/>
      <c r="G18" s="59"/>
      <c r="H18" s="38" t="s">
        <v>48</v>
      </c>
      <c r="I18" s="149"/>
      <c r="J18" s="150">
        <v>0.5</v>
      </c>
      <c r="K18" s="150"/>
      <c r="L18" s="150"/>
      <c r="M18" s="150"/>
      <c r="N18" s="145">
        <f t="shared" si="0"/>
        <v>0.1</v>
      </c>
      <c r="O18" s="163">
        <v>1.5</v>
      </c>
      <c r="P18" s="150"/>
      <c r="Q18" s="150"/>
      <c r="R18" s="150"/>
      <c r="S18" s="142">
        <f t="shared" si="1"/>
        <v>0.375</v>
      </c>
      <c r="T18" s="185">
        <v>0.88</v>
      </c>
      <c r="U18" s="150"/>
      <c r="V18" s="145">
        <f t="shared" si="2"/>
        <v>0.44</v>
      </c>
      <c r="W18" s="186">
        <v>0.92</v>
      </c>
      <c r="X18" s="150"/>
      <c r="Y18" s="150"/>
      <c r="Z18" s="150"/>
      <c r="AA18" s="142">
        <f t="shared" si="3"/>
        <v>0.23</v>
      </c>
      <c r="AB18" s="154"/>
      <c r="AC18" s="150"/>
      <c r="AD18" s="150"/>
      <c r="AE18" s="150"/>
      <c r="AF18" s="145">
        <f t="shared" si="4"/>
        <v>0</v>
      </c>
      <c r="AG18" s="149">
        <v>1.4</v>
      </c>
      <c r="AH18" s="150"/>
      <c r="AI18" s="150"/>
      <c r="AJ18" s="150"/>
      <c r="AK18" s="142">
        <f t="shared" si="5"/>
        <v>0.35</v>
      </c>
      <c r="AL18" s="154"/>
      <c r="AM18" s="155"/>
      <c r="AN18" s="181">
        <f t="shared" si="6"/>
        <v>1.4950000000000001</v>
      </c>
    </row>
    <row r="19" spans="1:40" ht="13.7" customHeight="1" x14ac:dyDescent="0.2">
      <c r="A19" s="36">
        <v>3</v>
      </c>
      <c r="B19" s="40"/>
      <c r="C19" s="54">
        <v>9897884</v>
      </c>
      <c r="D19" s="59" t="s">
        <v>63</v>
      </c>
      <c r="E19" s="59"/>
      <c r="F19" s="59"/>
      <c r="G19" s="59"/>
      <c r="H19" s="38" t="s">
        <v>57</v>
      </c>
      <c r="I19" s="149">
        <v>0.5</v>
      </c>
      <c r="J19" s="150">
        <v>0.5</v>
      </c>
      <c r="K19" s="150"/>
      <c r="L19" s="150"/>
      <c r="M19" s="150"/>
      <c r="N19" s="145">
        <f t="shared" si="0"/>
        <v>0.2</v>
      </c>
      <c r="O19" s="163">
        <v>1.5</v>
      </c>
      <c r="P19" s="150"/>
      <c r="Q19" s="150"/>
      <c r="R19" s="150"/>
      <c r="S19" s="142">
        <f t="shared" si="1"/>
        <v>0.375</v>
      </c>
      <c r="T19" s="185">
        <v>0.88</v>
      </c>
      <c r="U19" s="150"/>
      <c r="V19" s="145">
        <f t="shared" si="2"/>
        <v>0.44</v>
      </c>
      <c r="W19" s="186">
        <v>0.92</v>
      </c>
      <c r="X19" s="150"/>
      <c r="Y19" s="150"/>
      <c r="Z19" s="150"/>
      <c r="AA19" s="142">
        <f t="shared" si="3"/>
        <v>0.23</v>
      </c>
      <c r="AB19" s="154"/>
      <c r="AC19" s="150"/>
      <c r="AD19" s="150"/>
      <c r="AE19" s="150"/>
      <c r="AF19" s="145">
        <f t="shared" si="4"/>
        <v>0</v>
      </c>
      <c r="AG19" s="149">
        <v>1.6</v>
      </c>
      <c r="AH19" s="150"/>
      <c r="AI19" s="150"/>
      <c r="AJ19" s="150"/>
      <c r="AK19" s="142">
        <f t="shared" si="5"/>
        <v>0.4</v>
      </c>
      <c r="AL19" s="154"/>
      <c r="AM19" s="155"/>
      <c r="AN19" s="181">
        <f t="shared" si="6"/>
        <v>1.645</v>
      </c>
    </row>
    <row r="20" spans="1:40" ht="13.7" customHeight="1" x14ac:dyDescent="0.2">
      <c r="A20" s="81">
        <v>3</v>
      </c>
      <c r="B20" s="57"/>
      <c r="C20" s="96">
        <v>7174842</v>
      </c>
      <c r="D20" s="59" t="s">
        <v>73</v>
      </c>
      <c r="E20" s="82"/>
      <c r="F20" s="82"/>
      <c r="G20" s="82"/>
      <c r="H20" s="38" t="s">
        <v>72</v>
      </c>
      <c r="I20" s="167"/>
      <c r="J20" s="168"/>
      <c r="K20" s="168"/>
      <c r="L20" s="168"/>
      <c r="M20" s="168"/>
      <c r="N20" s="145">
        <f t="shared" si="0"/>
        <v>0</v>
      </c>
      <c r="O20" s="167"/>
      <c r="P20" s="168"/>
      <c r="Q20" s="168"/>
      <c r="R20" s="169"/>
      <c r="S20" s="142">
        <f t="shared" si="1"/>
        <v>0</v>
      </c>
      <c r="T20" s="185"/>
      <c r="U20" s="168"/>
      <c r="V20" s="145">
        <f t="shared" si="2"/>
        <v>0</v>
      </c>
      <c r="W20" s="186"/>
      <c r="X20" s="168"/>
      <c r="Y20" s="168"/>
      <c r="Z20" s="168"/>
      <c r="AA20" s="142">
        <f t="shared" si="3"/>
        <v>0</v>
      </c>
      <c r="AB20" s="170"/>
      <c r="AC20" s="168"/>
      <c r="AD20" s="168"/>
      <c r="AE20" s="168"/>
      <c r="AF20" s="145">
        <f t="shared" si="4"/>
        <v>0</v>
      </c>
      <c r="AG20" s="149">
        <v>0.8</v>
      </c>
      <c r="AH20" s="168"/>
      <c r="AI20" s="168"/>
      <c r="AJ20" s="168"/>
      <c r="AK20" s="142">
        <f t="shared" si="5"/>
        <v>0.2</v>
      </c>
      <c r="AL20" s="170"/>
      <c r="AM20" s="171"/>
      <c r="AN20" s="181">
        <f t="shared" si="6"/>
        <v>0.2</v>
      </c>
    </row>
    <row r="21" spans="1:40" ht="13.7" customHeight="1" x14ac:dyDescent="0.2">
      <c r="A21" s="73">
        <v>4</v>
      </c>
      <c r="B21" s="74"/>
      <c r="C21" s="75">
        <v>9771421</v>
      </c>
      <c r="D21" s="76" t="s">
        <v>61</v>
      </c>
      <c r="E21" s="76"/>
      <c r="F21" s="76"/>
      <c r="G21" s="76"/>
      <c r="H21" s="77" t="s">
        <v>26</v>
      </c>
      <c r="I21" s="156">
        <v>0.5</v>
      </c>
      <c r="J21" s="157">
        <v>0.5</v>
      </c>
      <c r="K21" s="157"/>
      <c r="L21" s="157"/>
      <c r="M21" s="157"/>
      <c r="N21" s="182">
        <f t="shared" si="0"/>
        <v>0.2</v>
      </c>
      <c r="O21" s="156">
        <v>1.5</v>
      </c>
      <c r="P21" s="157"/>
      <c r="Q21" s="157"/>
      <c r="R21" s="157"/>
      <c r="S21" s="183">
        <f t="shared" si="1"/>
        <v>0.375</v>
      </c>
      <c r="T21" s="158"/>
      <c r="U21" s="159"/>
      <c r="V21" s="182">
        <f t="shared" si="2"/>
        <v>0</v>
      </c>
      <c r="W21" s="160">
        <v>0.97</v>
      </c>
      <c r="X21" s="159"/>
      <c r="Y21" s="159"/>
      <c r="Z21" s="159"/>
      <c r="AA21" s="183">
        <f t="shared" si="3"/>
        <v>0.24249999999999999</v>
      </c>
      <c r="AB21" s="161"/>
      <c r="AC21" s="157"/>
      <c r="AD21" s="157"/>
      <c r="AE21" s="157"/>
      <c r="AF21" s="182">
        <f t="shared" si="4"/>
        <v>0</v>
      </c>
      <c r="AG21" s="156">
        <v>1.7</v>
      </c>
      <c r="AH21" s="157"/>
      <c r="AI21" s="157"/>
      <c r="AJ21" s="157"/>
      <c r="AK21" s="183">
        <f t="shared" si="5"/>
        <v>0.42499999999999999</v>
      </c>
      <c r="AL21" s="161"/>
      <c r="AM21" s="162"/>
      <c r="AN21" s="184">
        <f t="shared" si="6"/>
        <v>1.2424999999999999</v>
      </c>
    </row>
    <row r="22" spans="1:40" ht="13.7" customHeight="1" x14ac:dyDescent="0.2">
      <c r="A22" s="73">
        <v>4</v>
      </c>
      <c r="B22" s="74"/>
      <c r="C22" s="75">
        <v>9763105</v>
      </c>
      <c r="D22" s="76" t="s">
        <v>62</v>
      </c>
      <c r="E22" s="76"/>
      <c r="F22" s="76"/>
      <c r="G22" s="76"/>
      <c r="H22" s="77" t="s">
        <v>29</v>
      </c>
      <c r="I22" s="156">
        <v>0.5</v>
      </c>
      <c r="J22" s="157">
        <v>0.5</v>
      </c>
      <c r="K22" s="157"/>
      <c r="L22" s="157"/>
      <c r="M22" s="157"/>
      <c r="N22" s="182">
        <f t="shared" si="0"/>
        <v>0.2</v>
      </c>
      <c r="O22" s="156">
        <v>1.5</v>
      </c>
      <c r="P22" s="157"/>
      <c r="Q22" s="157"/>
      <c r="R22" s="157"/>
      <c r="S22" s="183">
        <f t="shared" si="1"/>
        <v>0.375</v>
      </c>
      <c r="T22" s="158"/>
      <c r="U22" s="159"/>
      <c r="V22" s="182">
        <f t="shared" si="2"/>
        <v>0</v>
      </c>
      <c r="W22" s="160">
        <v>0.97</v>
      </c>
      <c r="X22" s="159"/>
      <c r="Y22" s="159"/>
      <c r="Z22" s="159"/>
      <c r="AA22" s="183">
        <f t="shared" si="3"/>
        <v>0.24249999999999999</v>
      </c>
      <c r="AB22" s="161"/>
      <c r="AC22" s="157"/>
      <c r="AD22" s="157"/>
      <c r="AE22" s="157"/>
      <c r="AF22" s="182">
        <f t="shared" si="4"/>
        <v>0</v>
      </c>
      <c r="AG22" s="156">
        <v>1.4</v>
      </c>
      <c r="AH22" s="157"/>
      <c r="AI22" s="157"/>
      <c r="AJ22" s="157"/>
      <c r="AK22" s="183">
        <f t="shared" si="5"/>
        <v>0.35</v>
      </c>
      <c r="AL22" s="161"/>
      <c r="AM22" s="162"/>
      <c r="AN22" s="184">
        <f t="shared" si="6"/>
        <v>1.1675</v>
      </c>
    </row>
    <row r="23" spans="1:40" ht="13.7" customHeight="1" x14ac:dyDescent="0.2">
      <c r="A23" s="73">
        <v>4</v>
      </c>
      <c r="B23" s="74"/>
      <c r="C23" s="75">
        <v>9771463</v>
      </c>
      <c r="D23" s="76" t="s">
        <v>6</v>
      </c>
      <c r="E23" s="76"/>
      <c r="F23" s="76"/>
      <c r="G23" s="76"/>
      <c r="H23" s="77" t="s">
        <v>34</v>
      </c>
      <c r="I23" s="156">
        <v>0.5</v>
      </c>
      <c r="J23" s="157">
        <v>0.5</v>
      </c>
      <c r="K23" s="157"/>
      <c r="L23" s="157"/>
      <c r="M23" s="157"/>
      <c r="N23" s="182">
        <f t="shared" si="0"/>
        <v>0.2</v>
      </c>
      <c r="O23" s="156">
        <v>1.5</v>
      </c>
      <c r="P23" s="157"/>
      <c r="Q23" s="157"/>
      <c r="R23" s="157"/>
      <c r="S23" s="183">
        <f t="shared" si="1"/>
        <v>0.375</v>
      </c>
      <c r="T23" s="158"/>
      <c r="U23" s="159"/>
      <c r="V23" s="182">
        <f t="shared" si="2"/>
        <v>0</v>
      </c>
      <c r="W23" s="160">
        <v>0.97</v>
      </c>
      <c r="X23" s="159"/>
      <c r="Y23" s="159"/>
      <c r="Z23" s="159"/>
      <c r="AA23" s="183">
        <f t="shared" si="3"/>
        <v>0.24249999999999999</v>
      </c>
      <c r="AB23" s="161"/>
      <c r="AC23" s="157"/>
      <c r="AD23" s="157"/>
      <c r="AE23" s="157"/>
      <c r="AF23" s="182">
        <f t="shared" si="4"/>
        <v>0</v>
      </c>
      <c r="AG23" s="156">
        <v>1.2</v>
      </c>
      <c r="AH23" s="157"/>
      <c r="AI23" s="157"/>
      <c r="AJ23" s="157"/>
      <c r="AK23" s="183">
        <f t="shared" si="5"/>
        <v>0.3</v>
      </c>
      <c r="AL23" s="161"/>
      <c r="AM23" s="162"/>
      <c r="AN23" s="184">
        <f t="shared" si="6"/>
        <v>1.1174999999999999</v>
      </c>
    </row>
    <row r="24" spans="1:40" ht="13.7" customHeight="1" x14ac:dyDescent="0.2">
      <c r="A24" s="73">
        <v>4</v>
      </c>
      <c r="B24" s="78"/>
      <c r="C24" s="75">
        <v>9771504</v>
      </c>
      <c r="D24" s="76" t="s">
        <v>63</v>
      </c>
      <c r="E24" s="76"/>
      <c r="F24" s="76"/>
      <c r="G24" s="76"/>
      <c r="H24" s="77" t="s">
        <v>35</v>
      </c>
      <c r="I24" s="156">
        <v>0.5</v>
      </c>
      <c r="J24" s="157">
        <v>0.5</v>
      </c>
      <c r="K24" s="157"/>
      <c r="L24" s="157"/>
      <c r="M24" s="157"/>
      <c r="N24" s="182">
        <f t="shared" si="0"/>
        <v>0.2</v>
      </c>
      <c r="O24" s="156">
        <v>1.5</v>
      </c>
      <c r="P24" s="157"/>
      <c r="Q24" s="157"/>
      <c r="R24" s="157"/>
      <c r="S24" s="183">
        <f t="shared" si="1"/>
        <v>0.375</v>
      </c>
      <c r="T24" s="158"/>
      <c r="U24" s="159"/>
      <c r="V24" s="182">
        <f t="shared" si="2"/>
        <v>0</v>
      </c>
      <c r="W24" s="160">
        <v>0.97</v>
      </c>
      <c r="X24" s="159"/>
      <c r="Y24" s="159"/>
      <c r="Z24" s="159"/>
      <c r="AA24" s="183">
        <f t="shared" si="3"/>
        <v>0.24249999999999999</v>
      </c>
      <c r="AB24" s="161"/>
      <c r="AC24" s="157"/>
      <c r="AD24" s="157"/>
      <c r="AE24" s="157"/>
      <c r="AF24" s="182">
        <f t="shared" si="4"/>
        <v>0</v>
      </c>
      <c r="AG24" s="156">
        <v>1.7</v>
      </c>
      <c r="AH24" s="157"/>
      <c r="AI24" s="157"/>
      <c r="AJ24" s="157"/>
      <c r="AK24" s="183">
        <f t="shared" si="5"/>
        <v>0.42499999999999999</v>
      </c>
      <c r="AL24" s="161"/>
      <c r="AM24" s="162"/>
      <c r="AN24" s="184">
        <f t="shared" si="6"/>
        <v>1.2424999999999999</v>
      </c>
    </row>
    <row r="25" spans="1:40" ht="13.7" customHeight="1" x14ac:dyDescent="0.2">
      <c r="A25" s="36">
        <v>5</v>
      </c>
      <c r="B25" s="37"/>
      <c r="C25" s="54">
        <v>9866490</v>
      </c>
      <c r="D25" s="59" t="s">
        <v>62</v>
      </c>
      <c r="E25" s="59"/>
      <c r="F25" s="59"/>
      <c r="G25" s="59"/>
      <c r="H25" s="38" t="s">
        <v>27</v>
      </c>
      <c r="I25" s="149">
        <v>0.5</v>
      </c>
      <c r="J25" s="150">
        <v>0.5</v>
      </c>
      <c r="K25" s="150"/>
      <c r="L25" s="150"/>
      <c r="M25" s="150"/>
      <c r="N25" s="145">
        <f t="shared" si="0"/>
        <v>0.2</v>
      </c>
      <c r="O25" s="149">
        <v>1</v>
      </c>
      <c r="P25" s="150"/>
      <c r="Q25" s="150"/>
      <c r="R25" s="150"/>
      <c r="S25" s="142">
        <f t="shared" si="1"/>
        <v>0.25</v>
      </c>
      <c r="T25" s="151">
        <v>0.96</v>
      </c>
      <c r="U25" s="152"/>
      <c r="V25" s="145">
        <f t="shared" si="2"/>
        <v>0.48</v>
      </c>
      <c r="W25" s="153">
        <v>0.96</v>
      </c>
      <c r="X25" s="152"/>
      <c r="Y25" s="152"/>
      <c r="Z25" s="152"/>
      <c r="AA25" s="142">
        <f t="shared" si="3"/>
        <v>0.24</v>
      </c>
      <c r="AB25" s="154"/>
      <c r="AC25" s="150"/>
      <c r="AD25" s="150"/>
      <c r="AE25" s="150"/>
      <c r="AF25" s="145">
        <f t="shared" si="4"/>
        <v>0</v>
      </c>
      <c r="AG25" s="149">
        <v>1.5</v>
      </c>
      <c r="AH25" s="150"/>
      <c r="AI25" s="150"/>
      <c r="AJ25" s="150"/>
      <c r="AK25" s="142">
        <f t="shared" si="5"/>
        <v>0.375</v>
      </c>
      <c r="AL25" s="154"/>
      <c r="AM25" s="155"/>
      <c r="AN25" s="181">
        <f t="shared" si="6"/>
        <v>1.5449999999999999</v>
      </c>
    </row>
    <row r="26" spans="1:40" ht="13.7" customHeight="1" x14ac:dyDescent="0.2">
      <c r="A26" s="81">
        <v>5</v>
      </c>
      <c r="B26" s="97"/>
      <c r="C26" s="54">
        <v>9771380</v>
      </c>
      <c r="D26" s="59" t="s">
        <v>61</v>
      </c>
      <c r="E26" s="34"/>
      <c r="F26" s="34"/>
      <c r="G26" s="34"/>
      <c r="H26" s="34" t="s">
        <v>68</v>
      </c>
      <c r="I26" s="172"/>
      <c r="J26" s="150">
        <v>0.5</v>
      </c>
      <c r="K26" s="169"/>
      <c r="L26" s="169"/>
      <c r="M26" s="169"/>
      <c r="N26" s="145">
        <f t="shared" si="0"/>
        <v>0.1</v>
      </c>
      <c r="O26" s="172">
        <v>1</v>
      </c>
      <c r="P26" s="169"/>
      <c r="Q26" s="169"/>
      <c r="R26" s="169"/>
      <c r="S26" s="142">
        <f t="shared" si="1"/>
        <v>0.25</v>
      </c>
      <c r="T26" s="151">
        <v>0.96</v>
      </c>
      <c r="U26" s="169"/>
      <c r="V26" s="145">
        <f t="shared" si="2"/>
        <v>0.48</v>
      </c>
      <c r="W26" s="153">
        <v>0.96</v>
      </c>
      <c r="X26" s="169"/>
      <c r="Y26" s="169"/>
      <c r="Z26" s="169"/>
      <c r="AA26" s="142">
        <f t="shared" si="3"/>
        <v>0.24</v>
      </c>
      <c r="AB26" s="173"/>
      <c r="AC26" s="169"/>
      <c r="AD26" s="169"/>
      <c r="AE26" s="169"/>
      <c r="AF26" s="145">
        <f t="shared" si="4"/>
        <v>0</v>
      </c>
      <c r="AG26" s="149"/>
      <c r="AH26" s="169"/>
      <c r="AI26" s="169"/>
      <c r="AJ26" s="169"/>
      <c r="AK26" s="142">
        <f t="shared" si="5"/>
        <v>0</v>
      </c>
      <c r="AL26" s="173"/>
      <c r="AM26" s="174"/>
      <c r="AN26" s="181">
        <f t="shared" si="6"/>
        <v>1.0699999999999998</v>
      </c>
    </row>
    <row r="27" spans="1:40" ht="13.7" customHeight="1" x14ac:dyDescent="0.2">
      <c r="A27" s="36">
        <v>5</v>
      </c>
      <c r="B27" s="40"/>
      <c r="C27" s="54">
        <v>9806940</v>
      </c>
      <c r="D27" s="59" t="s">
        <v>6</v>
      </c>
      <c r="E27" s="59"/>
      <c r="F27" s="59"/>
      <c r="G27" s="59"/>
      <c r="H27" s="38" t="s">
        <v>45</v>
      </c>
      <c r="I27" s="149">
        <v>0.5</v>
      </c>
      <c r="J27" s="150">
        <v>0.5</v>
      </c>
      <c r="K27" s="150"/>
      <c r="L27" s="150"/>
      <c r="M27" s="150"/>
      <c r="N27" s="145">
        <f t="shared" si="0"/>
        <v>0.2</v>
      </c>
      <c r="O27" s="149">
        <v>1</v>
      </c>
      <c r="P27" s="150"/>
      <c r="Q27" s="150"/>
      <c r="R27" s="150"/>
      <c r="S27" s="142">
        <f t="shared" si="1"/>
        <v>0.25</v>
      </c>
      <c r="T27" s="151">
        <v>0.96</v>
      </c>
      <c r="U27" s="152"/>
      <c r="V27" s="145">
        <f t="shared" si="2"/>
        <v>0.48</v>
      </c>
      <c r="W27" s="153">
        <v>0.96</v>
      </c>
      <c r="X27" s="152"/>
      <c r="Y27" s="152"/>
      <c r="Z27" s="152"/>
      <c r="AA27" s="142">
        <f t="shared" si="3"/>
        <v>0.24</v>
      </c>
      <c r="AB27" s="154"/>
      <c r="AC27" s="150"/>
      <c r="AD27" s="150"/>
      <c r="AE27" s="150"/>
      <c r="AF27" s="145">
        <f t="shared" si="4"/>
        <v>0</v>
      </c>
      <c r="AG27" s="149">
        <v>1.5</v>
      </c>
      <c r="AH27" s="150"/>
      <c r="AI27" s="150"/>
      <c r="AJ27" s="150"/>
      <c r="AK27" s="142">
        <f t="shared" si="5"/>
        <v>0.375</v>
      </c>
      <c r="AL27" s="154"/>
      <c r="AM27" s="155"/>
      <c r="AN27" s="181">
        <f t="shared" si="6"/>
        <v>1.5449999999999999</v>
      </c>
    </row>
    <row r="28" spans="1:40" ht="13.7" customHeight="1" x14ac:dyDescent="0.2">
      <c r="A28" s="36">
        <v>5</v>
      </c>
      <c r="B28" s="37"/>
      <c r="C28" s="54">
        <v>9288359</v>
      </c>
      <c r="D28" s="59" t="s">
        <v>63</v>
      </c>
      <c r="E28" s="59"/>
      <c r="F28" s="59"/>
      <c r="G28" s="59"/>
      <c r="H28" s="38" t="s">
        <v>52</v>
      </c>
      <c r="I28" s="149">
        <v>0.5</v>
      </c>
      <c r="J28" s="150">
        <v>0.5</v>
      </c>
      <c r="K28" s="150"/>
      <c r="L28" s="150"/>
      <c r="M28" s="150"/>
      <c r="N28" s="145">
        <f t="shared" si="0"/>
        <v>0.2</v>
      </c>
      <c r="O28" s="149">
        <v>1</v>
      </c>
      <c r="P28" s="150"/>
      <c r="Q28" s="150"/>
      <c r="R28" s="150"/>
      <c r="S28" s="142">
        <f t="shared" si="1"/>
        <v>0.25</v>
      </c>
      <c r="T28" s="151">
        <v>0.96</v>
      </c>
      <c r="U28" s="152"/>
      <c r="V28" s="145">
        <f t="shared" si="2"/>
        <v>0.48</v>
      </c>
      <c r="W28" s="153">
        <v>0.96</v>
      </c>
      <c r="X28" s="152"/>
      <c r="Y28" s="152"/>
      <c r="Z28" s="152"/>
      <c r="AA28" s="142">
        <f t="shared" si="3"/>
        <v>0.24</v>
      </c>
      <c r="AB28" s="154"/>
      <c r="AC28" s="150"/>
      <c r="AD28" s="150"/>
      <c r="AE28" s="150"/>
      <c r="AF28" s="145">
        <f t="shared" si="4"/>
        <v>0</v>
      </c>
      <c r="AG28" s="149">
        <v>1.2</v>
      </c>
      <c r="AH28" s="150"/>
      <c r="AI28" s="150"/>
      <c r="AJ28" s="150"/>
      <c r="AK28" s="142">
        <f t="shared" si="5"/>
        <v>0.3</v>
      </c>
      <c r="AL28" s="154"/>
      <c r="AM28" s="155"/>
      <c r="AN28" s="181">
        <f t="shared" si="6"/>
        <v>1.47</v>
      </c>
    </row>
    <row r="29" spans="1:40" ht="13.7" customHeight="1" x14ac:dyDescent="0.2">
      <c r="A29" s="36">
        <v>5</v>
      </c>
      <c r="B29" s="40"/>
      <c r="C29" s="54">
        <v>7991893</v>
      </c>
      <c r="D29" s="59" t="s">
        <v>6</v>
      </c>
      <c r="E29" s="59"/>
      <c r="F29" s="59"/>
      <c r="G29" s="59"/>
      <c r="H29" s="38" t="s">
        <v>54</v>
      </c>
      <c r="I29" s="149">
        <v>0.5</v>
      </c>
      <c r="J29" s="150">
        <v>0.5</v>
      </c>
      <c r="K29" s="150"/>
      <c r="L29" s="150"/>
      <c r="M29" s="150"/>
      <c r="N29" s="145">
        <f t="shared" si="0"/>
        <v>0.2</v>
      </c>
      <c r="O29" s="149">
        <v>1</v>
      </c>
      <c r="P29" s="150"/>
      <c r="Q29" s="150"/>
      <c r="R29" s="150"/>
      <c r="S29" s="142">
        <f t="shared" si="1"/>
        <v>0.25</v>
      </c>
      <c r="T29" s="151">
        <v>0.96</v>
      </c>
      <c r="U29" s="152"/>
      <c r="V29" s="145">
        <f t="shared" si="2"/>
        <v>0.48</v>
      </c>
      <c r="W29" s="153">
        <v>0.96</v>
      </c>
      <c r="X29" s="152"/>
      <c r="Y29" s="152"/>
      <c r="Z29" s="152"/>
      <c r="AA29" s="142">
        <f t="shared" si="3"/>
        <v>0.24</v>
      </c>
      <c r="AB29" s="154"/>
      <c r="AC29" s="150"/>
      <c r="AD29" s="150"/>
      <c r="AE29" s="150"/>
      <c r="AF29" s="145">
        <f t="shared" si="4"/>
        <v>0</v>
      </c>
      <c r="AG29" s="149">
        <v>1.2</v>
      </c>
      <c r="AH29" s="150"/>
      <c r="AI29" s="150"/>
      <c r="AJ29" s="150"/>
      <c r="AK29" s="142">
        <f t="shared" si="5"/>
        <v>0.3</v>
      </c>
      <c r="AL29" s="154"/>
      <c r="AM29" s="155"/>
      <c r="AN29" s="181">
        <f t="shared" si="6"/>
        <v>1.47</v>
      </c>
    </row>
    <row r="30" spans="1:40" ht="13.7" customHeight="1" x14ac:dyDescent="0.2">
      <c r="A30" s="73">
        <v>6</v>
      </c>
      <c r="B30" s="74"/>
      <c r="C30" s="75">
        <v>9771470</v>
      </c>
      <c r="D30" s="76" t="s">
        <v>62</v>
      </c>
      <c r="E30" s="76"/>
      <c r="F30" s="76"/>
      <c r="G30" s="76"/>
      <c r="H30" s="77" t="s">
        <v>33</v>
      </c>
      <c r="I30" s="156">
        <v>0.5</v>
      </c>
      <c r="J30" s="157">
        <v>0</v>
      </c>
      <c r="K30" s="157"/>
      <c r="L30" s="157"/>
      <c r="M30" s="157"/>
      <c r="N30" s="182">
        <f t="shared" si="0"/>
        <v>0.1</v>
      </c>
      <c r="O30" s="156">
        <v>1</v>
      </c>
      <c r="P30" s="157"/>
      <c r="Q30" s="157"/>
      <c r="R30" s="157"/>
      <c r="S30" s="183">
        <f t="shared" si="1"/>
        <v>0.25</v>
      </c>
      <c r="T30" s="158"/>
      <c r="U30" s="159"/>
      <c r="V30" s="182">
        <f t="shared" si="2"/>
        <v>0</v>
      </c>
      <c r="W30" s="160">
        <v>0.97</v>
      </c>
      <c r="X30" s="159"/>
      <c r="Y30" s="159"/>
      <c r="Z30" s="159"/>
      <c r="AA30" s="183">
        <f t="shared" si="3"/>
        <v>0.24249999999999999</v>
      </c>
      <c r="AB30" s="161"/>
      <c r="AC30" s="157"/>
      <c r="AD30" s="157"/>
      <c r="AE30" s="157"/>
      <c r="AF30" s="182">
        <f t="shared" si="4"/>
        <v>0</v>
      </c>
      <c r="AG30" s="156">
        <v>1.4</v>
      </c>
      <c r="AH30" s="157"/>
      <c r="AI30" s="157"/>
      <c r="AJ30" s="157"/>
      <c r="AK30" s="183">
        <f t="shared" si="5"/>
        <v>0.35</v>
      </c>
      <c r="AL30" s="161"/>
      <c r="AM30" s="162"/>
      <c r="AN30" s="184">
        <f t="shared" si="6"/>
        <v>0.9425</v>
      </c>
    </row>
    <row r="31" spans="1:40" ht="13.7" customHeight="1" x14ac:dyDescent="0.2">
      <c r="A31" s="73">
        <v>6</v>
      </c>
      <c r="B31" s="74"/>
      <c r="C31" s="75">
        <v>9771289</v>
      </c>
      <c r="D31" s="76" t="s">
        <v>61</v>
      </c>
      <c r="E31" s="76"/>
      <c r="F31" s="76"/>
      <c r="G31" s="76"/>
      <c r="H31" s="77" t="s">
        <v>36</v>
      </c>
      <c r="I31" s="156">
        <v>0.5</v>
      </c>
      <c r="J31" s="157">
        <v>0</v>
      </c>
      <c r="K31" s="157"/>
      <c r="L31" s="157"/>
      <c r="M31" s="157"/>
      <c r="N31" s="182">
        <f t="shared" si="0"/>
        <v>0.1</v>
      </c>
      <c r="O31" s="156">
        <v>1</v>
      </c>
      <c r="P31" s="157"/>
      <c r="Q31" s="157"/>
      <c r="R31" s="157"/>
      <c r="S31" s="183">
        <f t="shared" si="1"/>
        <v>0.25</v>
      </c>
      <c r="T31" s="158"/>
      <c r="U31" s="159"/>
      <c r="V31" s="182">
        <f t="shared" si="2"/>
        <v>0</v>
      </c>
      <c r="W31" s="160">
        <v>0.97</v>
      </c>
      <c r="X31" s="159"/>
      <c r="Y31" s="159"/>
      <c r="Z31" s="159"/>
      <c r="AA31" s="183">
        <f t="shared" si="3"/>
        <v>0.24249999999999999</v>
      </c>
      <c r="AB31" s="161"/>
      <c r="AC31" s="157"/>
      <c r="AD31" s="157"/>
      <c r="AE31" s="157"/>
      <c r="AF31" s="182">
        <f t="shared" si="4"/>
        <v>0</v>
      </c>
      <c r="AG31" s="156">
        <v>1.3</v>
      </c>
      <c r="AH31" s="157"/>
      <c r="AI31" s="157"/>
      <c r="AJ31" s="157"/>
      <c r="AK31" s="183">
        <f t="shared" si="5"/>
        <v>0.32500000000000001</v>
      </c>
      <c r="AL31" s="161"/>
      <c r="AM31" s="162"/>
      <c r="AN31" s="184">
        <f t="shared" si="6"/>
        <v>0.91749999999999998</v>
      </c>
    </row>
    <row r="32" spans="1:40" ht="13.7" customHeight="1" x14ac:dyDescent="0.2">
      <c r="A32" s="73">
        <v>6</v>
      </c>
      <c r="B32" s="78"/>
      <c r="C32" s="75">
        <v>9806933</v>
      </c>
      <c r="D32" s="76" t="s">
        <v>6</v>
      </c>
      <c r="E32" s="76"/>
      <c r="F32" s="76"/>
      <c r="G32" s="76"/>
      <c r="H32" s="77" t="s">
        <v>39</v>
      </c>
      <c r="I32" s="156"/>
      <c r="J32" s="157">
        <v>0</v>
      </c>
      <c r="K32" s="157"/>
      <c r="L32" s="157"/>
      <c r="M32" s="157"/>
      <c r="N32" s="182">
        <f t="shared" si="0"/>
        <v>0</v>
      </c>
      <c r="O32" s="156">
        <v>1</v>
      </c>
      <c r="P32" s="157"/>
      <c r="Q32" s="157"/>
      <c r="R32" s="157"/>
      <c r="S32" s="183">
        <f t="shared" si="1"/>
        <v>0.25</v>
      </c>
      <c r="T32" s="158"/>
      <c r="U32" s="159"/>
      <c r="V32" s="182">
        <f t="shared" si="2"/>
        <v>0</v>
      </c>
      <c r="W32" s="160">
        <v>0.97</v>
      </c>
      <c r="X32" s="159"/>
      <c r="Y32" s="159"/>
      <c r="Z32" s="159"/>
      <c r="AA32" s="183">
        <f t="shared" si="3"/>
        <v>0.24249999999999999</v>
      </c>
      <c r="AB32" s="161"/>
      <c r="AC32" s="157"/>
      <c r="AD32" s="157"/>
      <c r="AE32" s="157"/>
      <c r="AF32" s="182">
        <f t="shared" si="4"/>
        <v>0</v>
      </c>
      <c r="AG32" s="156">
        <v>1.3</v>
      </c>
      <c r="AH32" s="157"/>
      <c r="AI32" s="157"/>
      <c r="AJ32" s="157"/>
      <c r="AK32" s="183">
        <f t="shared" si="5"/>
        <v>0.32500000000000001</v>
      </c>
      <c r="AL32" s="161"/>
      <c r="AM32" s="162"/>
      <c r="AN32" s="184">
        <f t="shared" si="6"/>
        <v>0.8175</v>
      </c>
    </row>
    <row r="33" spans="1:40" ht="13.7" customHeight="1" x14ac:dyDescent="0.2">
      <c r="A33" s="73">
        <v>6</v>
      </c>
      <c r="B33" s="74"/>
      <c r="C33" s="75">
        <v>9771571</v>
      </c>
      <c r="D33" s="76" t="s">
        <v>6</v>
      </c>
      <c r="E33" s="76"/>
      <c r="F33" s="76"/>
      <c r="G33" s="76"/>
      <c r="H33" s="77" t="s">
        <v>44</v>
      </c>
      <c r="I33" s="156"/>
      <c r="J33" s="157">
        <v>0</v>
      </c>
      <c r="K33" s="157"/>
      <c r="L33" s="157"/>
      <c r="M33" s="157"/>
      <c r="N33" s="182">
        <f t="shared" si="0"/>
        <v>0</v>
      </c>
      <c r="O33" s="156">
        <v>1</v>
      </c>
      <c r="P33" s="157"/>
      <c r="Q33" s="157"/>
      <c r="R33" s="157"/>
      <c r="S33" s="183">
        <f t="shared" si="1"/>
        <v>0.25</v>
      </c>
      <c r="T33" s="158"/>
      <c r="U33" s="159"/>
      <c r="V33" s="182">
        <f t="shared" si="2"/>
        <v>0</v>
      </c>
      <c r="W33" s="160">
        <v>0.97</v>
      </c>
      <c r="X33" s="159"/>
      <c r="Y33" s="159"/>
      <c r="Z33" s="159"/>
      <c r="AA33" s="183">
        <f t="shared" si="3"/>
        <v>0.24249999999999999</v>
      </c>
      <c r="AB33" s="161"/>
      <c r="AC33" s="157"/>
      <c r="AD33" s="157"/>
      <c r="AE33" s="157"/>
      <c r="AF33" s="182">
        <f t="shared" si="4"/>
        <v>0</v>
      </c>
      <c r="AG33" s="156">
        <v>1.4</v>
      </c>
      <c r="AH33" s="157"/>
      <c r="AI33" s="157"/>
      <c r="AJ33" s="157"/>
      <c r="AK33" s="183">
        <f t="shared" si="5"/>
        <v>0.35</v>
      </c>
      <c r="AL33" s="161"/>
      <c r="AM33" s="162"/>
      <c r="AN33" s="184">
        <f t="shared" si="6"/>
        <v>0.84250000000000003</v>
      </c>
    </row>
    <row r="34" spans="1:40" ht="13.7" customHeight="1" x14ac:dyDescent="0.2">
      <c r="A34" s="73">
        <v>6</v>
      </c>
      <c r="B34" s="74"/>
      <c r="C34" s="75">
        <v>9806867</v>
      </c>
      <c r="D34" s="76" t="s">
        <v>63</v>
      </c>
      <c r="E34" s="76"/>
      <c r="F34" s="76"/>
      <c r="G34" s="76"/>
      <c r="H34" s="77" t="s">
        <v>59</v>
      </c>
      <c r="I34" s="156">
        <v>0.5</v>
      </c>
      <c r="J34" s="157">
        <v>0</v>
      </c>
      <c r="K34" s="157"/>
      <c r="L34" s="157"/>
      <c r="M34" s="157"/>
      <c r="N34" s="182">
        <f t="shared" si="0"/>
        <v>0.1</v>
      </c>
      <c r="O34" s="156">
        <v>1</v>
      </c>
      <c r="P34" s="157"/>
      <c r="Q34" s="157"/>
      <c r="R34" s="157"/>
      <c r="S34" s="183">
        <f t="shared" si="1"/>
        <v>0.25</v>
      </c>
      <c r="T34" s="158"/>
      <c r="U34" s="159"/>
      <c r="V34" s="182">
        <f t="shared" si="2"/>
        <v>0</v>
      </c>
      <c r="W34" s="160">
        <v>0.97</v>
      </c>
      <c r="X34" s="159"/>
      <c r="Y34" s="159"/>
      <c r="Z34" s="159"/>
      <c r="AA34" s="183">
        <f t="shared" si="3"/>
        <v>0.24249999999999999</v>
      </c>
      <c r="AB34" s="161"/>
      <c r="AC34" s="157"/>
      <c r="AD34" s="157"/>
      <c r="AE34" s="157"/>
      <c r="AF34" s="182">
        <f t="shared" si="4"/>
        <v>0</v>
      </c>
      <c r="AG34" s="156">
        <v>1.6</v>
      </c>
      <c r="AH34" s="157"/>
      <c r="AI34" s="157"/>
      <c r="AJ34" s="157"/>
      <c r="AK34" s="183">
        <f t="shared" si="5"/>
        <v>0.4</v>
      </c>
      <c r="AL34" s="161"/>
      <c r="AM34" s="162"/>
      <c r="AN34" s="184">
        <f t="shared" si="6"/>
        <v>0.99250000000000005</v>
      </c>
    </row>
    <row r="35" spans="1:40" ht="13.7" customHeight="1" x14ac:dyDescent="0.2">
      <c r="A35" s="36">
        <v>7</v>
      </c>
      <c r="B35" s="37"/>
      <c r="C35" s="54">
        <v>9771608</v>
      </c>
      <c r="D35" s="59" t="s">
        <v>73</v>
      </c>
      <c r="E35" s="59"/>
      <c r="F35" s="59"/>
      <c r="G35" s="59"/>
      <c r="H35" s="38" t="s">
        <v>28</v>
      </c>
      <c r="I35" s="149">
        <v>0.5</v>
      </c>
      <c r="J35" s="150"/>
      <c r="K35" s="150"/>
      <c r="L35" s="150"/>
      <c r="M35" s="150"/>
      <c r="N35" s="145">
        <f t="shared" si="0"/>
        <v>0.1</v>
      </c>
      <c r="O35" s="149">
        <v>1</v>
      </c>
      <c r="P35" s="150"/>
      <c r="Q35" s="150"/>
      <c r="R35" s="150"/>
      <c r="S35" s="142">
        <f t="shared" si="1"/>
        <v>0.25</v>
      </c>
      <c r="T35" s="151">
        <v>0.94</v>
      </c>
      <c r="U35" s="152"/>
      <c r="V35" s="145">
        <f t="shared" si="2"/>
        <v>0.47</v>
      </c>
      <c r="W35" s="153">
        <v>0.97</v>
      </c>
      <c r="X35" s="152"/>
      <c r="Y35" s="152"/>
      <c r="Z35" s="152"/>
      <c r="AA35" s="142">
        <f t="shared" si="3"/>
        <v>0.24249999999999999</v>
      </c>
      <c r="AB35" s="154"/>
      <c r="AC35" s="150"/>
      <c r="AD35" s="150"/>
      <c r="AE35" s="150"/>
      <c r="AF35" s="145">
        <f t="shared" si="4"/>
        <v>0</v>
      </c>
      <c r="AG35" s="149">
        <v>1.2</v>
      </c>
      <c r="AH35" s="150"/>
      <c r="AI35" s="150"/>
      <c r="AJ35" s="150"/>
      <c r="AK35" s="142">
        <f t="shared" si="5"/>
        <v>0.3</v>
      </c>
      <c r="AL35" s="154"/>
      <c r="AM35" s="155"/>
      <c r="AN35" s="181">
        <f t="shared" si="6"/>
        <v>1.3625</v>
      </c>
    </row>
    <row r="36" spans="1:40" ht="13.7" customHeight="1" x14ac:dyDescent="0.2">
      <c r="A36" s="36">
        <v>7</v>
      </c>
      <c r="B36" s="40"/>
      <c r="C36" s="54">
        <v>9771629</v>
      </c>
      <c r="D36" s="59" t="s">
        <v>63</v>
      </c>
      <c r="E36" s="59"/>
      <c r="F36" s="59"/>
      <c r="G36" s="59"/>
      <c r="H36" s="38" t="s">
        <v>32</v>
      </c>
      <c r="I36" s="149">
        <v>0.5</v>
      </c>
      <c r="J36" s="150">
        <v>0.5</v>
      </c>
      <c r="K36" s="150"/>
      <c r="L36" s="150"/>
      <c r="M36" s="150"/>
      <c r="N36" s="145">
        <f t="shared" si="0"/>
        <v>0.2</v>
      </c>
      <c r="O36" s="149">
        <v>1</v>
      </c>
      <c r="P36" s="150"/>
      <c r="Q36" s="150"/>
      <c r="R36" s="150"/>
      <c r="S36" s="142">
        <f t="shared" si="1"/>
        <v>0.25</v>
      </c>
      <c r="T36" s="151">
        <v>0.94</v>
      </c>
      <c r="U36" s="152"/>
      <c r="V36" s="145">
        <f t="shared" si="2"/>
        <v>0.47</v>
      </c>
      <c r="W36" s="153">
        <v>0.97</v>
      </c>
      <c r="X36" s="152"/>
      <c r="Y36" s="152"/>
      <c r="Z36" s="152"/>
      <c r="AA36" s="142">
        <f t="shared" si="3"/>
        <v>0.24249999999999999</v>
      </c>
      <c r="AB36" s="154"/>
      <c r="AC36" s="150"/>
      <c r="AD36" s="150"/>
      <c r="AE36" s="150"/>
      <c r="AF36" s="145">
        <f t="shared" si="4"/>
        <v>0</v>
      </c>
      <c r="AG36" s="149">
        <v>1.6</v>
      </c>
      <c r="AH36" s="150"/>
      <c r="AI36" s="150"/>
      <c r="AJ36" s="150"/>
      <c r="AK36" s="142">
        <f t="shared" si="5"/>
        <v>0.4</v>
      </c>
      <c r="AL36" s="154"/>
      <c r="AM36" s="155"/>
      <c r="AN36" s="181">
        <f t="shared" si="6"/>
        <v>1.5625</v>
      </c>
    </row>
    <row r="37" spans="1:40" ht="13.7" customHeight="1" x14ac:dyDescent="0.2">
      <c r="A37" s="36">
        <v>7</v>
      </c>
      <c r="B37" s="37"/>
      <c r="C37" s="54">
        <v>9771654</v>
      </c>
      <c r="D37" s="59" t="s">
        <v>62</v>
      </c>
      <c r="E37" s="59"/>
      <c r="F37" s="59"/>
      <c r="G37" s="59"/>
      <c r="H37" s="38" t="s">
        <v>38</v>
      </c>
      <c r="I37" s="149">
        <v>0.5</v>
      </c>
      <c r="J37" s="150">
        <v>0.5</v>
      </c>
      <c r="K37" s="150"/>
      <c r="L37" s="150"/>
      <c r="M37" s="150"/>
      <c r="N37" s="145">
        <f t="shared" si="0"/>
        <v>0.2</v>
      </c>
      <c r="O37" s="149">
        <v>1</v>
      </c>
      <c r="P37" s="150"/>
      <c r="Q37" s="150"/>
      <c r="R37" s="150"/>
      <c r="S37" s="142">
        <f t="shared" si="1"/>
        <v>0.25</v>
      </c>
      <c r="T37" s="151">
        <v>0.94</v>
      </c>
      <c r="U37" s="152"/>
      <c r="V37" s="145">
        <f t="shared" si="2"/>
        <v>0.47</v>
      </c>
      <c r="W37" s="153">
        <v>0.97</v>
      </c>
      <c r="X37" s="152"/>
      <c r="Y37" s="152"/>
      <c r="Z37" s="152"/>
      <c r="AA37" s="142">
        <f t="shared" si="3"/>
        <v>0.24249999999999999</v>
      </c>
      <c r="AB37" s="154"/>
      <c r="AC37" s="150"/>
      <c r="AD37" s="150"/>
      <c r="AE37" s="150"/>
      <c r="AF37" s="145">
        <f t="shared" si="4"/>
        <v>0</v>
      </c>
      <c r="AG37" s="149">
        <v>1.8</v>
      </c>
      <c r="AH37" s="150"/>
      <c r="AI37" s="150"/>
      <c r="AJ37" s="150"/>
      <c r="AK37" s="142">
        <f t="shared" si="5"/>
        <v>0.45</v>
      </c>
      <c r="AL37" s="154"/>
      <c r="AM37" s="155"/>
      <c r="AN37" s="181">
        <f t="shared" si="6"/>
        <v>1.6124999999999998</v>
      </c>
    </row>
    <row r="38" spans="1:40" ht="13.7" customHeight="1" x14ac:dyDescent="0.2">
      <c r="A38" s="36">
        <v>7</v>
      </c>
      <c r="B38" s="37"/>
      <c r="C38" s="54">
        <v>9771682</v>
      </c>
      <c r="D38" s="59" t="s">
        <v>6</v>
      </c>
      <c r="E38" s="59"/>
      <c r="F38" s="59"/>
      <c r="G38" s="59"/>
      <c r="H38" s="38" t="s">
        <v>43</v>
      </c>
      <c r="I38" s="149">
        <v>0.5</v>
      </c>
      <c r="J38" s="150">
        <v>0.5</v>
      </c>
      <c r="K38" s="150"/>
      <c r="L38" s="150"/>
      <c r="M38" s="150"/>
      <c r="N38" s="145">
        <f t="shared" si="0"/>
        <v>0.2</v>
      </c>
      <c r="O38" s="149">
        <v>1</v>
      </c>
      <c r="P38" s="150"/>
      <c r="Q38" s="150"/>
      <c r="R38" s="150"/>
      <c r="S38" s="142">
        <f t="shared" si="1"/>
        <v>0.25</v>
      </c>
      <c r="T38" s="151">
        <v>0.94</v>
      </c>
      <c r="U38" s="152"/>
      <c r="V38" s="145">
        <f t="shared" si="2"/>
        <v>0.47</v>
      </c>
      <c r="W38" s="153">
        <v>0.97</v>
      </c>
      <c r="X38" s="152"/>
      <c r="Y38" s="152"/>
      <c r="Z38" s="152"/>
      <c r="AA38" s="142">
        <f t="shared" si="3"/>
        <v>0.24249999999999999</v>
      </c>
      <c r="AB38" s="154"/>
      <c r="AC38" s="150"/>
      <c r="AD38" s="150"/>
      <c r="AE38" s="150"/>
      <c r="AF38" s="145">
        <f t="shared" si="4"/>
        <v>0</v>
      </c>
      <c r="AG38" s="149">
        <v>1.2</v>
      </c>
      <c r="AH38" s="150"/>
      <c r="AI38" s="150"/>
      <c r="AJ38" s="150"/>
      <c r="AK38" s="142">
        <f t="shared" si="5"/>
        <v>0.3</v>
      </c>
      <c r="AL38" s="154"/>
      <c r="AM38" s="155"/>
      <c r="AN38" s="181">
        <f t="shared" si="6"/>
        <v>1.4624999999999999</v>
      </c>
    </row>
    <row r="39" spans="1:40" ht="13.7" customHeight="1" x14ac:dyDescent="0.2">
      <c r="A39" s="36">
        <v>7</v>
      </c>
      <c r="B39" s="40"/>
      <c r="C39" s="54">
        <v>9771567</v>
      </c>
      <c r="D39" s="59" t="s">
        <v>61</v>
      </c>
      <c r="E39" s="59"/>
      <c r="F39" s="59"/>
      <c r="G39" s="59"/>
      <c r="H39" s="38" t="s">
        <v>58</v>
      </c>
      <c r="I39" s="149"/>
      <c r="J39" s="150">
        <v>0.5</v>
      </c>
      <c r="K39" s="150"/>
      <c r="L39" s="150"/>
      <c r="M39" s="150"/>
      <c r="N39" s="145">
        <f t="shared" si="0"/>
        <v>0.1</v>
      </c>
      <c r="O39" s="149">
        <v>1</v>
      </c>
      <c r="P39" s="150"/>
      <c r="Q39" s="150"/>
      <c r="R39" s="150"/>
      <c r="S39" s="142">
        <f t="shared" si="1"/>
        <v>0.25</v>
      </c>
      <c r="T39" s="151">
        <v>0.94</v>
      </c>
      <c r="U39" s="152"/>
      <c r="V39" s="145">
        <f t="shared" si="2"/>
        <v>0.47</v>
      </c>
      <c r="W39" s="153">
        <v>0.97</v>
      </c>
      <c r="X39" s="152"/>
      <c r="Y39" s="152"/>
      <c r="Z39" s="152"/>
      <c r="AA39" s="142">
        <f t="shared" si="3"/>
        <v>0.24249999999999999</v>
      </c>
      <c r="AB39" s="154"/>
      <c r="AC39" s="150"/>
      <c r="AD39" s="150"/>
      <c r="AE39" s="150"/>
      <c r="AF39" s="145">
        <f t="shared" si="4"/>
        <v>0</v>
      </c>
      <c r="AG39" s="149">
        <v>1.4</v>
      </c>
      <c r="AH39" s="150"/>
      <c r="AI39" s="150"/>
      <c r="AJ39" s="150"/>
      <c r="AK39" s="142">
        <f t="shared" si="5"/>
        <v>0.35</v>
      </c>
      <c r="AL39" s="154"/>
      <c r="AM39" s="155"/>
      <c r="AN39" s="181">
        <f t="shared" si="6"/>
        <v>1.4125000000000001</v>
      </c>
    </row>
    <row r="40" spans="1:40" ht="13.7" customHeight="1" x14ac:dyDescent="0.2">
      <c r="A40" s="73">
        <v>8</v>
      </c>
      <c r="B40" s="78"/>
      <c r="C40" s="75">
        <v>9795272</v>
      </c>
      <c r="D40" s="76" t="s">
        <v>63</v>
      </c>
      <c r="E40" s="76"/>
      <c r="F40" s="76"/>
      <c r="G40" s="76"/>
      <c r="H40" s="77" t="s">
        <v>25</v>
      </c>
      <c r="I40" s="156"/>
      <c r="J40" s="157">
        <v>0.5</v>
      </c>
      <c r="K40" s="157"/>
      <c r="L40" s="157"/>
      <c r="M40" s="157"/>
      <c r="N40" s="182">
        <f t="shared" si="0"/>
        <v>0.1</v>
      </c>
      <c r="O40" s="156">
        <v>1</v>
      </c>
      <c r="P40" s="157"/>
      <c r="Q40" s="157"/>
      <c r="R40" s="157"/>
      <c r="S40" s="183">
        <f t="shared" si="1"/>
        <v>0.25</v>
      </c>
      <c r="T40" s="158"/>
      <c r="U40" s="159"/>
      <c r="V40" s="182">
        <f t="shared" si="2"/>
        <v>0</v>
      </c>
      <c r="W40" s="160">
        <v>0.96</v>
      </c>
      <c r="X40" s="159"/>
      <c r="Y40" s="159"/>
      <c r="Z40" s="159"/>
      <c r="AA40" s="183">
        <f t="shared" si="3"/>
        <v>0.24</v>
      </c>
      <c r="AB40" s="161"/>
      <c r="AC40" s="157"/>
      <c r="AD40" s="157"/>
      <c r="AE40" s="157"/>
      <c r="AF40" s="182">
        <f t="shared" si="4"/>
        <v>0</v>
      </c>
      <c r="AG40" s="156">
        <v>1.5</v>
      </c>
      <c r="AH40" s="157"/>
      <c r="AI40" s="157"/>
      <c r="AJ40" s="157"/>
      <c r="AK40" s="183">
        <f t="shared" si="5"/>
        <v>0.375</v>
      </c>
      <c r="AL40" s="161"/>
      <c r="AM40" s="162"/>
      <c r="AN40" s="184">
        <f t="shared" si="6"/>
        <v>0.96499999999999997</v>
      </c>
    </row>
    <row r="41" spans="1:40" ht="13.7" customHeight="1" x14ac:dyDescent="0.2">
      <c r="A41" s="73">
        <v>8</v>
      </c>
      <c r="B41" s="74"/>
      <c r="C41" s="136">
        <v>9771334</v>
      </c>
      <c r="D41" s="76" t="s">
        <v>73</v>
      </c>
      <c r="E41" s="76"/>
      <c r="F41" s="76"/>
      <c r="G41" s="76"/>
      <c r="H41" s="77" t="s">
        <v>24</v>
      </c>
      <c r="I41" s="156"/>
      <c r="J41" s="157"/>
      <c r="K41" s="157"/>
      <c r="L41" s="157"/>
      <c r="M41" s="157"/>
      <c r="N41" s="182">
        <f t="shared" si="0"/>
        <v>0</v>
      </c>
      <c r="O41" s="156"/>
      <c r="P41" s="157"/>
      <c r="Q41" s="157"/>
      <c r="R41" s="157"/>
      <c r="S41" s="183">
        <f t="shared" si="1"/>
        <v>0</v>
      </c>
      <c r="T41" s="158"/>
      <c r="U41" s="159"/>
      <c r="V41" s="182">
        <f t="shared" si="2"/>
        <v>0</v>
      </c>
      <c r="W41" s="160">
        <v>0.96</v>
      </c>
      <c r="X41" s="159"/>
      <c r="Y41" s="159"/>
      <c r="Z41" s="159"/>
      <c r="AA41" s="183">
        <f t="shared" si="3"/>
        <v>0.24</v>
      </c>
      <c r="AB41" s="161"/>
      <c r="AC41" s="157"/>
      <c r="AD41" s="157"/>
      <c r="AE41" s="157"/>
      <c r="AF41" s="182">
        <f t="shared" si="4"/>
        <v>0</v>
      </c>
      <c r="AG41" s="156">
        <v>1.2</v>
      </c>
      <c r="AH41" s="157"/>
      <c r="AI41" s="157"/>
      <c r="AJ41" s="157"/>
      <c r="AK41" s="183">
        <f t="shared" si="5"/>
        <v>0.3</v>
      </c>
      <c r="AL41" s="161"/>
      <c r="AM41" s="162"/>
      <c r="AN41" s="184">
        <f t="shared" si="6"/>
        <v>0.54</v>
      </c>
    </row>
    <row r="42" spans="1:40" ht="13.7" customHeight="1" x14ac:dyDescent="0.2">
      <c r="A42" s="94">
        <v>8</v>
      </c>
      <c r="B42" s="98"/>
      <c r="C42" s="75">
        <v>8957919</v>
      </c>
      <c r="D42" s="76" t="s">
        <v>73</v>
      </c>
      <c r="E42" s="77"/>
      <c r="F42" s="77"/>
      <c r="G42" s="77"/>
      <c r="H42" s="77" t="s">
        <v>71</v>
      </c>
      <c r="I42" s="175"/>
      <c r="J42" s="176"/>
      <c r="K42" s="176"/>
      <c r="L42" s="176"/>
      <c r="M42" s="176"/>
      <c r="N42" s="182">
        <f t="shared" si="0"/>
        <v>0</v>
      </c>
      <c r="O42" s="175"/>
      <c r="P42" s="176"/>
      <c r="Q42" s="176"/>
      <c r="R42" s="177"/>
      <c r="S42" s="183">
        <f t="shared" si="1"/>
        <v>0</v>
      </c>
      <c r="T42" s="178"/>
      <c r="U42" s="176"/>
      <c r="V42" s="182">
        <f t="shared" si="2"/>
        <v>0</v>
      </c>
      <c r="W42" s="160">
        <v>0.96</v>
      </c>
      <c r="X42" s="176"/>
      <c r="Y42" s="176"/>
      <c r="Z42" s="176"/>
      <c r="AA42" s="183">
        <f t="shared" si="3"/>
        <v>0.24</v>
      </c>
      <c r="AB42" s="178"/>
      <c r="AC42" s="176"/>
      <c r="AD42" s="176"/>
      <c r="AE42" s="176"/>
      <c r="AF42" s="182">
        <f t="shared" si="4"/>
        <v>0</v>
      </c>
      <c r="AG42" s="156">
        <v>1.7</v>
      </c>
      <c r="AH42" s="176"/>
      <c r="AI42" s="176"/>
      <c r="AJ42" s="176"/>
      <c r="AK42" s="183">
        <f t="shared" si="5"/>
        <v>0.42499999999999999</v>
      </c>
      <c r="AL42" s="178"/>
      <c r="AM42" s="179"/>
      <c r="AN42" s="184">
        <f t="shared" si="6"/>
        <v>0.66500000000000004</v>
      </c>
    </row>
    <row r="43" spans="1:40" ht="13.7" customHeight="1" x14ac:dyDescent="0.2">
      <c r="A43" s="73">
        <v>8</v>
      </c>
      <c r="B43" s="74"/>
      <c r="C43" s="75">
        <v>10377754</v>
      </c>
      <c r="D43" s="76" t="s">
        <v>62</v>
      </c>
      <c r="E43" s="76"/>
      <c r="F43" s="76"/>
      <c r="G43" s="76"/>
      <c r="H43" s="77" t="s">
        <v>40</v>
      </c>
      <c r="I43" s="156">
        <v>0.5</v>
      </c>
      <c r="J43" s="157">
        <v>0.5</v>
      </c>
      <c r="K43" s="157"/>
      <c r="L43" s="157"/>
      <c r="M43" s="157"/>
      <c r="N43" s="182">
        <f t="shared" si="0"/>
        <v>0.2</v>
      </c>
      <c r="O43" s="156">
        <v>1</v>
      </c>
      <c r="P43" s="157"/>
      <c r="Q43" s="157"/>
      <c r="R43" s="157"/>
      <c r="S43" s="183">
        <f t="shared" si="1"/>
        <v>0.25</v>
      </c>
      <c r="T43" s="158"/>
      <c r="U43" s="159"/>
      <c r="V43" s="182">
        <f t="shared" si="2"/>
        <v>0</v>
      </c>
      <c r="W43" s="160">
        <v>0.96</v>
      </c>
      <c r="X43" s="159"/>
      <c r="Y43" s="159"/>
      <c r="Z43" s="159"/>
      <c r="AA43" s="183">
        <f t="shared" si="3"/>
        <v>0.24</v>
      </c>
      <c r="AB43" s="161"/>
      <c r="AC43" s="157"/>
      <c r="AD43" s="157"/>
      <c r="AE43" s="157"/>
      <c r="AF43" s="182">
        <f t="shared" si="4"/>
        <v>0</v>
      </c>
      <c r="AG43" s="156">
        <v>1.4</v>
      </c>
      <c r="AH43" s="157"/>
      <c r="AI43" s="157"/>
      <c r="AJ43" s="157"/>
      <c r="AK43" s="183">
        <f t="shared" si="5"/>
        <v>0.35</v>
      </c>
      <c r="AL43" s="161"/>
      <c r="AM43" s="162"/>
      <c r="AN43" s="184">
        <f t="shared" si="6"/>
        <v>1.04</v>
      </c>
    </row>
    <row r="44" spans="1:40" s="11" customFormat="1" ht="13.7" customHeight="1" x14ac:dyDescent="0.2">
      <c r="A44" s="73">
        <v>8</v>
      </c>
      <c r="B44" s="78"/>
      <c r="C44" s="75">
        <v>10388691</v>
      </c>
      <c r="D44" s="76" t="s">
        <v>6</v>
      </c>
      <c r="E44" s="76"/>
      <c r="F44" s="76"/>
      <c r="G44" s="76"/>
      <c r="H44" s="99" t="s">
        <v>53</v>
      </c>
      <c r="I44" s="156">
        <v>0.5</v>
      </c>
      <c r="J44" s="157">
        <v>0.5</v>
      </c>
      <c r="K44" s="157"/>
      <c r="L44" s="157"/>
      <c r="M44" s="157"/>
      <c r="N44" s="182">
        <f t="shared" si="0"/>
        <v>0.2</v>
      </c>
      <c r="O44" s="156">
        <v>1</v>
      </c>
      <c r="P44" s="157"/>
      <c r="Q44" s="157"/>
      <c r="R44" s="157"/>
      <c r="S44" s="183">
        <f t="shared" si="1"/>
        <v>0.25</v>
      </c>
      <c r="T44" s="158"/>
      <c r="U44" s="159"/>
      <c r="V44" s="182">
        <f t="shared" si="2"/>
        <v>0</v>
      </c>
      <c r="W44" s="160">
        <v>0.96</v>
      </c>
      <c r="X44" s="159"/>
      <c r="Y44" s="159"/>
      <c r="Z44" s="159"/>
      <c r="AA44" s="183">
        <f t="shared" si="3"/>
        <v>0.24</v>
      </c>
      <c r="AB44" s="161"/>
      <c r="AC44" s="157"/>
      <c r="AD44" s="157"/>
      <c r="AE44" s="157"/>
      <c r="AF44" s="182">
        <f t="shared" si="4"/>
        <v>0</v>
      </c>
      <c r="AG44" s="156">
        <v>1.7</v>
      </c>
      <c r="AH44" s="157"/>
      <c r="AI44" s="157"/>
      <c r="AJ44" s="157"/>
      <c r="AK44" s="183">
        <f t="shared" si="5"/>
        <v>0.42499999999999999</v>
      </c>
      <c r="AL44" s="161"/>
      <c r="AM44" s="162"/>
      <c r="AN44" s="184">
        <f t="shared" si="6"/>
        <v>1.115</v>
      </c>
    </row>
    <row r="45" spans="1:40" ht="13.7" customHeight="1" x14ac:dyDescent="0.2">
      <c r="A45" s="121"/>
      <c r="B45" s="122"/>
      <c r="C45" s="109"/>
      <c r="D45" s="110"/>
      <c r="E45" s="110"/>
      <c r="F45" s="110"/>
      <c r="G45" s="110"/>
      <c r="H45" s="111"/>
      <c r="I45" s="123"/>
      <c r="J45" s="124"/>
      <c r="K45" s="124"/>
      <c r="L45" s="124"/>
      <c r="M45" s="124"/>
      <c r="N45" s="125"/>
      <c r="O45" s="123"/>
      <c r="P45" s="124"/>
      <c r="Q45" s="124"/>
      <c r="R45" s="124"/>
      <c r="S45" s="126"/>
      <c r="T45" s="127"/>
      <c r="U45" s="128"/>
      <c r="V45" s="129"/>
      <c r="W45" s="130"/>
      <c r="X45" s="128"/>
      <c r="Y45" s="128"/>
      <c r="Z45" s="128"/>
      <c r="AA45" s="131"/>
      <c r="AB45" s="132"/>
      <c r="AC45" s="124"/>
      <c r="AD45" s="124"/>
      <c r="AE45" s="124"/>
      <c r="AF45" s="125"/>
      <c r="AG45" s="123"/>
      <c r="AH45" s="124"/>
      <c r="AI45" s="124"/>
      <c r="AJ45" s="124"/>
      <c r="AK45" s="126"/>
      <c r="AL45" s="133"/>
      <c r="AM45" s="134"/>
      <c r="AN45" s="135"/>
    </row>
    <row r="46" spans="1:40" ht="13.7" customHeight="1" x14ac:dyDescent="0.2">
      <c r="A46" s="81"/>
      <c r="B46" s="97"/>
      <c r="C46" s="96">
        <v>8967836</v>
      </c>
      <c r="D46" s="59"/>
      <c r="E46" s="34"/>
      <c r="F46" s="34"/>
      <c r="G46" s="34"/>
      <c r="H46" s="34"/>
      <c r="I46" s="100"/>
      <c r="J46" s="38"/>
      <c r="K46" s="38"/>
      <c r="L46" s="38"/>
      <c r="M46" s="38"/>
      <c r="N46" s="101"/>
      <c r="O46" s="100"/>
      <c r="P46" s="38"/>
      <c r="Q46" s="38"/>
      <c r="R46" s="83"/>
      <c r="S46" s="102"/>
      <c r="T46" s="103"/>
      <c r="U46" s="38"/>
      <c r="V46" s="101"/>
      <c r="W46" s="100"/>
      <c r="X46" s="38"/>
      <c r="Y46" s="38"/>
      <c r="Z46" s="38"/>
      <c r="AA46" s="102"/>
      <c r="AB46" s="103"/>
      <c r="AC46" s="38"/>
      <c r="AD46" s="38"/>
      <c r="AE46" s="38"/>
      <c r="AF46" s="101"/>
      <c r="AG46" s="84">
        <v>1.8</v>
      </c>
      <c r="AH46" s="38"/>
      <c r="AI46" s="38"/>
      <c r="AJ46" s="38"/>
      <c r="AK46" s="102"/>
      <c r="AL46" s="104"/>
      <c r="AM46" s="105"/>
      <c r="AN46" s="106"/>
    </row>
    <row r="47" spans="1:40" ht="13.7" customHeight="1" x14ac:dyDescent="0.2">
      <c r="A47" s="81"/>
      <c r="B47" s="97"/>
      <c r="C47" s="96"/>
      <c r="D47" s="59"/>
      <c r="E47" s="34"/>
      <c r="F47" s="34"/>
      <c r="G47" s="34"/>
      <c r="H47" s="34" t="s">
        <v>23</v>
      </c>
      <c r="I47" s="85">
        <v>0.5</v>
      </c>
      <c r="J47" s="38"/>
      <c r="K47" s="38"/>
      <c r="L47" s="38"/>
      <c r="M47" s="38"/>
      <c r="N47" s="101"/>
      <c r="O47" s="100"/>
      <c r="P47" s="38"/>
      <c r="Q47" s="38"/>
      <c r="R47" s="83"/>
      <c r="S47" s="102"/>
      <c r="T47" s="103"/>
      <c r="U47" s="38"/>
      <c r="V47" s="101"/>
      <c r="W47" s="100"/>
      <c r="X47" s="38"/>
      <c r="Y47" s="38"/>
      <c r="Z47" s="38"/>
      <c r="AA47" s="102"/>
      <c r="AB47" s="103"/>
      <c r="AC47" s="38"/>
      <c r="AD47" s="38"/>
      <c r="AE47" s="38"/>
      <c r="AF47" s="101"/>
      <c r="AG47" s="84"/>
      <c r="AH47" s="38"/>
      <c r="AI47" s="38"/>
      <c r="AJ47" s="38"/>
      <c r="AK47" s="102"/>
      <c r="AL47" s="104"/>
      <c r="AM47" s="105"/>
      <c r="AN47" s="106"/>
    </row>
    <row r="48" spans="1:40" ht="13.7" customHeight="1" x14ac:dyDescent="0.2">
      <c r="A48" s="81"/>
      <c r="B48" s="97"/>
      <c r="C48" s="96"/>
      <c r="D48" s="59"/>
      <c r="E48" s="34"/>
      <c r="F48" s="34"/>
      <c r="G48" s="34"/>
      <c r="H48" s="34" t="s">
        <v>37</v>
      </c>
      <c r="I48" s="85">
        <v>0.5</v>
      </c>
      <c r="J48" s="38"/>
      <c r="K48" s="38"/>
      <c r="L48" s="38"/>
      <c r="M48" s="38"/>
      <c r="N48" s="101"/>
      <c r="O48" s="100"/>
      <c r="P48" s="38"/>
      <c r="Q48" s="38"/>
      <c r="R48" s="83"/>
      <c r="S48" s="102"/>
      <c r="T48" s="103"/>
      <c r="U48" s="38"/>
      <c r="V48" s="101"/>
      <c r="W48" s="100"/>
      <c r="X48" s="38"/>
      <c r="Y48" s="38"/>
      <c r="Z48" s="38"/>
      <c r="AA48" s="102"/>
      <c r="AB48" s="103"/>
      <c r="AC48" s="38"/>
      <c r="AD48" s="38"/>
      <c r="AE48" s="38"/>
      <c r="AF48" s="101"/>
      <c r="AG48" s="84"/>
      <c r="AH48" s="38"/>
      <c r="AI48" s="38"/>
      <c r="AJ48" s="38"/>
      <c r="AK48" s="102"/>
      <c r="AL48" s="104"/>
      <c r="AM48" s="105"/>
      <c r="AN48" s="106"/>
    </row>
    <row r="49" spans="1:40" ht="13.7" customHeight="1" x14ac:dyDescent="0.2">
      <c r="A49" s="81"/>
      <c r="B49" s="97"/>
      <c r="C49" s="96"/>
      <c r="D49" s="59"/>
      <c r="E49" s="34"/>
      <c r="F49" s="34"/>
      <c r="G49" s="34"/>
      <c r="H49" s="34" t="s">
        <v>46</v>
      </c>
      <c r="I49" s="85">
        <v>0.5</v>
      </c>
      <c r="J49" s="38"/>
      <c r="K49" s="38"/>
      <c r="L49" s="38"/>
      <c r="M49" s="38"/>
      <c r="N49" s="101"/>
      <c r="O49" s="100"/>
      <c r="P49" s="38"/>
      <c r="Q49" s="38"/>
      <c r="R49" s="83"/>
      <c r="S49" s="102"/>
      <c r="T49" s="103"/>
      <c r="U49" s="38"/>
      <c r="V49" s="101"/>
      <c r="W49" s="100"/>
      <c r="X49" s="38"/>
      <c r="Y49" s="38"/>
      <c r="Z49" s="38"/>
      <c r="AA49" s="102"/>
      <c r="AB49" s="103"/>
      <c r="AC49" s="38"/>
      <c r="AD49" s="38"/>
      <c r="AE49" s="38"/>
      <c r="AF49" s="101"/>
      <c r="AG49" s="84"/>
      <c r="AH49" s="38"/>
      <c r="AI49" s="38"/>
      <c r="AJ49" s="38"/>
      <c r="AK49" s="102"/>
      <c r="AL49" s="104"/>
      <c r="AM49" s="105"/>
      <c r="AN49" s="106"/>
    </row>
    <row r="50" spans="1:40" ht="13.7" customHeight="1" x14ac:dyDescent="0.2">
      <c r="A50" s="81"/>
      <c r="B50" s="97"/>
      <c r="C50" s="96"/>
      <c r="D50" s="59"/>
      <c r="E50" s="34"/>
      <c r="F50" s="34"/>
      <c r="G50" s="34"/>
      <c r="H50" s="34" t="s">
        <v>49</v>
      </c>
      <c r="I50" s="85">
        <v>0.5</v>
      </c>
      <c r="J50" s="38"/>
      <c r="K50" s="38"/>
      <c r="L50" s="38"/>
      <c r="M50" s="38"/>
      <c r="N50" s="101"/>
      <c r="O50" s="100"/>
      <c r="P50" s="38"/>
      <c r="Q50" s="38"/>
      <c r="R50" s="83"/>
      <c r="S50" s="102"/>
      <c r="T50" s="103"/>
      <c r="U50" s="38"/>
      <c r="V50" s="101"/>
      <c r="W50" s="100"/>
      <c r="X50" s="38"/>
      <c r="Y50" s="38"/>
      <c r="Z50" s="38"/>
      <c r="AA50" s="102"/>
      <c r="AB50" s="103"/>
      <c r="AC50" s="38"/>
      <c r="AD50" s="38"/>
      <c r="AE50" s="38"/>
      <c r="AF50" s="101"/>
      <c r="AG50" s="84"/>
      <c r="AH50" s="38"/>
      <c r="AI50" s="38"/>
      <c r="AJ50" s="38"/>
      <c r="AK50" s="102"/>
      <c r="AL50" s="104"/>
      <c r="AM50" s="105"/>
      <c r="AN50" s="106"/>
    </row>
    <row r="51" spans="1:40" ht="13.7" customHeight="1" x14ac:dyDescent="0.2">
      <c r="A51" s="81"/>
      <c r="B51" s="97"/>
      <c r="C51" s="96"/>
      <c r="D51" s="59"/>
      <c r="E51" s="34"/>
      <c r="F51" s="34"/>
      <c r="G51" s="34"/>
      <c r="H51" s="34" t="s">
        <v>55</v>
      </c>
      <c r="I51" s="85">
        <v>0.5</v>
      </c>
      <c r="J51" s="38"/>
      <c r="K51" s="38"/>
      <c r="L51" s="38"/>
      <c r="M51" s="38"/>
      <c r="N51" s="101"/>
      <c r="O51" s="100"/>
      <c r="P51" s="38"/>
      <c r="Q51" s="38"/>
      <c r="R51" s="83"/>
      <c r="S51" s="102"/>
      <c r="T51" s="103"/>
      <c r="U51" s="38"/>
      <c r="V51" s="101"/>
      <c r="W51" s="100"/>
      <c r="X51" s="38"/>
      <c r="Y51" s="38"/>
      <c r="Z51" s="38"/>
      <c r="AA51" s="102"/>
      <c r="AB51" s="103"/>
      <c r="AC51" s="38"/>
      <c r="AD51" s="38"/>
      <c r="AE51" s="38"/>
      <c r="AF51" s="101"/>
      <c r="AG51" s="84"/>
      <c r="AH51" s="38"/>
      <c r="AI51" s="38"/>
      <c r="AJ51" s="38"/>
      <c r="AK51" s="102"/>
      <c r="AL51" s="104"/>
      <c r="AM51" s="105"/>
      <c r="AN51" s="106"/>
    </row>
    <row r="52" spans="1:40" ht="13.7" customHeight="1" x14ac:dyDescent="0.2">
      <c r="A52" s="81"/>
      <c r="B52" s="97"/>
      <c r="C52" s="96"/>
      <c r="D52" s="59"/>
      <c r="E52" s="34"/>
      <c r="F52" s="34"/>
      <c r="G52" s="34"/>
      <c r="H52" s="34" t="s">
        <v>56</v>
      </c>
      <c r="I52" s="85">
        <v>0.5</v>
      </c>
      <c r="J52" s="38"/>
      <c r="K52" s="38"/>
      <c r="L52" s="38"/>
      <c r="M52" s="38"/>
      <c r="N52" s="101"/>
      <c r="O52" s="100"/>
      <c r="P52" s="38"/>
      <c r="Q52" s="38"/>
      <c r="R52" s="83"/>
      <c r="S52" s="102"/>
      <c r="T52" s="103"/>
      <c r="U52" s="38"/>
      <c r="V52" s="101"/>
      <c r="W52" s="100"/>
      <c r="X52" s="38"/>
      <c r="Y52" s="38"/>
      <c r="Z52" s="38"/>
      <c r="AA52" s="102"/>
      <c r="AB52" s="103"/>
      <c r="AC52" s="38"/>
      <c r="AD52" s="38"/>
      <c r="AE52" s="38"/>
      <c r="AF52" s="101"/>
      <c r="AG52" s="84"/>
      <c r="AH52" s="38"/>
      <c r="AI52" s="38"/>
      <c r="AJ52" s="38"/>
      <c r="AK52" s="102"/>
      <c r="AL52" s="104"/>
      <c r="AM52" s="105"/>
      <c r="AN52" s="106"/>
    </row>
    <row r="53" spans="1:40" ht="13.7" customHeight="1" x14ac:dyDescent="0.2">
      <c r="A53" s="107"/>
      <c r="B53" s="108"/>
      <c r="C53" s="109"/>
      <c r="D53" s="110"/>
      <c r="E53" s="111"/>
      <c r="F53" s="111"/>
      <c r="G53" s="111"/>
      <c r="H53" s="111"/>
      <c r="I53" s="112"/>
      <c r="J53" s="111"/>
      <c r="K53" s="111"/>
      <c r="L53" s="111"/>
      <c r="M53" s="111"/>
      <c r="N53" s="113"/>
      <c r="O53" s="112"/>
      <c r="P53" s="111"/>
      <c r="Q53" s="111"/>
      <c r="R53" s="114"/>
      <c r="S53" s="115"/>
      <c r="T53" s="116"/>
      <c r="U53" s="111"/>
      <c r="V53" s="113"/>
      <c r="W53" s="112"/>
      <c r="X53" s="111"/>
      <c r="Y53" s="111"/>
      <c r="Z53" s="111"/>
      <c r="AA53" s="115"/>
      <c r="AB53" s="116"/>
      <c r="AC53" s="111"/>
      <c r="AD53" s="111"/>
      <c r="AE53" s="111"/>
      <c r="AF53" s="113"/>
      <c r="AG53" s="117"/>
      <c r="AH53" s="111"/>
      <c r="AI53" s="111"/>
      <c r="AJ53" s="111"/>
      <c r="AK53" s="115"/>
      <c r="AL53" s="118"/>
      <c r="AM53" s="119"/>
      <c r="AN53" s="120"/>
    </row>
    <row r="54" spans="1:40" s="11" customFormat="1" x14ac:dyDescent="0.2">
      <c r="A54" s="36"/>
      <c r="B54" s="40"/>
      <c r="C54" s="96">
        <v>10276866</v>
      </c>
      <c r="D54" s="59" t="s">
        <v>61</v>
      </c>
      <c r="E54" s="59"/>
      <c r="F54" s="59"/>
      <c r="G54" s="59"/>
      <c r="H54" s="34" t="s">
        <v>50</v>
      </c>
      <c r="I54" s="60"/>
      <c r="J54" s="150">
        <v>0.5</v>
      </c>
      <c r="K54" s="61"/>
      <c r="L54" s="61"/>
      <c r="M54" s="61"/>
      <c r="N54" s="62"/>
      <c r="O54" s="60"/>
      <c r="P54" s="61"/>
      <c r="Q54" s="61"/>
      <c r="R54" s="61"/>
      <c r="S54" s="63"/>
      <c r="T54" s="64"/>
      <c r="U54" s="65"/>
      <c r="V54" s="66"/>
      <c r="W54" s="67"/>
      <c r="X54" s="65"/>
      <c r="Y54" s="65"/>
      <c r="Z54" s="65"/>
      <c r="AA54" s="68"/>
      <c r="AB54" s="69"/>
      <c r="AC54" s="61"/>
      <c r="AD54" s="61"/>
      <c r="AE54" s="61"/>
      <c r="AF54" s="62"/>
      <c r="AG54" s="60"/>
      <c r="AH54" s="61"/>
      <c r="AI54" s="61"/>
      <c r="AJ54" s="61"/>
      <c r="AK54" s="63"/>
      <c r="AL54" s="70"/>
      <c r="AM54" s="71"/>
      <c r="AN54" s="39"/>
    </row>
    <row r="55" spans="1:40" x14ac:dyDescent="0.2">
      <c r="A55" s="97"/>
      <c r="B55" s="97"/>
      <c r="C55" s="34"/>
      <c r="D55" s="59" t="s">
        <v>6</v>
      </c>
      <c r="E55" s="34"/>
      <c r="F55" s="34"/>
      <c r="G55" s="34"/>
      <c r="H55" s="34" t="s">
        <v>69</v>
      </c>
      <c r="I55" s="34"/>
      <c r="J55" s="150">
        <v>0.5</v>
      </c>
      <c r="K55" s="34"/>
      <c r="L55" s="34"/>
      <c r="M55" s="34"/>
      <c r="N55" s="34"/>
      <c r="O55" s="34"/>
      <c r="P55" s="34"/>
      <c r="Q55" s="34"/>
      <c r="R55" s="95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72"/>
      <c r="AH55" s="34"/>
      <c r="AI55" s="34"/>
      <c r="AJ55" s="34"/>
      <c r="AK55" s="34"/>
      <c r="AL55" s="40"/>
      <c r="AM55" s="40"/>
      <c r="AN55" s="34"/>
    </row>
    <row r="56" spans="1:40" x14ac:dyDescent="0.2">
      <c r="A56" s="108"/>
      <c r="B56" s="137"/>
      <c r="C56" s="138"/>
      <c r="D56" s="110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14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40"/>
      <c r="AH56" s="139"/>
      <c r="AI56" s="139"/>
      <c r="AJ56" s="139"/>
      <c r="AK56" s="139"/>
      <c r="AL56" s="141"/>
      <c r="AM56" s="141"/>
      <c r="AN56" s="139"/>
    </row>
  </sheetData>
  <sortState ref="A35:AN45">
    <sortCondition ref="A35:A45"/>
    <sortCondition ref="H35:H45"/>
  </sortState>
  <phoneticPr fontId="0" type="noConversion"/>
  <pageMargins left="0.78740157480314965" right="0.78740157480314965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Escrivão Filho</dc:creator>
  <cp:lastModifiedBy>Edmundo</cp:lastModifiedBy>
  <cp:lastPrinted>2009-10-12T18:23:49Z</cp:lastPrinted>
  <dcterms:created xsi:type="dcterms:W3CDTF">2009-03-09T00:15:07Z</dcterms:created>
  <dcterms:modified xsi:type="dcterms:W3CDTF">2018-09-02T18:43:58Z</dcterms:modified>
</cp:coreProperties>
</file>