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156" windowWidth="18192" windowHeight="7176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I30" i="1" l="1"/>
  <c r="I32" i="1"/>
  <c r="I34" i="1"/>
  <c r="I35" i="1"/>
  <c r="I37" i="1"/>
  <c r="I38" i="1"/>
  <c r="I40" i="1"/>
  <c r="I44" i="1"/>
  <c r="I43" i="1"/>
  <c r="E42" i="1"/>
  <c r="E44" i="1"/>
  <c r="E43" i="1"/>
  <c r="H42" i="1"/>
  <c r="G27" i="1"/>
  <c r="F39" i="1"/>
  <c r="F36" i="1"/>
  <c r="E41" i="1"/>
  <c r="E40" i="1"/>
  <c r="E39" i="1"/>
  <c r="E38" i="1"/>
  <c r="E37" i="1"/>
  <c r="E36" i="1"/>
  <c r="E35" i="1"/>
  <c r="E34" i="1"/>
  <c r="E33" i="1"/>
  <c r="E32" i="1"/>
  <c r="E30" i="1"/>
  <c r="E29" i="1"/>
  <c r="E27" i="1"/>
  <c r="D28" i="1"/>
  <c r="I52" i="1"/>
  <c r="I54" i="1"/>
  <c r="I56" i="1"/>
  <c r="I57" i="1"/>
  <c r="I59" i="1"/>
  <c r="I60" i="1"/>
  <c r="I62" i="1"/>
  <c r="I66" i="1"/>
  <c r="I65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1" i="1"/>
  <c r="E49" i="1"/>
  <c r="D50" i="1"/>
  <c r="F58" i="1"/>
  <c r="F61" i="1"/>
  <c r="H64" i="1"/>
  <c r="G49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</calcChain>
</file>

<file path=xl/sharedStrings.xml><?xml version="1.0" encoding="utf-8"?>
<sst xmlns="http://schemas.openxmlformats.org/spreadsheetml/2006/main" count="79" uniqueCount="30">
  <si>
    <t>APLICADOR DE BRINCO UNIVERSAL, TIPO ALICATE COM AGULHA </t>
  </si>
  <si>
    <t>BAINHA FRANCESA (IMV) PARA INSEMINAÇÃO DE BOVINOS - PACOTE C/ 50 </t>
  </si>
  <si>
    <t>BALANÇA PORTÁTIL ELETRÔNICA DIGITAL DE GANCHO - 50 KG - COM FITA MÉTRICA </t>
  </si>
  <si>
    <t>BALANÇA TIPO RELÓGIO COM GANCHO - VÁRIAS CAPACIDADES </t>
  </si>
  <si>
    <t>BASTÃO MARCADOR RAIDEX </t>
  </si>
  <si>
    <t>BUÇAL MARCADOR PARA BOVINOS </t>
  </si>
  <si>
    <t>CANECO DE FUNDO PRETO PARA TESTE DE MASTITE </t>
  </si>
  <si>
    <t>CANECO PARA BOTIJÃO CRIOGÊNICO </t>
  </si>
  <si>
    <t>CUTÍMETRO ANALÓGICO COM CONTADOR DE GIROS</t>
  </si>
  <si>
    <t>DETECTOR DE CIO ESTROTECT </t>
  </si>
  <si>
    <t>FITA ELETROPLÁSTICA </t>
  </si>
  <si>
    <t>LÂMINAS (PENTE E CORTANTE) PARA TOSQUIADEIRAS DE BOVINOS E EQUINOS </t>
  </si>
  <si>
    <t>LÂMINAS (PENTE E/OU CORTANTE) PARA TOSQUIADEIRAS DE OVINOS </t>
  </si>
  <si>
    <t>MEDIDOR DE LEITE 42 KG - MILKMETER </t>
  </si>
  <si>
    <t>PULSEIRA PARA IDENTIFICAÇÃO DE BOVINOS EM VELCRO- EMBALAGEM COM 5 UNIDADES </t>
  </si>
  <si>
    <t>REPELENTE ELETRÔNICO CONTRA RATOS E MORCEGOS - RATEC </t>
  </si>
  <si>
    <t>SERINGA PARA TESTE DA TUBERCULINA - HENKE JECT TBC - CADA SERINGA </t>
  </si>
  <si>
    <t>VACINADOR AUTOMÁTICO PRIMA COM PORTA FRASCO E TUBO ALIMENTADOR </t>
  </si>
  <si>
    <t>à vista com desconto</t>
  </si>
  <si>
    <t>2x Sem juros</t>
  </si>
  <si>
    <t>4x Sem juros</t>
  </si>
  <si>
    <t>8x com juros</t>
  </si>
  <si>
    <t>9x com juros</t>
  </si>
  <si>
    <t>10x com juros</t>
  </si>
  <si>
    <t>12x com juros</t>
  </si>
  <si>
    <t>Juros</t>
  </si>
  <si>
    <t>Juros =</t>
  </si>
  <si>
    <t>Dados</t>
  </si>
  <si>
    <t>a vista com desconto</t>
  </si>
  <si>
    <t>VPL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</si>
</sst>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1" applyNumberFormat="1" applyFont="1" applyBorder="1" applyAlignment="1">
      <alignment horizontal="center"/>
    </xf>
    <xf numFmtId="0" fontId="2" fillId="0" borderId="0" xfId="0" applyFont="1"/>
    <xf numFmtId="10" fontId="0" fillId="0" borderId="1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tabSelected="1" zoomScale="80" zoomScaleNormal="80" workbookViewId="0">
      <selection activeCell="B9" sqref="B9"/>
    </sheetView>
  </sheetViews>
  <sheetFormatPr defaultRowHeight="14.4" x14ac:dyDescent="0.3"/>
  <cols>
    <col min="1" max="1" width="5.109375" style="1" customWidth="1"/>
    <col min="2" max="2" width="81.5546875" bestFit="1" customWidth="1"/>
    <col min="3" max="3" width="19.5546875" bestFit="1" customWidth="1"/>
    <col min="4" max="5" width="12.109375" bestFit="1" customWidth="1"/>
    <col min="6" max="7" width="12" bestFit="1" customWidth="1"/>
    <col min="8" max="9" width="13.109375" bestFit="1" customWidth="1"/>
  </cols>
  <sheetData>
    <row r="2" spans="1:9" x14ac:dyDescent="0.3">
      <c r="C2" s="2" t="s">
        <v>26</v>
      </c>
      <c r="D2" s="3">
        <v>0.04</v>
      </c>
    </row>
    <row r="3" spans="1:9" x14ac:dyDescent="0.3">
      <c r="B3" s="6" t="s">
        <v>27</v>
      </c>
    </row>
    <row r="4" spans="1:9" x14ac:dyDescent="0.3">
      <c r="A4" s="4"/>
      <c r="B4" s="4"/>
      <c r="C4" s="4" t="s">
        <v>28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</row>
    <row r="5" spans="1:9" x14ac:dyDescent="0.3">
      <c r="A5" s="4">
        <v>1</v>
      </c>
      <c r="B5" s="4" t="s">
        <v>0</v>
      </c>
      <c r="C5" s="5">
        <v>76.5</v>
      </c>
      <c r="D5" s="5"/>
      <c r="E5" s="5">
        <v>21.86</v>
      </c>
      <c r="F5" s="5"/>
      <c r="G5" s="5">
        <v>10.55</v>
      </c>
      <c r="H5" s="5"/>
      <c r="I5" s="5"/>
    </row>
    <row r="6" spans="1:9" x14ac:dyDescent="0.3">
      <c r="A6" s="4">
        <v>2</v>
      </c>
      <c r="B6" s="4" t="s">
        <v>1</v>
      </c>
      <c r="C6" s="5">
        <v>18.649999999999999</v>
      </c>
      <c r="D6" s="5">
        <v>10.66</v>
      </c>
      <c r="E6" s="5"/>
      <c r="F6" s="5"/>
      <c r="G6" s="5"/>
      <c r="H6" s="5"/>
      <c r="I6" s="5"/>
    </row>
    <row r="7" spans="1:9" x14ac:dyDescent="0.3">
      <c r="A7" s="4">
        <v>3</v>
      </c>
      <c r="B7" s="4" t="s">
        <v>2</v>
      </c>
      <c r="C7" s="5">
        <v>126.5</v>
      </c>
      <c r="D7" s="5"/>
      <c r="E7" s="5">
        <v>36.14</v>
      </c>
      <c r="F7" s="5"/>
      <c r="G7" s="5"/>
      <c r="H7" s="5"/>
      <c r="I7" s="5"/>
    </row>
    <row r="8" spans="1:9" x14ac:dyDescent="0.3">
      <c r="A8" s="4">
        <v>4</v>
      </c>
      <c r="B8" s="4" t="s">
        <v>3</v>
      </c>
      <c r="C8" s="5">
        <v>166.67</v>
      </c>
      <c r="D8" s="5"/>
      <c r="E8" s="5">
        <v>47.62</v>
      </c>
      <c r="F8" s="5"/>
      <c r="G8" s="5"/>
      <c r="H8" s="5"/>
      <c r="I8" s="5">
        <v>17.670000000000002</v>
      </c>
    </row>
    <row r="9" spans="1:9" x14ac:dyDescent="0.3">
      <c r="A9" s="4">
        <v>5</v>
      </c>
      <c r="B9" s="4" t="s">
        <v>4</v>
      </c>
      <c r="C9" s="5">
        <v>10.6</v>
      </c>
      <c r="D9" s="5"/>
      <c r="E9" s="5"/>
      <c r="F9" s="5"/>
      <c r="G9" s="5"/>
      <c r="H9" s="5"/>
      <c r="I9" s="5"/>
    </row>
    <row r="10" spans="1:9" x14ac:dyDescent="0.3">
      <c r="A10" s="4">
        <v>6</v>
      </c>
      <c r="B10" s="4" t="s">
        <v>5</v>
      </c>
      <c r="C10" s="5">
        <v>133.88</v>
      </c>
      <c r="D10" s="5"/>
      <c r="E10" s="5">
        <v>38.25</v>
      </c>
      <c r="F10" s="5"/>
      <c r="G10" s="5"/>
      <c r="H10" s="5"/>
      <c r="I10" s="5">
        <v>14.19</v>
      </c>
    </row>
    <row r="11" spans="1:9" x14ac:dyDescent="0.3">
      <c r="A11" s="4">
        <v>7</v>
      </c>
      <c r="B11" s="4" t="s">
        <v>6</v>
      </c>
      <c r="C11" s="5">
        <v>39.94</v>
      </c>
      <c r="D11" s="5"/>
      <c r="E11" s="5">
        <v>11.41</v>
      </c>
      <c r="F11" s="5"/>
      <c r="G11" s="5"/>
      <c r="H11" s="5"/>
      <c r="I11" s="5"/>
    </row>
    <row r="12" spans="1:9" x14ac:dyDescent="0.3">
      <c r="A12" s="4">
        <v>8</v>
      </c>
      <c r="B12" s="4" t="s">
        <v>7</v>
      </c>
      <c r="C12" s="5">
        <v>122.2</v>
      </c>
      <c r="D12" s="5"/>
      <c r="E12" s="5">
        <v>32.85</v>
      </c>
      <c r="F12" s="5"/>
      <c r="G12" s="5"/>
      <c r="H12" s="5"/>
      <c r="I12" s="5">
        <v>12.19</v>
      </c>
    </row>
    <row r="13" spans="1:9" x14ac:dyDescent="0.3">
      <c r="A13" s="4">
        <v>9</v>
      </c>
      <c r="B13" s="4" t="s">
        <v>8</v>
      </c>
      <c r="C13" s="5">
        <v>498.26</v>
      </c>
      <c r="D13" s="5"/>
      <c r="E13" s="5">
        <v>142.36000000000001</v>
      </c>
      <c r="F13" s="5"/>
      <c r="G13" s="5"/>
      <c r="H13" s="5"/>
      <c r="I13" s="5">
        <v>52.83</v>
      </c>
    </row>
    <row r="14" spans="1:9" x14ac:dyDescent="0.3">
      <c r="A14" s="4">
        <v>10</v>
      </c>
      <c r="B14" s="4" t="s">
        <v>9</v>
      </c>
      <c r="C14" s="5">
        <v>71.03</v>
      </c>
      <c r="D14" s="5"/>
      <c r="E14" s="5">
        <v>20.3</v>
      </c>
      <c r="F14" s="5">
        <v>10.93</v>
      </c>
      <c r="G14" s="5"/>
      <c r="H14" s="5"/>
      <c r="I14" s="5"/>
    </row>
    <row r="15" spans="1:9" x14ac:dyDescent="0.3">
      <c r="A15" s="4">
        <v>11</v>
      </c>
      <c r="B15" s="4" t="s">
        <v>10</v>
      </c>
      <c r="C15" s="5">
        <v>118.5</v>
      </c>
      <c r="D15" s="5"/>
      <c r="E15" s="5">
        <v>33.86</v>
      </c>
      <c r="F15" s="5"/>
      <c r="G15" s="5"/>
      <c r="H15" s="5"/>
      <c r="I15" s="5">
        <v>12.56</v>
      </c>
    </row>
    <row r="16" spans="1:9" x14ac:dyDescent="0.3">
      <c r="A16" s="4">
        <v>12</v>
      </c>
      <c r="B16" s="4" t="s">
        <v>11</v>
      </c>
      <c r="C16" s="5">
        <v>96.01</v>
      </c>
      <c r="D16" s="5"/>
      <c r="E16" s="5">
        <v>27.43</v>
      </c>
      <c r="F16" s="5"/>
      <c r="G16" s="5"/>
      <c r="H16" s="5"/>
      <c r="I16" s="5">
        <v>10.18</v>
      </c>
    </row>
    <row r="17" spans="1:9" x14ac:dyDescent="0.3">
      <c r="A17" s="4">
        <v>13</v>
      </c>
      <c r="B17" s="4" t="s">
        <v>12</v>
      </c>
      <c r="C17" s="5">
        <v>68.849999999999994</v>
      </c>
      <c r="D17" s="5"/>
      <c r="E17" s="5">
        <v>19.670000000000002</v>
      </c>
      <c r="F17" s="5">
        <v>10.6</v>
      </c>
      <c r="G17" s="5"/>
      <c r="H17" s="5"/>
      <c r="I17" s="5"/>
    </row>
    <row r="18" spans="1:9" x14ac:dyDescent="0.3">
      <c r="A18" s="4">
        <v>14</v>
      </c>
      <c r="B18" s="4" t="s">
        <v>13</v>
      </c>
      <c r="C18" s="5">
        <v>750</v>
      </c>
      <c r="D18" s="5"/>
      <c r="E18" s="5">
        <v>214.29</v>
      </c>
      <c r="F18" s="5"/>
      <c r="G18" s="5"/>
      <c r="H18" s="5"/>
      <c r="I18" s="5">
        <v>79.52</v>
      </c>
    </row>
    <row r="19" spans="1:9" x14ac:dyDescent="0.3">
      <c r="A19" s="4">
        <v>15</v>
      </c>
      <c r="B19" s="4" t="s">
        <v>14</v>
      </c>
      <c r="C19" s="5">
        <v>37.9</v>
      </c>
      <c r="D19" s="5"/>
      <c r="E19" s="5">
        <v>10.83</v>
      </c>
      <c r="F19" s="5"/>
      <c r="G19" s="5"/>
      <c r="H19" s="5"/>
      <c r="I19" s="5"/>
    </row>
    <row r="20" spans="1:9" x14ac:dyDescent="0.3">
      <c r="A20" s="4">
        <v>16</v>
      </c>
      <c r="B20" s="4" t="s">
        <v>15</v>
      </c>
      <c r="C20" s="5">
        <v>91.14</v>
      </c>
      <c r="D20" s="5"/>
      <c r="E20" s="5">
        <v>24.5</v>
      </c>
      <c r="F20" s="5"/>
      <c r="G20" s="5"/>
      <c r="H20" s="5">
        <v>10.73</v>
      </c>
      <c r="I20" s="5"/>
    </row>
    <row r="21" spans="1:9" x14ac:dyDescent="0.3">
      <c r="A21" s="4">
        <v>17</v>
      </c>
      <c r="B21" s="4" t="s">
        <v>16</v>
      </c>
      <c r="C21" s="5">
        <v>860</v>
      </c>
      <c r="D21" s="5"/>
      <c r="E21" s="5">
        <v>245.72</v>
      </c>
      <c r="F21" s="5"/>
      <c r="G21" s="5"/>
      <c r="H21" s="5"/>
      <c r="I21" s="5">
        <v>91.18</v>
      </c>
    </row>
    <row r="22" spans="1:9" x14ac:dyDescent="0.3">
      <c r="A22" s="4">
        <v>18</v>
      </c>
      <c r="B22" s="4" t="s">
        <v>17</v>
      </c>
      <c r="C22" s="5">
        <v>237</v>
      </c>
      <c r="D22" s="5"/>
      <c r="E22" s="5">
        <v>67.72</v>
      </c>
      <c r="F22" s="5"/>
      <c r="G22" s="5"/>
      <c r="H22" s="5"/>
      <c r="I22" s="5">
        <v>25.13</v>
      </c>
    </row>
    <row r="25" spans="1:9" x14ac:dyDescent="0.3">
      <c r="B25" s="6" t="s">
        <v>29</v>
      </c>
      <c r="D25">
        <v>2</v>
      </c>
      <c r="E25">
        <v>4</v>
      </c>
      <c r="F25">
        <v>8</v>
      </c>
      <c r="G25">
        <v>9</v>
      </c>
      <c r="H25">
        <v>10</v>
      </c>
      <c r="I25">
        <v>12</v>
      </c>
    </row>
    <row r="26" spans="1:9" x14ac:dyDescent="0.3">
      <c r="B26" s="4"/>
      <c r="C26" s="4" t="s">
        <v>18</v>
      </c>
      <c r="D26" s="4" t="s">
        <v>19</v>
      </c>
      <c r="E26" s="4" t="s">
        <v>20</v>
      </c>
      <c r="F26" s="4" t="s">
        <v>21</v>
      </c>
      <c r="G26" s="4" t="s">
        <v>22</v>
      </c>
      <c r="H26" s="4" t="s">
        <v>23</v>
      </c>
      <c r="I26" s="4" t="s">
        <v>24</v>
      </c>
    </row>
    <row r="27" spans="1:9" x14ac:dyDescent="0.3">
      <c r="B27" s="4" t="s">
        <v>0</v>
      </c>
      <c r="C27" s="9">
        <v>76.5</v>
      </c>
      <c r="D27" s="5"/>
      <c r="E27" s="10">
        <f>PV($D$2,E$25,-E5)</f>
        <v>79.349509602254898</v>
      </c>
      <c r="F27" s="5"/>
      <c r="G27" s="10">
        <f>PV($D$2,G$25,-G5)</f>
        <v>78.442748491083464</v>
      </c>
      <c r="H27" s="5"/>
      <c r="I27" s="5"/>
    </row>
    <row r="28" spans="1:9" x14ac:dyDescent="0.3">
      <c r="B28" s="4" t="s">
        <v>1</v>
      </c>
      <c r="C28" s="9">
        <v>18.649999999999999</v>
      </c>
      <c r="D28" s="10">
        <f>PV($D$2,D$25,-D6)</f>
        <v>20.105769230769255</v>
      </c>
      <c r="E28" s="5"/>
      <c r="F28" s="5"/>
      <c r="G28" s="5"/>
      <c r="H28" s="5"/>
      <c r="I28" s="5"/>
    </row>
    <row r="29" spans="1:9" x14ac:dyDescent="0.3">
      <c r="B29" s="4" t="s">
        <v>2</v>
      </c>
      <c r="C29" s="9">
        <v>126.5</v>
      </c>
      <c r="D29" s="5"/>
      <c r="E29" s="10">
        <f>PV($D$2,E$25,-E7)</f>
        <v>131.18441340464284</v>
      </c>
      <c r="F29" s="5"/>
      <c r="G29" s="5"/>
      <c r="H29" s="5"/>
      <c r="I29" s="5"/>
    </row>
    <row r="30" spans="1:9" x14ac:dyDescent="0.3">
      <c r="B30" s="4" t="s">
        <v>3</v>
      </c>
      <c r="C30" s="5">
        <v>166.67</v>
      </c>
      <c r="D30" s="5"/>
      <c r="E30" s="10">
        <f>PV($D$2,E$25,-E8)</f>
        <v>172.85561057911153</v>
      </c>
      <c r="F30" s="5"/>
      <c r="G30" s="5"/>
      <c r="H30" s="5"/>
      <c r="I30" s="9">
        <f>PV($D$2,I$25,-I8)</f>
        <v>165.83425334800626</v>
      </c>
    </row>
    <row r="31" spans="1:9" x14ac:dyDescent="0.3">
      <c r="B31" s="4" t="s">
        <v>4</v>
      </c>
      <c r="C31" s="9">
        <v>10.6</v>
      </c>
      <c r="D31" s="5"/>
      <c r="E31" s="5"/>
      <c r="F31" s="5"/>
      <c r="G31" s="5"/>
      <c r="H31" s="5"/>
      <c r="I31" s="5"/>
    </row>
    <row r="32" spans="1:9" x14ac:dyDescent="0.3">
      <c r="B32" s="4" t="s">
        <v>5</v>
      </c>
      <c r="C32" s="5">
        <v>133.88</v>
      </c>
      <c r="D32" s="5"/>
      <c r="E32" s="10">
        <f t="shared" ref="E32:E41" si="0">PV($D$2,E$25,-E10)</f>
        <v>138.8434923278248</v>
      </c>
      <c r="F32" s="5"/>
      <c r="G32" s="5"/>
      <c r="H32" s="5"/>
      <c r="I32" s="9">
        <f>PV($D$2,I$25,-I10)</f>
        <v>133.17419666147188</v>
      </c>
    </row>
    <row r="33" spans="2:9" x14ac:dyDescent="0.3">
      <c r="B33" s="4" t="s">
        <v>6</v>
      </c>
      <c r="C33" s="9">
        <v>39.94</v>
      </c>
      <c r="D33" s="5"/>
      <c r="E33" s="10">
        <f t="shared" si="0"/>
        <v>41.417104508770741</v>
      </c>
      <c r="F33" s="5"/>
      <c r="G33" s="5"/>
      <c r="H33" s="5"/>
      <c r="I33" s="5"/>
    </row>
    <row r="34" spans="2:9" x14ac:dyDescent="0.3">
      <c r="B34" s="4" t="s">
        <v>7</v>
      </c>
      <c r="C34" s="5">
        <v>122.2</v>
      </c>
      <c r="D34" s="5"/>
      <c r="E34" s="10">
        <f t="shared" si="0"/>
        <v>119.24205811683777</v>
      </c>
      <c r="F34" s="5"/>
      <c r="G34" s="5"/>
      <c r="H34" s="5"/>
      <c r="I34" s="9">
        <f>PV($D$2,I$25,-I12)</f>
        <v>114.40404914047514</v>
      </c>
    </row>
    <row r="35" spans="2:9" x14ac:dyDescent="0.3">
      <c r="B35" s="4" t="s">
        <v>8</v>
      </c>
      <c r="C35" s="5">
        <v>498.26</v>
      </c>
      <c r="D35" s="5"/>
      <c r="E35" s="10">
        <f t="shared" si="0"/>
        <v>516.75188412520617</v>
      </c>
      <c r="F35" s="5"/>
      <c r="G35" s="5"/>
      <c r="H35" s="5"/>
      <c r="I35" s="9">
        <f>PV($D$2,I$25,-I13)</f>
        <v>495.81344676712894</v>
      </c>
    </row>
    <row r="36" spans="2:9" x14ac:dyDescent="0.3">
      <c r="B36" s="4" t="s">
        <v>9</v>
      </c>
      <c r="C36" s="9">
        <v>71.03</v>
      </c>
      <c r="D36" s="5"/>
      <c r="E36" s="10">
        <f t="shared" si="0"/>
        <v>73.686873052414214</v>
      </c>
      <c r="F36" s="10">
        <f>PV($D$2,F$25,-F14)</f>
        <v>73.588901483207934</v>
      </c>
      <c r="G36" s="5"/>
      <c r="H36" s="5"/>
      <c r="I36" s="5"/>
    </row>
    <row r="37" spans="2:9" x14ac:dyDescent="0.3">
      <c r="B37" s="4" t="s">
        <v>10</v>
      </c>
      <c r="C37" s="5">
        <v>118.5</v>
      </c>
      <c r="D37" s="5"/>
      <c r="E37" s="10">
        <f t="shared" si="0"/>
        <v>122.90825229333718</v>
      </c>
      <c r="F37" s="5"/>
      <c r="G37" s="5"/>
      <c r="H37" s="5"/>
      <c r="I37" s="9">
        <f>PV($D$2,I$25,-I15)</f>
        <v>117.87652643185955</v>
      </c>
    </row>
    <row r="38" spans="2:9" x14ac:dyDescent="0.3">
      <c r="B38" s="4" t="s">
        <v>11</v>
      </c>
      <c r="C38" s="5">
        <v>96.01</v>
      </c>
      <c r="D38" s="5"/>
      <c r="E38" s="10">
        <f t="shared" si="0"/>
        <v>99.568026001365595</v>
      </c>
      <c r="F38" s="5"/>
      <c r="G38" s="5"/>
      <c r="H38" s="5"/>
      <c r="I38" s="9">
        <f>PV($D$2,I$25,-I16)</f>
        <v>95.540050881873412</v>
      </c>
    </row>
    <row r="39" spans="2:9" x14ac:dyDescent="0.3">
      <c r="B39" s="4" t="s">
        <v>12</v>
      </c>
      <c r="C39" s="9">
        <v>68.849999999999994</v>
      </c>
      <c r="D39" s="5"/>
      <c r="E39" s="10">
        <f t="shared" si="0"/>
        <v>71.400039061132389</v>
      </c>
      <c r="F39" s="10">
        <f>PV($D$2,F$25,-F17)</f>
        <v>71.367095674474299</v>
      </c>
      <c r="G39" s="5"/>
      <c r="H39" s="5"/>
      <c r="I39" s="5"/>
    </row>
    <row r="40" spans="2:9" x14ac:dyDescent="0.3">
      <c r="B40" s="4" t="s">
        <v>13</v>
      </c>
      <c r="C40" s="5">
        <v>750</v>
      </c>
      <c r="D40" s="5"/>
      <c r="E40" s="10">
        <f t="shared" si="0"/>
        <v>777.85024760600197</v>
      </c>
      <c r="F40" s="5"/>
      <c r="G40" s="5"/>
      <c r="H40" s="5"/>
      <c r="I40" s="9">
        <f>PV($D$2,I$25,-I18)</f>
        <v>746.30106543483043</v>
      </c>
    </row>
    <row r="41" spans="2:9" x14ac:dyDescent="0.3">
      <c r="B41" s="4" t="s">
        <v>14</v>
      </c>
      <c r="C41" s="9">
        <v>37.9</v>
      </c>
      <c r="D41" s="5"/>
      <c r="E41" s="10">
        <f t="shared" si="0"/>
        <v>39.311765278701763</v>
      </c>
      <c r="F41" s="5"/>
      <c r="G41" s="5"/>
      <c r="H41" s="5"/>
      <c r="I41" s="5"/>
    </row>
    <row r="42" spans="2:9" x14ac:dyDescent="0.3">
      <c r="B42" s="4" t="s">
        <v>15</v>
      </c>
      <c r="C42" s="5">
        <v>91.14</v>
      </c>
      <c r="D42" s="5"/>
      <c r="E42" s="9">
        <f>PV($D$2,E$25,-E20)</f>
        <v>88.932432994293009</v>
      </c>
      <c r="F42" s="5"/>
      <c r="G42" s="5"/>
      <c r="H42" s="10">
        <f>PV($D$2,H$25,-H20)</f>
        <v>87.029911712479532</v>
      </c>
      <c r="I42" s="5"/>
    </row>
    <row r="43" spans="2:9" x14ac:dyDescent="0.3">
      <c r="B43" s="4" t="s">
        <v>16</v>
      </c>
      <c r="C43" s="5">
        <v>860</v>
      </c>
      <c r="D43" s="5"/>
      <c r="E43" s="10">
        <f>PV($D$2,E$25,-E21)</f>
        <v>891.93785450439486</v>
      </c>
      <c r="F43" s="5"/>
      <c r="G43" s="5"/>
      <c r="H43" s="5"/>
      <c r="I43" s="9">
        <f>PV($D$2,I$25,-I21)</f>
        <v>855.73102548224153</v>
      </c>
    </row>
    <row r="44" spans="2:9" x14ac:dyDescent="0.3">
      <c r="B44" s="4" t="s">
        <v>17</v>
      </c>
      <c r="C44" s="5">
        <v>237</v>
      </c>
      <c r="D44" s="5"/>
      <c r="E44" s="10">
        <f>PV($D$2,E$25,-E22)</f>
        <v>245.81650458667437</v>
      </c>
      <c r="F44" s="5"/>
      <c r="G44" s="5"/>
      <c r="H44" s="5"/>
      <c r="I44" s="9">
        <f>PV($D$2,I$25,-I22)</f>
        <v>235.84690360132404</v>
      </c>
    </row>
    <row r="47" spans="2:9" x14ac:dyDescent="0.3">
      <c r="B47" s="6" t="s">
        <v>25</v>
      </c>
      <c r="D47">
        <v>2</v>
      </c>
      <c r="E47">
        <v>4</v>
      </c>
      <c r="F47">
        <v>8</v>
      </c>
      <c r="G47">
        <v>9</v>
      </c>
      <c r="H47">
        <v>10</v>
      </c>
      <c r="I47">
        <v>12</v>
      </c>
    </row>
    <row r="48" spans="2:9" x14ac:dyDescent="0.3">
      <c r="B48" s="4"/>
      <c r="C48" s="4" t="s">
        <v>18</v>
      </c>
      <c r="D48" s="4" t="s">
        <v>19</v>
      </c>
      <c r="E48" s="4" t="s">
        <v>20</v>
      </c>
      <c r="F48" s="4" t="s">
        <v>21</v>
      </c>
      <c r="G48" s="4" t="s">
        <v>22</v>
      </c>
      <c r="H48" s="4" t="s">
        <v>23</v>
      </c>
      <c r="I48" s="4" t="s">
        <v>24</v>
      </c>
    </row>
    <row r="49" spans="2:9" x14ac:dyDescent="0.3">
      <c r="B49" s="4" t="s">
        <v>0</v>
      </c>
      <c r="C49" s="9">
        <f t="shared" ref="C49:I58" si="1">C27</f>
        <v>76.5</v>
      </c>
      <c r="D49" s="5"/>
      <c r="E49" s="7">
        <f>RATE(E$47,E5,-$C49)</f>
        <v>5.5694576306857466E-2</v>
      </c>
      <c r="F49" s="5"/>
      <c r="G49" s="7">
        <f>RATE(G$47,G5,-$C49)</f>
        <v>4.5538676013471835E-2</v>
      </c>
      <c r="H49" s="5"/>
      <c r="I49" s="5"/>
    </row>
    <row r="50" spans="2:9" x14ac:dyDescent="0.3">
      <c r="B50" s="4" t="s">
        <v>1</v>
      </c>
      <c r="C50" s="9">
        <f t="shared" si="1"/>
        <v>18.649999999999999</v>
      </c>
      <c r="D50" s="7">
        <f>RATE(D$47,D6,-$C50)</f>
        <v>9.4034783071698866E-2</v>
      </c>
      <c r="E50" s="5"/>
      <c r="F50" s="5"/>
      <c r="G50" s="5"/>
      <c r="H50" s="5"/>
      <c r="I50" s="5"/>
    </row>
    <row r="51" spans="2:9" x14ac:dyDescent="0.3">
      <c r="B51" s="4" t="s">
        <v>2</v>
      </c>
      <c r="C51" s="9">
        <f t="shared" si="1"/>
        <v>126.5</v>
      </c>
      <c r="D51" s="5"/>
      <c r="E51" s="7">
        <f>RATE(E$47,E7,-$C51)</f>
        <v>5.5603537970498731E-2</v>
      </c>
      <c r="F51" s="5"/>
      <c r="G51" s="5"/>
      <c r="H51" s="5"/>
      <c r="I51" s="5"/>
    </row>
    <row r="52" spans="2:9" x14ac:dyDescent="0.3">
      <c r="B52" s="4" t="s">
        <v>3</v>
      </c>
      <c r="C52" s="5">
        <f t="shared" si="1"/>
        <v>166.67</v>
      </c>
      <c r="D52" s="5"/>
      <c r="E52" s="7">
        <f>RATE(E$47,E8,-$C52)</f>
        <v>5.5637846368769152E-2</v>
      </c>
      <c r="F52" s="5"/>
      <c r="G52" s="5"/>
      <c r="H52" s="5"/>
      <c r="I52" s="8">
        <f t="shared" ref="I52" si="2">RATE(I$47,I8,-$C52)</f>
        <v>3.9134678143901189E-2</v>
      </c>
    </row>
    <row r="53" spans="2:9" x14ac:dyDescent="0.3">
      <c r="B53" s="4" t="s">
        <v>4</v>
      </c>
      <c r="C53" s="9">
        <f t="shared" si="1"/>
        <v>10.6</v>
      </c>
      <c r="D53" s="5"/>
      <c r="E53" s="5"/>
      <c r="F53" s="5"/>
      <c r="G53" s="5"/>
      <c r="H53" s="5"/>
      <c r="I53" s="5"/>
    </row>
    <row r="54" spans="2:9" x14ac:dyDescent="0.3">
      <c r="B54" s="4" t="s">
        <v>5</v>
      </c>
      <c r="C54" s="5">
        <f t="shared" si="1"/>
        <v>133.88</v>
      </c>
      <c r="D54" s="5"/>
      <c r="E54" s="7">
        <f t="shared" ref="E54:E66" si="3">RATE(E$47,E10,-$C54)</f>
        <v>5.5621637905373077E-2</v>
      </c>
      <c r="F54" s="5"/>
      <c r="G54" s="5"/>
      <c r="H54" s="5"/>
      <c r="I54" s="8">
        <f t="shared" ref="I54" si="4">RATE(I$47,I10,-$C54)</f>
        <v>3.9090176438481221E-2</v>
      </c>
    </row>
    <row r="55" spans="2:9" x14ac:dyDescent="0.3">
      <c r="B55" s="4" t="s">
        <v>6</v>
      </c>
      <c r="C55" s="9">
        <f t="shared" si="1"/>
        <v>39.94</v>
      </c>
      <c r="D55" s="5"/>
      <c r="E55" s="7">
        <f t="shared" si="3"/>
        <v>5.5583514242552819E-2</v>
      </c>
      <c r="F55" s="5"/>
      <c r="G55" s="5"/>
      <c r="H55" s="5"/>
      <c r="I55" s="5"/>
    </row>
    <row r="56" spans="2:9" x14ac:dyDescent="0.3">
      <c r="B56" s="4" t="s">
        <v>7</v>
      </c>
      <c r="C56" s="5">
        <f t="shared" si="1"/>
        <v>122.2</v>
      </c>
      <c r="D56" s="5"/>
      <c r="E56" s="7">
        <f t="shared" si="3"/>
        <v>2.9680612260611517E-2</v>
      </c>
      <c r="F56" s="5"/>
      <c r="G56" s="5"/>
      <c r="H56" s="5"/>
      <c r="I56" s="8">
        <f t="shared" ref="I56" si="5">RATE(I$47,I12,-$C56)</f>
        <v>2.8817914508887772E-2</v>
      </c>
    </row>
    <row r="57" spans="2:9" x14ac:dyDescent="0.3">
      <c r="B57" s="4" t="s">
        <v>8</v>
      </c>
      <c r="C57" s="5">
        <f t="shared" si="1"/>
        <v>498.26</v>
      </c>
      <c r="D57" s="5"/>
      <c r="E57" s="7">
        <f t="shared" si="3"/>
        <v>5.5637846368770248E-2</v>
      </c>
      <c r="F57" s="5"/>
      <c r="G57" s="5"/>
      <c r="H57" s="5"/>
      <c r="I57" s="8">
        <f t="shared" ref="I57" si="6">RATE(I$47,I13,-$C57)</f>
        <v>3.915267992531344E-2</v>
      </c>
    </row>
    <row r="58" spans="2:9" x14ac:dyDescent="0.3">
      <c r="B58" s="4" t="s">
        <v>9</v>
      </c>
      <c r="C58" s="9">
        <f t="shared" si="1"/>
        <v>71.03</v>
      </c>
      <c r="D58" s="5"/>
      <c r="E58" s="7">
        <f t="shared" si="3"/>
        <v>5.5760040273201167E-2</v>
      </c>
      <c r="F58" s="7">
        <f>RATE(F$47,F14,-$C58)</f>
        <v>4.8650136829024165E-2</v>
      </c>
      <c r="G58" s="5"/>
      <c r="H58" s="5"/>
      <c r="I58" s="5"/>
    </row>
    <row r="59" spans="2:9" x14ac:dyDescent="0.3">
      <c r="B59" s="4" t="s">
        <v>10</v>
      </c>
      <c r="C59" s="5">
        <f t="shared" ref="C59:I68" si="7">C37</f>
        <v>118.5</v>
      </c>
      <c r="D59" s="5"/>
      <c r="E59" s="7">
        <f t="shared" si="3"/>
        <v>5.5674469814123655E-2</v>
      </c>
      <c r="F59" s="5"/>
      <c r="G59" s="5"/>
      <c r="H59" s="5"/>
      <c r="I59" s="8">
        <f t="shared" ref="I59" si="8">RATE(I$47,I15,-$C59)</f>
        <v>3.9091996135478244E-2</v>
      </c>
    </row>
    <row r="60" spans="2:9" x14ac:dyDescent="0.3">
      <c r="B60" s="4" t="s">
        <v>11</v>
      </c>
      <c r="C60" s="5">
        <f t="shared" si="7"/>
        <v>96.01</v>
      </c>
      <c r="D60" s="5"/>
      <c r="E60" s="7">
        <f t="shared" si="3"/>
        <v>5.5615244607250917E-2</v>
      </c>
      <c r="F60" s="7"/>
      <c r="G60" s="5"/>
      <c r="H60" s="5"/>
      <c r="I60" s="8">
        <f t="shared" ref="I60" si="9">RATE(I$47,I16,-$C60)</f>
        <v>3.9155340827652811E-2</v>
      </c>
    </row>
    <row r="61" spans="2:9" x14ac:dyDescent="0.3">
      <c r="B61" s="4" t="s">
        <v>12</v>
      </c>
      <c r="C61" s="9">
        <f t="shared" si="7"/>
        <v>68.849999999999994</v>
      </c>
      <c r="D61" s="5"/>
      <c r="E61" s="7">
        <f t="shared" si="3"/>
        <v>5.5606328524870109E-2</v>
      </c>
      <c r="F61" s="7">
        <f>RATE(F$47,F17,-$C61)</f>
        <v>4.8777139282127568E-2</v>
      </c>
      <c r="G61" s="5"/>
      <c r="H61" s="5"/>
      <c r="I61" s="5"/>
    </row>
    <row r="62" spans="2:9" x14ac:dyDescent="0.3">
      <c r="B62" s="4" t="s">
        <v>13</v>
      </c>
      <c r="C62" s="5">
        <f t="shared" si="7"/>
        <v>750</v>
      </c>
      <c r="D62" s="5"/>
      <c r="E62" s="7">
        <f t="shared" si="3"/>
        <v>5.5646526230977177E-2</v>
      </c>
      <c r="F62" s="5"/>
      <c r="G62" s="5"/>
      <c r="H62" s="5"/>
      <c r="I62" s="8">
        <f t="shared" ref="I62" si="10">RATE(I$47,I18,-$C62)</f>
        <v>3.9148927307711058E-2</v>
      </c>
    </row>
    <row r="63" spans="2:9" x14ac:dyDescent="0.3">
      <c r="B63" s="4" t="s">
        <v>14</v>
      </c>
      <c r="C63" s="9">
        <f t="shared" si="7"/>
        <v>37.9</v>
      </c>
      <c r="D63" s="5"/>
      <c r="E63" s="7">
        <f t="shared" si="3"/>
        <v>5.5695100185039939E-2</v>
      </c>
      <c r="F63" s="5"/>
      <c r="G63" s="5"/>
      <c r="H63" s="5"/>
      <c r="I63" s="5"/>
    </row>
    <row r="64" spans="2:9" x14ac:dyDescent="0.3">
      <c r="B64" s="4" t="s">
        <v>15</v>
      </c>
      <c r="C64" s="5">
        <f t="shared" si="7"/>
        <v>91.14</v>
      </c>
      <c r="D64" s="5"/>
      <c r="E64" s="8">
        <f t="shared" si="3"/>
        <v>2.9673771377122887E-2</v>
      </c>
      <c r="F64" s="5"/>
      <c r="G64" s="5"/>
      <c r="H64" s="7">
        <f>RATE(H$47,H20,-$C64)</f>
        <v>3.0835588800461285E-2</v>
      </c>
      <c r="I64" s="5"/>
    </row>
    <row r="65" spans="2:9" x14ac:dyDescent="0.3">
      <c r="B65" s="4" t="s">
        <v>16</v>
      </c>
      <c r="C65" s="5">
        <f t="shared" si="7"/>
        <v>860</v>
      </c>
      <c r="D65" s="5"/>
      <c r="E65" s="7">
        <f t="shared" si="3"/>
        <v>5.5647939225588652E-2</v>
      </c>
      <c r="F65" s="5"/>
      <c r="G65" s="5"/>
      <c r="H65" s="5"/>
      <c r="I65" s="8">
        <f t="shared" ref="I65:I66" si="11">RATE(I$47,I21,-$C65)</f>
        <v>3.9143396292096878E-2</v>
      </c>
    </row>
    <row r="66" spans="2:9" x14ac:dyDescent="0.3">
      <c r="B66" s="4" t="s">
        <v>17</v>
      </c>
      <c r="C66" s="5">
        <f t="shared" si="7"/>
        <v>237</v>
      </c>
      <c r="D66" s="5"/>
      <c r="E66" s="7">
        <f t="shared" si="3"/>
        <v>5.5674469814123655E-2</v>
      </c>
      <c r="F66" s="5"/>
      <c r="G66" s="5"/>
      <c r="H66" s="5"/>
      <c r="I66" s="8">
        <f t="shared" si="11"/>
        <v>3.9160421854411126E-2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USP</cp:lastModifiedBy>
  <dcterms:created xsi:type="dcterms:W3CDTF">2015-03-23T17:13:55Z</dcterms:created>
  <dcterms:modified xsi:type="dcterms:W3CDTF">2015-09-10T13:39:03Z</dcterms:modified>
</cp:coreProperties>
</file>