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44" activeTab="3"/>
  </bookViews>
  <sheets>
    <sheet name="Freq T14" sheetId="1" r:id="rId1"/>
    <sheet name="Freq T34" sheetId="2" r:id="rId2"/>
    <sheet name="Notas T14" sheetId="3" r:id="rId3"/>
    <sheet name="Notas T34" sheetId="4" r:id="rId4"/>
  </sheets>
  <definedNames/>
  <calcPr fullCalcOnLoad="1"/>
</workbook>
</file>

<file path=xl/comments2.xml><?xml version="1.0" encoding="utf-8"?>
<comments xmlns="http://schemas.openxmlformats.org/spreadsheetml/2006/main">
  <authors>
    <author>Cristina Adams</author>
  </authors>
  <commentList>
    <comment ref="E31" authorId="0">
      <text>
        <r>
          <rPr>
            <b/>
            <sz val="9"/>
            <rFont val="Tahoma"/>
            <family val="2"/>
          </rPr>
          <t>Cristina Adams:</t>
        </r>
        <r>
          <rPr>
            <sz val="9"/>
            <rFont val="Tahoma"/>
            <family val="2"/>
          </rPr>
          <t xml:space="preserve">
Não estava matriculada ainda</t>
        </r>
      </text>
    </comment>
  </commentList>
</comments>
</file>

<file path=xl/sharedStrings.xml><?xml version="1.0" encoding="utf-8"?>
<sst xmlns="http://schemas.openxmlformats.org/spreadsheetml/2006/main" count="776" uniqueCount="215">
  <si>
    <t xml:space="preserve">Relatório: </t>
  </si>
  <si>
    <t>Lista de Apoio ao Docente</t>
  </si>
  <si>
    <t>Disciplina:</t>
  </si>
  <si>
    <t>ACH0152</t>
  </si>
  <si>
    <t>Turma:</t>
  </si>
  <si>
    <t>2018214</t>
  </si>
  <si>
    <t>Código</t>
  </si>
  <si>
    <t>Ingresso</t>
  </si>
  <si>
    <t>Curso</t>
  </si>
  <si>
    <t>Nome</t>
  </si>
  <si>
    <t>10258705</t>
  </si>
  <si>
    <t>2017/1</t>
  </si>
  <si>
    <t>86200</t>
  </si>
  <si>
    <t>Adiginton Jackson King Ferreira</t>
  </si>
  <si>
    <t>9276982</t>
  </si>
  <si>
    <t>2015/1</t>
  </si>
  <si>
    <t>Alex Alves da Silva Bognar</t>
  </si>
  <si>
    <t>5673491</t>
  </si>
  <si>
    <t>2018/1</t>
  </si>
  <si>
    <t>86400</t>
  </si>
  <si>
    <t>Aline Ferreira Veras de Sousa</t>
  </si>
  <si>
    <t>4840099</t>
  </si>
  <si>
    <t>Amanda Baptista Morales</t>
  </si>
  <si>
    <t>10892492</t>
  </si>
  <si>
    <t>Arthur Camillo da Costa</t>
  </si>
  <si>
    <t>8516351</t>
  </si>
  <si>
    <t>2013/1</t>
  </si>
  <si>
    <t>Bruno Cesar de Lima de Paula</t>
  </si>
  <si>
    <t>10346721</t>
  </si>
  <si>
    <t>Elisa Martins dos Santos</t>
  </si>
  <si>
    <t>9894453</t>
  </si>
  <si>
    <t>2016/1</t>
  </si>
  <si>
    <t>Felipe Miguel de Toledo Castro</t>
  </si>
  <si>
    <t>10688222</t>
  </si>
  <si>
    <t>86150</t>
  </si>
  <si>
    <t>Fernanda de Lima Sousa</t>
  </si>
  <si>
    <t>10374406</t>
  </si>
  <si>
    <t>Fernando Seiji Bellocchi dos Santos</t>
  </si>
  <si>
    <t>9064846</t>
  </si>
  <si>
    <t>2014/1</t>
  </si>
  <si>
    <t>Filippo Clava</t>
  </si>
  <si>
    <t>10403210</t>
  </si>
  <si>
    <t>Gabriel Faria de Oliveira</t>
  </si>
  <si>
    <t>10346700</t>
  </si>
  <si>
    <t>Gabriel Parzanes de Lima</t>
  </si>
  <si>
    <t>9065152</t>
  </si>
  <si>
    <t>Guilherme Henrique Santos da Costa</t>
  </si>
  <si>
    <t>9911430</t>
  </si>
  <si>
    <t>Guilherme Pereira dos Santos</t>
  </si>
  <si>
    <t>7969699</t>
  </si>
  <si>
    <t>86450</t>
  </si>
  <si>
    <t>Guilherme Pereira Pinto Lopes</t>
  </si>
  <si>
    <t>10258751</t>
  </si>
  <si>
    <t>Gustavo Medeiros Santos</t>
  </si>
  <si>
    <t>9065110</t>
  </si>
  <si>
    <t>Jasmine Cristina Paula Santos</t>
  </si>
  <si>
    <t>10892485</t>
  </si>
  <si>
    <t>Joao Sanches Tomazoli</t>
  </si>
  <si>
    <t>10407725</t>
  </si>
  <si>
    <t>July Mariana de Lima</t>
  </si>
  <si>
    <t>10798844</t>
  </si>
  <si>
    <t>Kethylin Bernardo Rosa</t>
  </si>
  <si>
    <t>9278070</t>
  </si>
  <si>
    <t>Keven Aderson Gomes Figueiredo</t>
  </si>
  <si>
    <t>10430990</t>
  </si>
  <si>
    <t>Leonardo Morgado Horta Correa da Silva</t>
  </si>
  <si>
    <t>10782371</t>
  </si>
  <si>
    <t>Leticia Alves Lucena Gomes</t>
  </si>
  <si>
    <t>9003340</t>
  </si>
  <si>
    <t>Leticia Rodrigues Barrozo Lopes</t>
  </si>
  <si>
    <t>8804352</t>
  </si>
  <si>
    <t>Lucas da Silva Marçal</t>
  </si>
  <si>
    <t>10374431</t>
  </si>
  <si>
    <t>Lucas Lopes Resende</t>
  </si>
  <si>
    <t>9276915</t>
  </si>
  <si>
    <t>Lucas Ribeiro Nascimento dos Santos</t>
  </si>
  <si>
    <t>8922692</t>
  </si>
  <si>
    <t>Luiz Felipe de Aragão Pessin</t>
  </si>
  <si>
    <t>9004852</t>
  </si>
  <si>
    <t>Luiz Renato Adachi de Freitas</t>
  </si>
  <si>
    <t>9276752</t>
  </si>
  <si>
    <t>86250</t>
  </si>
  <si>
    <t>Luiza Nicoletto Ayres de Oliveira</t>
  </si>
  <si>
    <t>10346613</t>
  </si>
  <si>
    <t>Marcus Vinicius de Andrade Goncalves</t>
  </si>
  <si>
    <t>8922476</t>
  </si>
  <si>
    <t>Maria Fernanda Costa Colares Nogueira</t>
  </si>
  <si>
    <t>10387599</t>
  </si>
  <si>
    <t>Mario Augusto Aparecido</t>
  </si>
  <si>
    <t>10346697</t>
  </si>
  <si>
    <t>Matheus Eidi de Siqueira</t>
  </si>
  <si>
    <t>10686770</t>
  </si>
  <si>
    <t>Matheus Lima Silva Vieira</t>
  </si>
  <si>
    <t>10882511</t>
  </si>
  <si>
    <t>Mauro Aparecido Lovato Junior</t>
  </si>
  <si>
    <t>8922879</t>
  </si>
  <si>
    <t>Mercia Barros de Araujo</t>
  </si>
  <si>
    <t>10259011</t>
  </si>
  <si>
    <t>Nicolas Kenji Fukusima Goh</t>
  </si>
  <si>
    <t>9004870</t>
  </si>
  <si>
    <t>Paloma Oliveira da Silva Costa</t>
  </si>
  <si>
    <t>10424993</t>
  </si>
  <si>
    <t>Paulo Daniel Carneiro</t>
  </si>
  <si>
    <t>10414608</t>
  </si>
  <si>
    <t>Paulo Roberto Alves de Lima</t>
  </si>
  <si>
    <t>10430493</t>
  </si>
  <si>
    <t>Rafael Morales Dobes Bakargi</t>
  </si>
  <si>
    <t>10798830</t>
  </si>
  <si>
    <t>Rafaella Favero</t>
  </si>
  <si>
    <t>9878016</t>
  </si>
  <si>
    <t>Raul Soares de Oliveira</t>
  </si>
  <si>
    <t>9765480</t>
  </si>
  <si>
    <t>Ricardo Coelho Amorim de Morais</t>
  </si>
  <si>
    <t>10438376</t>
  </si>
  <si>
    <t>Ronaldo Fontana de Jesus</t>
  </si>
  <si>
    <t>9911103</t>
  </si>
  <si>
    <t>Samira Alves Pessoa</t>
  </si>
  <si>
    <t>9005078</t>
  </si>
  <si>
    <t>Thayna Fleira Fernandes</t>
  </si>
  <si>
    <t>10875815</t>
  </si>
  <si>
    <t>Thiago Agricio Alves</t>
  </si>
  <si>
    <t>9277019</t>
  </si>
  <si>
    <t>Vinícius Felipe</t>
  </si>
  <si>
    <t>9004981</t>
  </si>
  <si>
    <t>Vinicius Oliveira Vicentini Silva</t>
  </si>
  <si>
    <t>8799591</t>
  </si>
  <si>
    <t>Wilian Concenzza de Souza</t>
  </si>
  <si>
    <t>(P) 7975032</t>
  </si>
  <si>
    <t>Altemar Hideyo Yamamoto</t>
  </si>
  <si>
    <t>Vithoria Koga Ferreira</t>
  </si>
  <si>
    <t>86100</t>
  </si>
  <si>
    <t>10851109</t>
  </si>
  <si>
    <t>Vinicius Domingues</t>
  </si>
  <si>
    <t>10817142</t>
  </si>
  <si>
    <t>Thiago Ribeiro Severino</t>
  </si>
  <si>
    <t>5385378</t>
  </si>
  <si>
    <t>Thiago de Oliveira Deodato</t>
  </si>
  <si>
    <t>10258938</t>
  </si>
  <si>
    <t>Samy Ketly Castro da Costa</t>
  </si>
  <si>
    <t>10817121</t>
  </si>
  <si>
    <t>Refferson Lima Silva</t>
  </si>
  <si>
    <t>86300</t>
  </si>
  <si>
    <t>10258344</t>
  </si>
  <si>
    <t>Rafael Rodrigues Braz</t>
  </si>
  <si>
    <t>6482483</t>
  </si>
  <si>
    <t>Rafael Honda</t>
  </si>
  <si>
    <t>10817222</t>
  </si>
  <si>
    <t>Pedro Henrique Buoso Serrano</t>
  </si>
  <si>
    <t>10783517</t>
  </si>
  <si>
    <t>Paula Rosa Pereira</t>
  </si>
  <si>
    <t>10882914</t>
  </si>
  <si>
    <t>Nathalia Caroline Fenich</t>
  </si>
  <si>
    <t>10892620</t>
  </si>
  <si>
    <t>Mariana Marques Sanches Mourão da Conceicao</t>
  </si>
  <si>
    <t>10783462</t>
  </si>
  <si>
    <t>Lucas Navas Geraldo Moura</t>
  </si>
  <si>
    <t>10783455</t>
  </si>
  <si>
    <t>Lucas Gabriel Arantes Moreira</t>
  </si>
  <si>
    <t>10403280</t>
  </si>
  <si>
    <t>Lucas Affonso Souza</t>
  </si>
  <si>
    <t>9378001</t>
  </si>
  <si>
    <t>Lila Mina Harada</t>
  </si>
  <si>
    <t>1065662</t>
  </si>
  <si>
    <t>Leticia Cerqueira Maciel</t>
  </si>
  <si>
    <t>10783497</t>
  </si>
  <si>
    <t>Leticia Alves de Oliveira</t>
  </si>
  <si>
    <t>86501</t>
  </si>
  <si>
    <t>8511039</t>
  </si>
  <si>
    <t>Laura de Menezes Dias Ferreira</t>
  </si>
  <si>
    <t>10882998</t>
  </si>
  <si>
    <t>Lais Ribeiro da Silva</t>
  </si>
  <si>
    <t>10883018</t>
  </si>
  <si>
    <t>Kassio de Jesus Menezes</t>
  </si>
  <si>
    <t>10817243</t>
  </si>
  <si>
    <t>Julia Cristina Franca Reis</t>
  </si>
  <si>
    <t>10883001</t>
  </si>
  <si>
    <t>Joyce Xavier Silva</t>
  </si>
  <si>
    <t>10843660</t>
  </si>
  <si>
    <t>Jeferson de Moura Chacon</t>
  </si>
  <si>
    <t>10829094</t>
  </si>
  <si>
    <t>Isabella Fernandes Teixeira</t>
  </si>
  <si>
    <t>10875990</t>
  </si>
  <si>
    <t>Henry Junji Motizuki Hiraide</t>
  </si>
  <si>
    <t>10799470</t>
  </si>
  <si>
    <t>Giulia Queiroz de Paula</t>
  </si>
  <si>
    <t>10783434</t>
  </si>
  <si>
    <t>Gabriela de Lima Pereira</t>
  </si>
  <si>
    <t>10817177</t>
  </si>
  <si>
    <t>Gabriela da Silva Leite</t>
  </si>
  <si>
    <t>9275852</t>
  </si>
  <si>
    <t>Fernanda Hernandez Albertini</t>
  </si>
  <si>
    <t>10783796</t>
  </si>
  <si>
    <t>Bianca Marques Santos</t>
  </si>
  <si>
    <t>86350</t>
  </si>
  <si>
    <t>9780049</t>
  </si>
  <si>
    <t>Barbara Marques Batista Melo</t>
  </si>
  <si>
    <t>10783754</t>
  </si>
  <si>
    <t>Arthur Victor Neves Souza</t>
  </si>
  <si>
    <t>10829048</t>
  </si>
  <si>
    <t>Aline Oliveira Andrade</t>
  </si>
  <si>
    <t>9279088</t>
  </si>
  <si>
    <t>2018234</t>
  </si>
  <si>
    <t>Quartas-feiras 19:00 hs</t>
  </si>
  <si>
    <t>Terças-férias, 21:00 hs</t>
  </si>
  <si>
    <t>Total</t>
  </si>
  <si>
    <t>%</t>
  </si>
  <si>
    <t>Trabalho</t>
  </si>
  <si>
    <t>Prova</t>
  </si>
  <si>
    <t>Média</t>
  </si>
  <si>
    <t>evento</t>
  </si>
  <si>
    <t>Reprovados</t>
  </si>
  <si>
    <t>Aprovados</t>
  </si>
  <si>
    <t>ALUNOS REPROVADOS POR FALTA NÃO PODERÃO FAZER A PROVA FINAL</t>
  </si>
  <si>
    <t>Terças-feiras, 21:00 hs</t>
  </si>
  <si>
    <t>Desv Pad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</si>
</sst>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"/>
  </numFmts>
  <fonts count="41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6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0" fillId="25" borderId="0" xfId="0" applyFill="1" applyAlignment="1">
      <alignment/>
    </xf>
    <xf numFmtId="0" fontId="3" fillId="0" borderId="0" xfId="0" applyFont="1" applyAlignment="1">
      <alignment/>
    </xf>
    <xf numFmtId="174" fontId="0" fillId="0" borderId="0" xfId="0" applyNumberFormat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Alignment="1">
      <alignment/>
    </xf>
    <xf numFmtId="174" fontId="3" fillId="0" borderId="0" xfId="0" applyNumberFormat="1" applyFont="1" applyAlignment="1">
      <alignment horizontal="center"/>
    </xf>
    <xf numFmtId="174" fontId="0" fillId="35" borderId="0" xfId="0" applyNumberFormat="1" applyFill="1" applyAlignment="1">
      <alignment horizontal="center"/>
    </xf>
    <xf numFmtId="174" fontId="0" fillId="33" borderId="0" xfId="0" applyNumberFormat="1" applyFill="1" applyAlignment="1">
      <alignment horizontal="center"/>
    </xf>
    <xf numFmtId="174" fontId="0" fillId="34" borderId="0" xfId="0" applyNumberFormat="1" applyFill="1" applyAlignment="1">
      <alignment horizontal="center"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80" zoomScaleNormal="80" zoomScalePageLayoutView="0" workbookViewId="0" topLeftCell="B1">
      <pane ySplit="6" topLeftCell="A7" activePane="bottomLeft" state="frozen"/>
      <selection pane="topLeft" activeCell="A1" sqref="A1"/>
      <selection pane="bottomLeft" activeCell="U16" sqref="U16"/>
    </sheetView>
  </sheetViews>
  <sheetFormatPr defaultColWidth="9.140625" defaultRowHeight="12.75"/>
  <cols>
    <col min="4" max="4" width="31.00390625" style="0" bestFit="1" customWidth="1"/>
    <col min="5" max="6" width="6.57421875" style="0" bestFit="1" customWidth="1"/>
    <col min="7" max="11" width="6.28125" style="0" bestFit="1" customWidth="1"/>
    <col min="12" max="15" width="6.421875" style="0" bestFit="1" customWidth="1"/>
    <col min="16" max="16" width="6.421875" style="0" customWidth="1"/>
    <col min="17" max="17" width="6.421875" style="0" bestFit="1" customWidth="1"/>
    <col min="18" max="19" width="6.7109375" style="0" bestFit="1" customWidth="1"/>
    <col min="20" max="21" width="8.8515625" style="7" customWidth="1"/>
  </cols>
  <sheetData>
    <row r="1" spans="1:6" ht="12.75">
      <c r="A1" s="2" t="s">
        <v>0</v>
      </c>
      <c r="B1" s="1" t="s">
        <v>1</v>
      </c>
      <c r="F1" s="14" t="s">
        <v>212</v>
      </c>
    </row>
    <row r="2" spans="1:2" ht="12.75">
      <c r="A2" s="2" t="s">
        <v>2</v>
      </c>
      <c r="B2" s="1" t="s">
        <v>3</v>
      </c>
    </row>
    <row r="3" spans="1:25" ht="12.75">
      <c r="A3" s="3" t="s">
        <v>4</v>
      </c>
      <c r="B3" s="4" t="s">
        <v>5</v>
      </c>
      <c r="C3" s="4" t="s">
        <v>203</v>
      </c>
      <c r="D3" s="4"/>
      <c r="X3" s="12"/>
      <c r="Y3" t="s">
        <v>210</v>
      </c>
    </row>
    <row r="4" spans="5:25" ht="12.75">
      <c r="E4" s="7"/>
      <c r="F4" s="7"/>
      <c r="G4" s="7"/>
      <c r="H4" s="7"/>
      <c r="I4" s="7" t="s">
        <v>209</v>
      </c>
      <c r="J4" s="7" t="s">
        <v>209</v>
      </c>
      <c r="K4" s="7"/>
      <c r="L4" s="7"/>
      <c r="M4" s="7"/>
      <c r="N4" s="7"/>
      <c r="O4" s="7" t="s">
        <v>209</v>
      </c>
      <c r="P4" s="7" t="s">
        <v>209</v>
      </c>
      <c r="Q4" s="7"/>
      <c r="R4" s="7"/>
      <c r="S4" s="7"/>
      <c r="X4" s="13"/>
      <c r="Y4" t="s">
        <v>211</v>
      </c>
    </row>
    <row r="5" spans="5:21" ht="12.75"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 t="s">
        <v>204</v>
      </c>
      <c r="U5" s="8" t="s">
        <v>205</v>
      </c>
    </row>
    <row r="6" spans="1:19" ht="12.75">
      <c r="A6" s="2" t="s">
        <v>6</v>
      </c>
      <c r="B6" s="2" t="s">
        <v>7</v>
      </c>
      <c r="C6" s="2" t="s">
        <v>8</v>
      </c>
      <c r="D6" s="2" t="s">
        <v>9</v>
      </c>
      <c r="E6" s="6">
        <v>43333</v>
      </c>
      <c r="F6" s="6">
        <v>43340</v>
      </c>
      <c r="G6" s="6">
        <v>43354</v>
      </c>
      <c r="H6" s="6">
        <v>43361</v>
      </c>
      <c r="I6" s="6">
        <v>43365</v>
      </c>
      <c r="J6" s="6">
        <v>43365</v>
      </c>
      <c r="K6" s="6">
        <v>43368</v>
      </c>
      <c r="L6" s="6">
        <v>43375</v>
      </c>
      <c r="M6" s="6">
        <v>43382</v>
      </c>
      <c r="N6" s="6">
        <v>43389</v>
      </c>
      <c r="O6" s="6">
        <v>43393</v>
      </c>
      <c r="P6" s="6">
        <v>43393</v>
      </c>
      <c r="Q6" s="6">
        <v>43396</v>
      </c>
      <c r="R6" s="6">
        <v>43410</v>
      </c>
      <c r="S6" s="6">
        <v>43417</v>
      </c>
    </row>
    <row r="7" spans="1:22" ht="12.75">
      <c r="A7" s="1" t="s">
        <v>10</v>
      </c>
      <c r="B7" s="1" t="s">
        <v>11</v>
      </c>
      <c r="C7" s="1" t="s">
        <v>12</v>
      </c>
      <c r="D7" s="1" t="s">
        <v>13</v>
      </c>
      <c r="E7">
        <v>1</v>
      </c>
      <c r="F7">
        <v>1</v>
      </c>
      <c r="G7">
        <v>1</v>
      </c>
      <c r="H7">
        <v>1</v>
      </c>
      <c r="I7">
        <v>2</v>
      </c>
      <c r="J7">
        <v>1</v>
      </c>
      <c r="K7">
        <v>1</v>
      </c>
      <c r="L7">
        <v>0</v>
      </c>
      <c r="M7">
        <v>1</v>
      </c>
      <c r="N7">
        <v>1</v>
      </c>
      <c r="O7">
        <v>1</v>
      </c>
      <c r="P7">
        <v>1</v>
      </c>
      <c r="Q7">
        <v>1</v>
      </c>
      <c r="T7" s="7">
        <f>SUM(E7:S7)</f>
        <v>13</v>
      </c>
      <c r="U7" s="9">
        <f>(T7*100)/14</f>
        <v>92.85714285714286</v>
      </c>
      <c r="V7" s="22"/>
    </row>
    <row r="8" spans="1:22" ht="12.75">
      <c r="A8" s="1" t="s">
        <v>14</v>
      </c>
      <c r="B8" s="1" t="s">
        <v>15</v>
      </c>
      <c r="C8" s="1" t="s">
        <v>12</v>
      </c>
      <c r="D8" s="1" t="s">
        <v>16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0</v>
      </c>
      <c r="M8">
        <v>0</v>
      </c>
      <c r="N8">
        <v>1</v>
      </c>
      <c r="O8">
        <v>1</v>
      </c>
      <c r="P8">
        <v>1</v>
      </c>
      <c r="Q8">
        <v>1</v>
      </c>
      <c r="T8" s="7">
        <f aca="true" t="shared" si="0" ref="T8:T60">SUM(E8:S8)</f>
        <v>11</v>
      </c>
      <c r="U8" s="9">
        <f aca="true" t="shared" si="1" ref="U8:U60">(T8*100)/14</f>
        <v>78.57142857142857</v>
      </c>
      <c r="V8" s="22"/>
    </row>
    <row r="9" spans="1:22" ht="12.75">
      <c r="A9" s="1" t="s">
        <v>17</v>
      </c>
      <c r="B9" s="1" t="s">
        <v>18</v>
      </c>
      <c r="C9" s="1" t="s">
        <v>19</v>
      </c>
      <c r="D9" s="1" t="s">
        <v>20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T9" s="7">
        <f t="shared" si="0"/>
        <v>0</v>
      </c>
      <c r="U9" s="9">
        <f t="shared" si="1"/>
        <v>0</v>
      </c>
      <c r="V9" s="12"/>
    </row>
    <row r="10" spans="1:22" ht="12.75">
      <c r="A10" s="1" t="s">
        <v>127</v>
      </c>
      <c r="B10" s="1" t="s">
        <v>18</v>
      </c>
      <c r="C10" s="1" t="s">
        <v>19</v>
      </c>
      <c r="D10" s="1" t="s">
        <v>128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T10" s="7">
        <f>SUM(E10:S10)</f>
        <v>0</v>
      </c>
      <c r="U10" s="9">
        <f t="shared" si="1"/>
        <v>0</v>
      </c>
      <c r="V10" s="12"/>
    </row>
    <row r="11" spans="1:22" ht="12.75">
      <c r="A11" s="1" t="s">
        <v>21</v>
      </c>
      <c r="B11" s="1" t="s">
        <v>11</v>
      </c>
      <c r="C11" s="1" t="s">
        <v>12</v>
      </c>
      <c r="D11" s="1" t="s">
        <v>22</v>
      </c>
      <c r="E11">
        <v>1</v>
      </c>
      <c r="F11">
        <v>1</v>
      </c>
      <c r="G11">
        <v>1</v>
      </c>
      <c r="H11">
        <v>0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T11" s="7">
        <f t="shared" si="0"/>
        <v>12</v>
      </c>
      <c r="U11" s="9">
        <f t="shared" si="1"/>
        <v>85.71428571428571</v>
      </c>
      <c r="V11" s="22"/>
    </row>
    <row r="12" spans="1:22" ht="12.75">
      <c r="A12" s="1" t="s">
        <v>23</v>
      </c>
      <c r="B12" s="1" t="s">
        <v>18</v>
      </c>
      <c r="C12" s="1" t="s">
        <v>19</v>
      </c>
      <c r="D12" s="1" t="s">
        <v>24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0</v>
      </c>
      <c r="O12">
        <v>0</v>
      </c>
      <c r="P12">
        <v>0</v>
      </c>
      <c r="Q12">
        <v>1</v>
      </c>
      <c r="T12" s="7">
        <f t="shared" si="0"/>
        <v>10</v>
      </c>
      <c r="U12" s="9">
        <f t="shared" si="1"/>
        <v>71.42857142857143</v>
      </c>
      <c r="V12" s="22"/>
    </row>
    <row r="13" spans="1:22" ht="12.75">
      <c r="A13" s="1" t="s">
        <v>25</v>
      </c>
      <c r="B13" s="1" t="s">
        <v>26</v>
      </c>
      <c r="C13" s="1" t="s">
        <v>12</v>
      </c>
      <c r="D13" s="1" t="s">
        <v>27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1</v>
      </c>
      <c r="O13">
        <v>1</v>
      </c>
      <c r="P13">
        <v>1</v>
      </c>
      <c r="Q13">
        <v>1</v>
      </c>
      <c r="T13" s="7">
        <f t="shared" si="0"/>
        <v>12</v>
      </c>
      <c r="U13" s="9">
        <f t="shared" si="1"/>
        <v>85.71428571428571</v>
      </c>
      <c r="V13" s="22"/>
    </row>
    <row r="14" spans="1:22" ht="12.75">
      <c r="A14" s="1" t="s">
        <v>28</v>
      </c>
      <c r="B14" s="1" t="s">
        <v>11</v>
      </c>
      <c r="C14" s="1" t="s">
        <v>12</v>
      </c>
      <c r="D14" s="1" t="s">
        <v>29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T14" s="7">
        <f t="shared" si="0"/>
        <v>13</v>
      </c>
      <c r="U14" s="9">
        <f t="shared" si="1"/>
        <v>92.85714285714286</v>
      </c>
      <c r="V14" s="22"/>
    </row>
    <row r="15" spans="1:22" ht="12.75">
      <c r="A15" s="1" t="s">
        <v>30</v>
      </c>
      <c r="B15" s="1" t="s">
        <v>31</v>
      </c>
      <c r="C15" s="1" t="s">
        <v>12</v>
      </c>
      <c r="D15" s="1" t="s">
        <v>32</v>
      </c>
      <c r="E15">
        <v>1</v>
      </c>
      <c r="F15">
        <v>1</v>
      </c>
      <c r="G15">
        <v>1</v>
      </c>
      <c r="H15">
        <v>0</v>
      </c>
      <c r="I15">
        <v>0</v>
      </c>
      <c r="J15">
        <v>0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T15" s="7">
        <f t="shared" si="0"/>
        <v>10</v>
      </c>
      <c r="U15" s="9">
        <f t="shared" si="1"/>
        <v>71.42857142857143</v>
      </c>
      <c r="V15" s="22"/>
    </row>
    <row r="16" spans="1:22" ht="12.75">
      <c r="A16" s="1" t="s">
        <v>33</v>
      </c>
      <c r="B16" s="1" t="s">
        <v>18</v>
      </c>
      <c r="C16" s="1" t="s">
        <v>34</v>
      </c>
      <c r="D16" s="1" t="s">
        <v>35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T16" s="7">
        <f t="shared" si="0"/>
        <v>13</v>
      </c>
      <c r="U16" s="9">
        <f t="shared" si="1"/>
        <v>92.85714285714286</v>
      </c>
      <c r="V16" s="22"/>
    </row>
    <row r="17" spans="1:22" ht="12.75">
      <c r="A17" s="1" t="s">
        <v>36</v>
      </c>
      <c r="B17" s="1" t="s">
        <v>11</v>
      </c>
      <c r="C17" s="1" t="s">
        <v>12</v>
      </c>
      <c r="D17" s="1" t="s">
        <v>37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T17" s="7">
        <f t="shared" si="0"/>
        <v>13</v>
      </c>
      <c r="U17" s="9">
        <f t="shared" si="1"/>
        <v>92.85714285714286</v>
      </c>
      <c r="V17" s="22"/>
    </row>
    <row r="18" spans="1:22" ht="12.75">
      <c r="A18" s="1" t="s">
        <v>38</v>
      </c>
      <c r="B18" s="1" t="s">
        <v>39</v>
      </c>
      <c r="C18" s="1" t="s">
        <v>19</v>
      </c>
      <c r="D18" s="1" t="s">
        <v>40</v>
      </c>
      <c r="E18">
        <v>1</v>
      </c>
      <c r="F18">
        <v>0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0</v>
      </c>
      <c r="O18">
        <v>0</v>
      </c>
      <c r="P18">
        <v>0</v>
      </c>
      <c r="Q18">
        <v>1</v>
      </c>
      <c r="T18" s="7">
        <f t="shared" si="0"/>
        <v>9</v>
      </c>
      <c r="U18" s="9">
        <f t="shared" si="1"/>
        <v>64.28571428571429</v>
      </c>
      <c r="V18" s="12"/>
    </row>
    <row r="19" spans="1:22" ht="12.75">
      <c r="A19" s="1" t="s">
        <v>41</v>
      </c>
      <c r="B19" s="1" t="s">
        <v>11</v>
      </c>
      <c r="C19" s="1" t="s">
        <v>12</v>
      </c>
      <c r="D19" s="1" t="s">
        <v>42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0</v>
      </c>
      <c r="L19">
        <v>1</v>
      </c>
      <c r="M19">
        <v>1</v>
      </c>
      <c r="N19">
        <v>1</v>
      </c>
      <c r="O19">
        <v>0</v>
      </c>
      <c r="P19">
        <v>0</v>
      </c>
      <c r="Q19">
        <v>1</v>
      </c>
      <c r="T19" s="7">
        <f t="shared" si="0"/>
        <v>10</v>
      </c>
      <c r="U19" s="9">
        <f t="shared" si="1"/>
        <v>71.42857142857143</v>
      </c>
      <c r="V19" s="22"/>
    </row>
    <row r="20" spans="1:22" ht="12.75">
      <c r="A20" s="1" t="s">
        <v>43</v>
      </c>
      <c r="B20" s="1" t="s">
        <v>11</v>
      </c>
      <c r="C20" s="1" t="s">
        <v>12</v>
      </c>
      <c r="D20" s="1" t="s">
        <v>44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T20" s="7">
        <f t="shared" si="0"/>
        <v>13</v>
      </c>
      <c r="U20" s="9">
        <f t="shared" si="1"/>
        <v>92.85714285714286</v>
      </c>
      <c r="V20" s="22"/>
    </row>
    <row r="21" spans="1:22" ht="12.75">
      <c r="A21" s="1" t="s">
        <v>45</v>
      </c>
      <c r="B21" s="1" t="s">
        <v>39</v>
      </c>
      <c r="C21" s="1" t="s">
        <v>19</v>
      </c>
      <c r="D21" s="1" t="s">
        <v>46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T21" s="7">
        <f t="shared" si="0"/>
        <v>13</v>
      </c>
      <c r="U21" s="9">
        <f t="shared" si="1"/>
        <v>92.85714285714286</v>
      </c>
      <c r="V21" s="22"/>
    </row>
    <row r="22" spans="1:22" ht="12.75">
      <c r="A22" s="1" t="s">
        <v>47</v>
      </c>
      <c r="B22" s="1" t="s">
        <v>31</v>
      </c>
      <c r="C22" s="1" t="s">
        <v>12</v>
      </c>
      <c r="D22" s="1" t="s">
        <v>48</v>
      </c>
      <c r="E22">
        <v>1</v>
      </c>
      <c r="F22">
        <v>1</v>
      </c>
      <c r="G22">
        <v>0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1</v>
      </c>
      <c r="T22" s="7">
        <f t="shared" si="0"/>
        <v>10</v>
      </c>
      <c r="U22" s="9">
        <f t="shared" si="1"/>
        <v>71.42857142857143</v>
      </c>
      <c r="V22" s="22"/>
    </row>
    <row r="23" spans="1:22" ht="12.75">
      <c r="A23" s="1" t="s">
        <v>49</v>
      </c>
      <c r="B23" s="1" t="s">
        <v>18</v>
      </c>
      <c r="C23" s="1" t="s">
        <v>50</v>
      </c>
      <c r="D23" s="1" t="s">
        <v>51</v>
      </c>
      <c r="E23">
        <v>0</v>
      </c>
      <c r="F23">
        <v>1</v>
      </c>
      <c r="G23">
        <v>1</v>
      </c>
      <c r="H23">
        <v>0</v>
      </c>
      <c r="I23">
        <v>1</v>
      </c>
      <c r="J23">
        <v>1</v>
      </c>
      <c r="K23">
        <v>1</v>
      </c>
      <c r="L23">
        <v>1</v>
      </c>
      <c r="M23">
        <v>0</v>
      </c>
      <c r="N23">
        <v>1</v>
      </c>
      <c r="O23">
        <v>1</v>
      </c>
      <c r="P23">
        <v>1</v>
      </c>
      <c r="Q23">
        <v>1</v>
      </c>
      <c r="T23" s="7">
        <f t="shared" si="0"/>
        <v>10</v>
      </c>
      <c r="U23" s="9">
        <f t="shared" si="1"/>
        <v>71.42857142857143</v>
      </c>
      <c r="V23" s="22"/>
    </row>
    <row r="24" spans="1:22" ht="12.75">
      <c r="A24" s="1" t="s">
        <v>52</v>
      </c>
      <c r="B24" s="1" t="s">
        <v>11</v>
      </c>
      <c r="C24" s="1" t="s">
        <v>12</v>
      </c>
      <c r="D24" s="1" t="s">
        <v>53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0</v>
      </c>
      <c r="P24">
        <v>0</v>
      </c>
      <c r="Q24">
        <v>1</v>
      </c>
      <c r="T24" s="7">
        <f t="shared" si="0"/>
        <v>11</v>
      </c>
      <c r="U24" s="9">
        <f t="shared" si="1"/>
        <v>78.57142857142857</v>
      </c>
      <c r="V24" s="22"/>
    </row>
    <row r="25" spans="1:22" ht="12.75">
      <c r="A25" s="1" t="s">
        <v>54</v>
      </c>
      <c r="B25" s="1" t="s">
        <v>39</v>
      </c>
      <c r="C25" s="1" t="s">
        <v>19</v>
      </c>
      <c r="D25" s="1" t="s">
        <v>55</v>
      </c>
      <c r="E25">
        <v>1</v>
      </c>
      <c r="F25">
        <v>1</v>
      </c>
      <c r="G25">
        <v>0</v>
      </c>
      <c r="H25">
        <v>1</v>
      </c>
      <c r="I25">
        <v>1</v>
      </c>
      <c r="J25">
        <v>1</v>
      </c>
      <c r="K25">
        <v>0</v>
      </c>
      <c r="L25">
        <v>1</v>
      </c>
      <c r="M25">
        <v>0</v>
      </c>
      <c r="N25">
        <v>1</v>
      </c>
      <c r="O25">
        <v>1</v>
      </c>
      <c r="P25">
        <v>1</v>
      </c>
      <c r="Q25">
        <v>1</v>
      </c>
      <c r="T25" s="7">
        <f t="shared" si="0"/>
        <v>10</v>
      </c>
      <c r="U25" s="9">
        <f t="shared" si="1"/>
        <v>71.42857142857143</v>
      </c>
      <c r="V25" s="22"/>
    </row>
    <row r="26" spans="1:22" ht="12.75">
      <c r="A26" s="1" t="s">
        <v>56</v>
      </c>
      <c r="B26" s="1" t="s">
        <v>18</v>
      </c>
      <c r="C26" s="1" t="s">
        <v>19</v>
      </c>
      <c r="D26" s="1" t="s">
        <v>57</v>
      </c>
      <c r="E26">
        <v>1</v>
      </c>
      <c r="F26">
        <v>1</v>
      </c>
      <c r="G26">
        <v>0</v>
      </c>
      <c r="H26">
        <v>1</v>
      </c>
      <c r="I26">
        <v>0</v>
      </c>
      <c r="J26">
        <v>0</v>
      </c>
      <c r="K26">
        <v>0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T26" s="7">
        <f t="shared" si="0"/>
        <v>9</v>
      </c>
      <c r="U26" s="9">
        <f t="shared" si="1"/>
        <v>64.28571428571429</v>
      </c>
      <c r="V26" s="12"/>
    </row>
    <row r="27" spans="1:22" ht="12.75">
      <c r="A27" s="1" t="s">
        <v>58</v>
      </c>
      <c r="B27" s="1" t="s">
        <v>11</v>
      </c>
      <c r="C27" s="1" t="s">
        <v>12</v>
      </c>
      <c r="D27" s="1" t="s">
        <v>59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0</v>
      </c>
      <c r="N27">
        <v>1</v>
      </c>
      <c r="O27">
        <v>1</v>
      </c>
      <c r="P27">
        <v>1</v>
      </c>
      <c r="Q27">
        <v>1</v>
      </c>
      <c r="T27" s="7">
        <f t="shared" si="0"/>
        <v>12</v>
      </c>
      <c r="U27" s="9">
        <f t="shared" si="1"/>
        <v>85.71428571428571</v>
      </c>
      <c r="V27" s="22"/>
    </row>
    <row r="28" spans="1:22" ht="12.75">
      <c r="A28" s="1" t="s">
        <v>60</v>
      </c>
      <c r="B28" s="1" t="s">
        <v>18</v>
      </c>
      <c r="C28" s="1" t="s">
        <v>19</v>
      </c>
      <c r="D28" s="1" t="s">
        <v>61</v>
      </c>
      <c r="E28">
        <v>1</v>
      </c>
      <c r="F28">
        <v>1</v>
      </c>
      <c r="G28">
        <v>0</v>
      </c>
      <c r="H28">
        <v>1</v>
      </c>
      <c r="I28">
        <v>1</v>
      </c>
      <c r="J28">
        <v>1</v>
      </c>
      <c r="K28">
        <v>1</v>
      </c>
      <c r="L28">
        <v>1</v>
      </c>
      <c r="M28">
        <v>0</v>
      </c>
      <c r="N28">
        <v>1</v>
      </c>
      <c r="O28">
        <v>1</v>
      </c>
      <c r="P28">
        <v>1</v>
      </c>
      <c r="Q28">
        <v>1</v>
      </c>
      <c r="T28" s="7">
        <f t="shared" si="0"/>
        <v>11</v>
      </c>
      <c r="U28" s="9">
        <f t="shared" si="1"/>
        <v>78.57142857142857</v>
      </c>
      <c r="V28" s="22"/>
    </row>
    <row r="29" spans="1:22" ht="12.75">
      <c r="A29" s="1" t="s">
        <v>62</v>
      </c>
      <c r="B29" s="1" t="s">
        <v>15</v>
      </c>
      <c r="C29" s="1" t="s">
        <v>12</v>
      </c>
      <c r="D29" s="1" t="s">
        <v>63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0</v>
      </c>
      <c r="N29">
        <v>1</v>
      </c>
      <c r="O29">
        <v>0</v>
      </c>
      <c r="P29">
        <v>0</v>
      </c>
      <c r="Q29">
        <v>1</v>
      </c>
      <c r="T29" s="7">
        <f t="shared" si="0"/>
        <v>10</v>
      </c>
      <c r="U29" s="9">
        <f t="shared" si="1"/>
        <v>71.42857142857143</v>
      </c>
      <c r="V29" s="22"/>
    </row>
    <row r="30" spans="1:22" ht="12.75">
      <c r="A30" s="1" t="s">
        <v>64</v>
      </c>
      <c r="B30" s="1" t="s">
        <v>11</v>
      </c>
      <c r="C30" s="1" t="s">
        <v>12</v>
      </c>
      <c r="D30" s="1" t="s">
        <v>65</v>
      </c>
      <c r="E30">
        <v>1</v>
      </c>
      <c r="F30">
        <v>1</v>
      </c>
      <c r="G30">
        <v>0</v>
      </c>
      <c r="H30">
        <v>0</v>
      </c>
      <c r="I30">
        <v>1</v>
      </c>
      <c r="J30">
        <v>1</v>
      </c>
      <c r="K30">
        <v>1</v>
      </c>
      <c r="L30">
        <v>1</v>
      </c>
      <c r="M30">
        <v>0</v>
      </c>
      <c r="N30">
        <v>1</v>
      </c>
      <c r="O30">
        <v>1</v>
      </c>
      <c r="P30">
        <v>1</v>
      </c>
      <c r="Q30">
        <v>1</v>
      </c>
      <c r="T30" s="7">
        <f t="shared" si="0"/>
        <v>10</v>
      </c>
      <c r="U30" s="9">
        <f t="shared" si="1"/>
        <v>71.42857142857143</v>
      </c>
      <c r="V30" s="22"/>
    </row>
    <row r="31" spans="1:22" ht="12.75">
      <c r="A31" s="1" t="s">
        <v>66</v>
      </c>
      <c r="B31" s="1" t="s">
        <v>18</v>
      </c>
      <c r="C31" s="1" t="s">
        <v>19</v>
      </c>
      <c r="D31" s="1" t="s">
        <v>67</v>
      </c>
      <c r="E31">
        <v>0</v>
      </c>
      <c r="F31">
        <v>0</v>
      </c>
      <c r="G31">
        <v>1</v>
      </c>
      <c r="H31">
        <v>1</v>
      </c>
      <c r="I31">
        <v>1</v>
      </c>
      <c r="J31">
        <v>1</v>
      </c>
      <c r="K31">
        <v>1</v>
      </c>
      <c r="L31">
        <v>0</v>
      </c>
      <c r="M31">
        <v>0</v>
      </c>
      <c r="N31">
        <v>1</v>
      </c>
      <c r="O31">
        <v>1</v>
      </c>
      <c r="P31">
        <v>1</v>
      </c>
      <c r="Q31">
        <v>1</v>
      </c>
      <c r="T31" s="7">
        <f t="shared" si="0"/>
        <v>9</v>
      </c>
      <c r="U31" s="9">
        <f t="shared" si="1"/>
        <v>64.28571428571429</v>
      </c>
      <c r="V31" s="12"/>
    </row>
    <row r="32" spans="1:22" ht="12.75">
      <c r="A32" s="1" t="s">
        <v>68</v>
      </c>
      <c r="B32" s="1" t="s">
        <v>39</v>
      </c>
      <c r="C32" s="1" t="s">
        <v>19</v>
      </c>
      <c r="D32" s="1" t="s">
        <v>69</v>
      </c>
      <c r="E32">
        <v>1</v>
      </c>
      <c r="F32">
        <v>1</v>
      </c>
      <c r="G32">
        <v>0</v>
      </c>
      <c r="H32">
        <v>1</v>
      </c>
      <c r="I32">
        <v>1</v>
      </c>
      <c r="J32">
        <v>1</v>
      </c>
      <c r="K32">
        <v>0</v>
      </c>
      <c r="L32">
        <v>1</v>
      </c>
      <c r="M32">
        <v>0</v>
      </c>
      <c r="N32">
        <v>1</v>
      </c>
      <c r="O32">
        <v>1</v>
      </c>
      <c r="P32">
        <v>1</v>
      </c>
      <c r="Q32">
        <v>1</v>
      </c>
      <c r="T32" s="7">
        <f t="shared" si="0"/>
        <v>10</v>
      </c>
      <c r="U32" s="9">
        <f t="shared" si="1"/>
        <v>71.42857142857143</v>
      </c>
      <c r="V32" s="22"/>
    </row>
    <row r="33" spans="1:22" ht="12.75">
      <c r="A33" s="1" t="s">
        <v>70</v>
      </c>
      <c r="B33" s="1" t="s">
        <v>39</v>
      </c>
      <c r="C33" s="1" t="s">
        <v>12</v>
      </c>
      <c r="D33" s="1" t="s">
        <v>71</v>
      </c>
      <c r="E33">
        <v>1</v>
      </c>
      <c r="F33">
        <v>0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0</v>
      </c>
      <c r="N33">
        <v>1</v>
      </c>
      <c r="O33">
        <v>1</v>
      </c>
      <c r="P33">
        <v>1</v>
      </c>
      <c r="Q33">
        <v>1</v>
      </c>
      <c r="T33" s="7">
        <f t="shared" si="0"/>
        <v>11</v>
      </c>
      <c r="U33" s="9">
        <f t="shared" si="1"/>
        <v>78.57142857142857</v>
      </c>
      <c r="V33" s="22"/>
    </row>
    <row r="34" spans="1:22" ht="12.75">
      <c r="A34" s="1" t="s">
        <v>72</v>
      </c>
      <c r="B34" s="1" t="s">
        <v>11</v>
      </c>
      <c r="C34" s="1" t="s">
        <v>12</v>
      </c>
      <c r="D34" s="1" t="s">
        <v>73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0</v>
      </c>
      <c r="P34">
        <v>0</v>
      </c>
      <c r="Q34">
        <v>1</v>
      </c>
      <c r="T34" s="7">
        <f t="shared" si="0"/>
        <v>11</v>
      </c>
      <c r="U34" s="9">
        <f t="shared" si="1"/>
        <v>78.57142857142857</v>
      </c>
      <c r="V34" s="22"/>
    </row>
    <row r="35" spans="1:22" ht="12.75">
      <c r="A35" s="1" t="s">
        <v>74</v>
      </c>
      <c r="B35" s="1" t="s">
        <v>15</v>
      </c>
      <c r="C35" s="1" t="s">
        <v>12</v>
      </c>
      <c r="D35" s="1" t="s">
        <v>75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0</v>
      </c>
      <c r="N35">
        <v>1</v>
      </c>
      <c r="O35">
        <v>0</v>
      </c>
      <c r="P35">
        <v>0</v>
      </c>
      <c r="Q35">
        <v>1</v>
      </c>
      <c r="T35" s="7">
        <f t="shared" si="0"/>
        <v>10</v>
      </c>
      <c r="U35" s="9">
        <f t="shared" si="1"/>
        <v>71.42857142857143</v>
      </c>
      <c r="V35" s="22"/>
    </row>
    <row r="36" spans="1:22" ht="12.75">
      <c r="A36" s="1" t="s">
        <v>76</v>
      </c>
      <c r="B36" s="1" t="s">
        <v>39</v>
      </c>
      <c r="C36" s="1" t="s">
        <v>34</v>
      </c>
      <c r="D36" s="1" t="s">
        <v>77</v>
      </c>
      <c r="E36">
        <v>0</v>
      </c>
      <c r="F36">
        <v>1</v>
      </c>
      <c r="G36">
        <v>1</v>
      </c>
      <c r="H36">
        <v>1</v>
      </c>
      <c r="I36">
        <v>0</v>
      </c>
      <c r="J36">
        <v>0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T36" s="7">
        <f t="shared" si="0"/>
        <v>10</v>
      </c>
      <c r="U36" s="9">
        <f t="shared" si="1"/>
        <v>71.42857142857143</v>
      </c>
      <c r="V36" s="22"/>
    </row>
    <row r="37" spans="1:22" ht="12.75">
      <c r="A37" s="1" t="s">
        <v>78</v>
      </c>
      <c r="B37" s="1" t="s">
        <v>39</v>
      </c>
      <c r="C37" s="1" t="s">
        <v>34</v>
      </c>
      <c r="D37" s="1" t="s">
        <v>79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0</v>
      </c>
      <c r="N37">
        <v>1</v>
      </c>
      <c r="O37">
        <v>1</v>
      </c>
      <c r="P37">
        <v>1</v>
      </c>
      <c r="Q37">
        <v>1</v>
      </c>
      <c r="T37" s="7">
        <f t="shared" si="0"/>
        <v>12</v>
      </c>
      <c r="U37" s="9">
        <f t="shared" si="1"/>
        <v>85.71428571428571</v>
      </c>
      <c r="V37" s="22"/>
    </row>
    <row r="38" spans="1:22" ht="12.75">
      <c r="A38" s="1" t="s">
        <v>80</v>
      </c>
      <c r="B38" s="1" t="s">
        <v>15</v>
      </c>
      <c r="C38" s="1" t="s">
        <v>81</v>
      </c>
      <c r="D38" s="1" t="s">
        <v>82</v>
      </c>
      <c r="E38">
        <v>1</v>
      </c>
      <c r="F38">
        <v>0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0</v>
      </c>
      <c r="N38">
        <v>1</v>
      </c>
      <c r="O38">
        <v>1</v>
      </c>
      <c r="P38">
        <v>1</v>
      </c>
      <c r="Q38">
        <v>1</v>
      </c>
      <c r="T38" s="7">
        <f t="shared" si="0"/>
        <v>11</v>
      </c>
      <c r="U38" s="9">
        <f t="shared" si="1"/>
        <v>78.57142857142857</v>
      </c>
      <c r="V38" s="22"/>
    </row>
    <row r="39" spans="1:22" ht="12.75">
      <c r="A39" s="1" t="s">
        <v>83</v>
      </c>
      <c r="B39" s="1" t="s">
        <v>11</v>
      </c>
      <c r="C39" s="1" t="s">
        <v>12</v>
      </c>
      <c r="D39" s="1" t="s">
        <v>84</v>
      </c>
      <c r="E39">
        <v>0</v>
      </c>
      <c r="F39">
        <v>0</v>
      </c>
      <c r="G39">
        <v>1</v>
      </c>
      <c r="H39">
        <v>1</v>
      </c>
      <c r="I39">
        <v>1</v>
      </c>
      <c r="J39">
        <v>1</v>
      </c>
      <c r="K39">
        <v>0</v>
      </c>
      <c r="L39">
        <v>1</v>
      </c>
      <c r="M39">
        <v>1</v>
      </c>
      <c r="N39">
        <v>1</v>
      </c>
      <c r="O39">
        <v>1</v>
      </c>
      <c r="P39">
        <v>1</v>
      </c>
      <c r="Q39">
        <v>0</v>
      </c>
      <c r="T39" s="7">
        <f t="shared" si="0"/>
        <v>9</v>
      </c>
      <c r="U39" s="9">
        <f t="shared" si="1"/>
        <v>64.28571428571429</v>
      </c>
      <c r="V39" s="12"/>
    </row>
    <row r="40" spans="1:22" ht="12.75">
      <c r="A40" s="1" t="s">
        <v>85</v>
      </c>
      <c r="B40" s="1" t="s">
        <v>39</v>
      </c>
      <c r="C40" s="1" t="s">
        <v>34</v>
      </c>
      <c r="D40" s="1" t="s">
        <v>86</v>
      </c>
      <c r="E40">
        <v>1</v>
      </c>
      <c r="F40">
        <v>1</v>
      </c>
      <c r="G40">
        <v>0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0</v>
      </c>
      <c r="P40">
        <v>0</v>
      </c>
      <c r="Q40">
        <v>1</v>
      </c>
      <c r="T40" s="7">
        <f t="shared" si="0"/>
        <v>10</v>
      </c>
      <c r="U40" s="9">
        <f t="shared" si="1"/>
        <v>71.42857142857143</v>
      </c>
      <c r="V40" s="22"/>
    </row>
    <row r="41" spans="1:22" ht="12.75">
      <c r="A41" s="1" t="s">
        <v>87</v>
      </c>
      <c r="B41" s="1" t="s">
        <v>11</v>
      </c>
      <c r="C41" s="1" t="s">
        <v>12</v>
      </c>
      <c r="D41" s="1" t="s">
        <v>88</v>
      </c>
      <c r="E41">
        <v>1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T41" s="7">
        <f t="shared" si="0"/>
        <v>3</v>
      </c>
      <c r="U41" s="9">
        <f t="shared" si="1"/>
        <v>21.428571428571427</v>
      </c>
      <c r="V41" s="12"/>
    </row>
    <row r="42" spans="1:22" ht="12.75">
      <c r="A42" s="1" t="s">
        <v>89</v>
      </c>
      <c r="B42" s="1" t="s">
        <v>11</v>
      </c>
      <c r="C42" s="1" t="s">
        <v>12</v>
      </c>
      <c r="D42" s="1" t="s">
        <v>90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0</v>
      </c>
      <c r="M42">
        <v>1</v>
      </c>
      <c r="N42">
        <v>1</v>
      </c>
      <c r="O42">
        <v>0</v>
      </c>
      <c r="P42">
        <v>0</v>
      </c>
      <c r="Q42">
        <v>1</v>
      </c>
      <c r="T42" s="7">
        <f t="shared" si="0"/>
        <v>10</v>
      </c>
      <c r="U42" s="9">
        <f t="shared" si="1"/>
        <v>71.42857142857143</v>
      </c>
      <c r="V42" s="22"/>
    </row>
    <row r="43" spans="1:22" ht="12.75">
      <c r="A43" s="1" t="s">
        <v>91</v>
      </c>
      <c r="B43" s="1" t="s">
        <v>18</v>
      </c>
      <c r="C43" s="1" t="s">
        <v>19</v>
      </c>
      <c r="D43" s="1" t="s">
        <v>92</v>
      </c>
      <c r="E43">
        <v>1</v>
      </c>
      <c r="F43">
        <v>1</v>
      </c>
      <c r="G43">
        <v>0</v>
      </c>
      <c r="H43">
        <v>1</v>
      </c>
      <c r="I43">
        <v>1</v>
      </c>
      <c r="J43">
        <v>1</v>
      </c>
      <c r="K43">
        <v>1</v>
      </c>
      <c r="L43">
        <v>1</v>
      </c>
      <c r="M43">
        <v>0</v>
      </c>
      <c r="N43">
        <v>1</v>
      </c>
      <c r="O43">
        <v>1</v>
      </c>
      <c r="P43">
        <v>1</v>
      </c>
      <c r="Q43">
        <v>1</v>
      </c>
      <c r="T43" s="7">
        <f t="shared" si="0"/>
        <v>11</v>
      </c>
      <c r="U43" s="9">
        <f t="shared" si="1"/>
        <v>78.57142857142857</v>
      </c>
      <c r="V43" s="22"/>
    </row>
    <row r="44" spans="1:22" ht="12.75">
      <c r="A44" s="1" t="s">
        <v>93</v>
      </c>
      <c r="B44" s="1" t="s">
        <v>18</v>
      </c>
      <c r="C44" s="1" t="s">
        <v>19</v>
      </c>
      <c r="D44" s="1" t="s">
        <v>94</v>
      </c>
      <c r="E44">
        <v>1</v>
      </c>
      <c r="F44">
        <v>1</v>
      </c>
      <c r="G44">
        <v>1</v>
      </c>
      <c r="H44">
        <v>0</v>
      </c>
      <c r="I44">
        <v>1</v>
      </c>
      <c r="J44">
        <v>1</v>
      </c>
      <c r="K44">
        <v>0</v>
      </c>
      <c r="L44">
        <v>1</v>
      </c>
      <c r="M44">
        <v>1</v>
      </c>
      <c r="N44">
        <v>0</v>
      </c>
      <c r="O44">
        <v>1</v>
      </c>
      <c r="P44">
        <v>1</v>
      </c>
      <c r="Q44">
        <v>1</v>
      </c>
      <c r="T44" s="7">
        <f t="shared" si="0"/>
        <v>10</v>
      </c>
      <c r="U44" s="9">
        <f t="shared" si="1"/>
        <v>71.42857142857143</v>
      </c>
      <c r="V44" s="22"/>
    </row>
    <row r="45" spans="1:22" ht="12.75">
      <c r="A45" s="1" t="s">
        <v>95</v>
      </c>
      <c r="B45" s="1" t="s">
        <v>39</v>
      </c>
      <c r="C45" s="1" t="s">
        <v>34</v>
      </c>
      <c r="D45" s="1" t="s">
        <v>96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T45" s="7">
        <f t="shared" si="0"/>
        <v>13</v>
      </c>
      <c r="U45" s="9">
        <f t="shared" si="1"/>
        <v>92.85714285714286</v>
      </c>
      <c r="V45" s="22"/>
    </row>
    <row r="46" spans="1:22" ht="12.75">
      <c r="A46" s="1" t="s">
        <v>97</v>
      </c>
      <c r="B46" s="1" t="s">
        <v>11</v>
      </c>
      <c r="C46" s="1" t="s">
        <v>12</v>
      </c>
      <c r="D46" s="1" t="s">
        <v>98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T46" s="7">
        <f t="shared" si="0"/>
        <v>13</v>
      </c>
      <c r="U46" s="9">
        <f t="shared" si="1"/>
        <v>92.85714285714286</v>
      </c>
      <c r="V46" s="22"/>
    </row>
    <row r="47" spans="1:22" ht="12.75">
      <c r="A47" s="1" t="s">
        <v>99</v>
      </c>
      <c r="B47" s="1" t="s">
        <v>39</v>
      </c>
      <c r="C47" s="1" t="s">
        <v>34</v>
      </c>
      <c r="D47" s="1" t="s">
        <v>100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T47" s="7">
        <f t="shared" si="0"/>
        <v>13</v>
      </c>
      <c r="U47" s="9">
        <f t="shared" si="1"/>
        <v>92.85714285714286</v>
      </c>
      <c r="V47" s="22"/>
    </row>
    <row r="48" spans="1:22" ht="12.75">
      <c r="A48" s="1" t="s">
        <v>101</v>
      </c>
      <c r="B48" s="1" t="s">
        <v>11</v>
      </c>
      <c r="C48" s="1" t="s">
        <v>12</v>
      </c>
      <c r="D48" s="1" t="s">
        <v>102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0</v>
      </c>
      <c r="M48">
        <v>1</v>
      </c>
      <c r="N48">
        <v>1</v>
      </c>
      <c r="O48">
        <v>1</v>
      </c>
      <c r="P48">
        <v>1</v>
      </c>
      <c r="Q48">
        <v>1</v>
      </c>
      <c r="T48" s="7">
        <f t="shared" si="0"/>
        <v>12</v>
      </c>
      <c r="U48" s="9">
        <f t="shared" si="1"/>
        <v>85.71428571428571</v>
      </c>
      <c r="V48" s="22"/>
    </row>
    <row r="49" spans="1:22" ht="12.75">
      <c r="A49" s="1" t="s">
        <v>103</v>
      </c>
      <c r="B49" s="1" t="s">
        <v>11</v>
      </c>
      <c r="C49" s="1" t="s">
        <v>12</v>
      </c>
      <c r="D49" s="1" t="s">
        <v>104</v>
      </c>
      <c r="E49">
        <v>1</v>
      </c>
      <c r="F49">
        <v>1</v>
      </c>
      <c r="G49">
        <v>1</v>
      </c>
      <c r="H49">
        <v>0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0</v>
      </c>
      <c r="P49">
        <v>0</v>
      </c>
      <c r="Q49">
        <v>1</v>
      </c>
      <c r="T49" s="7">
        <f t="shared" si="0"/>
        <v>10</v>
      </c>
      <c r="U49" s="9">
        <f t="shared" si="1"/>
        <v>71.42857142857143</v>
      </c>
      <c r="V49" s="22"/>
    </row>
    <row r="50" spans="1:22" ht="12.75">
      <c r="A50" s="1" t="s">
        <v>105</v>
      </c>
      <c r="B50" s="1" t="s">
        <v>11</v>
      </c>
      <c r="C50" s="1" t="s">
        <v>19</v>
      </c>
      <c r="D50" s="1" t="s">
        <v>106</v>
      </c>
      <c r="E50">
        <v>1</v>
      </c>
      <c r="F50">
        <v>1</v>
      </c>
      <c r="G50">
        <v>0</v>
      </c>
      <c r="H50">
        <v>0</v>
      </c>
      <c r="I50">
        <v>1</v>
      </c>
      <c r="J50">
        <v>1</v>
      </c>
      <c r="K50">
        <v>0</v>
      </c>
      <c r="L50">
        <v>0</v>
      </c>
      <c r="M50">
        <v>1</v>
      </c>
      <c r="N50">
        <v>1</v>
      </c>
      <c r="O50">
        <v>1</v>
      </c>
      <c r="P50">
        <v>1</v>
      </c>
      <c r="Q50">
        <v>1</v>
      </c>
      <c r="T50" s="7">
        <f t="shared" si="0"/>
        <v>9</v>
      </c>
      <c r="U50" s="9">
        <f t="shared" si="1"/>
        <v>64.28571428571429</v>
      </c>
      <c r="V50" s="12"/>
    </row>
    <row r="51" spans="1:22" ht="12.75">
      <c r="A51" s="1" t="s">
        <v>107</v>
      </c>
      <c r="B51" s="1" t="s">
        <v>18</v>
      </c>
      <c r="C51" s="1" t="s">
        <v>19</v>
      </c>
      <c r="D51" s="1" t="s">
        <v>108</v>
      </c>
      <c r="E51">
        <v>1</v>
      </c>
      <c r="F51">
        <v>1</v>
      </c>
      <c r="G51">
        <v>0</v>
      </c>
      <c r="H51">
        <v>1</v>
      </c>
      <c r="I51">
        <v>1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T51" s="7">
        <f t="shared" si="0"/>
        <v>6</v>
      </c>
      <c r="U51" s="9">
        <f t="shared" si="1"/>
        <v>42.857142857142854</v>
      </c>
      <c r="V51" s="12"/>
    </row>
    <row r="52" spans="1:22" ht="12.75">
      <c r="A52" s="1" t="s">
        <v>109</v>
      </c>
      <c r="B52" s="1" t="s">
        <v>31</v>
      </c>
      <c r="C52" s="1" t="s">
        <v>12</v>
      </c>
      <c r="D52" s="1" t="s">
        <v>110</v>
      </c>
      <c r="E52">
        <v>1</v>
      </c>
      <c r="F52">
        <v>1</v>
      </c>
      <c r="G52">
        <v>0</v>
      </c>
      <c r="H52">
        <v>1</v>
      </c>
      <c r="I52">
        <v>1</v>
      </c>
      <c r="J52">
        <v>1</v>
      </c>
      <c r="K52">
        <v>0</v>
      </c>
      <c r="L52">
        <v>1</v>
      </c>
      <c r="M52">
        <v>1</v>
      </c>
      <c r="N52">
        <v>0</v>
      </c>
      <c r="O52">
        <v>1</v>
      </c>
      <c r="P52">
        <v>1</v>
      </c>
      <c r="Q52">
        <v>1</v>
      </c>
      <c r="T52" s="7">
        <f t="shared" si="0"/>
        <v>10</v>
      </c>
      <c r="U52" s="9">
        <f t="shared" si="1"/>
        <v>71.42857142857143</v>
      </c>
      <c r="V52" s="22"/>
    </row>
    <row r="53" spans="1:22" ht="12.75">
      <c r="A53" s="1" t="s">
        <v>111</v>
      </c>
      <c r="B53" s="1" t="s">
        <v>18</v>
      </c>
      <c r="C53" s="1" t="s">
        <v>34</v>
      </c>
      <c r="D53" s="1" t="s">
        <v>112</v>
      </c>
      <c r="E53">
        <v>0</v>
      </c>
      <c r="F53">
        <v>0</v>
      </c>
      <c r="G53">
        <v>1</v>
      </c>
      <c r="H53">
        <v>0</v>
      </c>
      <c r="I53">
        <v>0</v>
      </c>
      <c r="J53">
        <v>0</v>
      </c>
      <c r="K53">
        <v>1</v>
      </c>
      <c r="L53">
        <v>1</v>
      </c>
      <c r="M53">
        <v>0</v>
      </c>
      <c r="N53">
        <v>1</v>
      </c>
      <c r="O53">
        <v>0</v>
      </c>
      <c r="P53">
        <v>0</v>
      </c>
      <c r="Q53">
        <v>1</v>
      </c>
      <c r="T53" s="7">
        <f t="shared" si="0"/>
        <v>5</v>
      </c>
      <c r="U53" s="9">
        <f t="shared" si="1"/>
        <v>35.714285714285715</v>
      </c>
      <c r="V53" s="12"/>
    </row>
    <row r="54" spans="1:22" ht="12.75">
      <c r="A54" s="1" t="s">
        <v>113</v>
      </c>
      <c r="B54" s="1" t="s">
        <v>18</v>
      </c>
      <c r="C54" s="1" t="s">
        <v>19</v>
      </c>
      <c r="D54" s="1" t="s">
        <v>114</v>
      </c>
      <c r="E54">
        <v>1</v>
      </c>
      <c r="F54">
        <v>1</v>
      </c>
      <c r="G54">
        <v>1</v>
      </c>
      <c r="H54">
        <v>1</v>
      </c>
      <c r="I54">
        <v>0</v>
      </c>
      <c r="J54">
        <v>0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T54" s="7">
        <f t="shared" si="0"/>
        <v>11</v>
      </c>
      <c r="U54" s="9">
        <f t="shared" si="1"/>
        <v>78.57142857142857</v>
      </c>
      <c r="V54" s="22"/>
    </row>
    <row r="55" spans="1:22" ht="12.75">
      <c r="A55" s="1" t="s">
        <v>115</v>
      </c>
      <c r="B55" s="1" t="s">
        <v>31</v>
      </c>
      <c r="C55" s="1" t="s">
        <v>19</v>
      </c>
      <c r="D55" s="1" t="s">
        <v>116</v>
      </c>
      <c r="E55">
        <v>1</v>
      </c>
      <c r="F55">
        <v>1</v>
      </c>
      <c r="G55">
        <v>0</v>
      </c>
      <c r="H55">
        <v>1</v>
      </c>
      <c r="I55">
        <v>1</v>
      </c>
      <c r="J55">
        <v>1</v>
      </c>
      <c r="K55">
        <v>0</v>
      </c>
      <c r="L55">
        <v>1</v>
      </c>
      <c r="M55">
        <v>1</v>
      </c>
      <c r="N55">
        <v>1</v>
      </c>
      <c r="O55">
        <v>0</v>
      </c>
      <c r="P55">
        <v>0</v>
      </c>
      <c r="Q55">
        <v>1</v>
      </c>
      <c r="T55" s="7">
        <f t="shared" si="0"/>
        <v>9</v>
      </c>
      <c r="U55" s="9">
        <f t="shared" si="1"/>
        <v>64.28571428571429</v>
      </c>
      <c r="V55" s="12"/>
    </row>
    <row r="56" spans="1:22" ht="12.75">
      <c r="A56" s="1" t="s">
        <v>117</v>
      </c>
      <c r="B56" s="1" t="s">
        <v>39</v>
      </c>
      <c r="C56" s="1" t="s">
        <v>34</v>
      </c>
      <c r="D56" s="1" t="s">
        <v>118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0</v>
      </c>
      <c r="M56">
        <v>1</v>
      </c>
      <c r="N56">
        <v>1</v>
      </c>
      <c r="O56">
        <v>0</v>
      </c>
      <c r="P56">
        <v>0</v>
      </c>
      <c r="Q56">
        <v>1</v>
      </c>
      <c r="T56" s="7">
        <f t="shared" si="0"/>
        <v>10</v>
      </c>
      <c r="U56" s="9">
        <f t="shared" si="1"/>
        <v>71.42857142857143</v>
      </c>
      <c r="V56" s="22"/>
    </row>
    <row r="57" spans="1:22" ht="12.75">
      <c r="A57" s="1" t="s">
        <v>119</v>
      </c>
      <c r="B57" s="1" t="s">
        <v>18</v>
      </c>
      <c r="C57" s="1" t="s">
        <v>19</v>
      </c>
      <c r="D57" s="1" t="s">
        <v>120</v>
      </c>
      <c r="E57">
        <v>1</v>
      </c>
      <c r="F57">
        <v>0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  <c r="N57">
        <v>1</v>
      </c>
      <c r="O57">
        <v>1</v>
      </c>
      <c r="P57">
        <v>1</v>
      </c>
      <c r="Q57">
        <v>1</v>
      </c>
      <c r="T57" s="7">
        <f t="shared" si="0"/>
        <v>11</v>
      </c>
      <c r="U57" s="9">
        <f t="shared" si="1"/>
        <v>78.57142857142857</v>
      </c>
      <c r="V57" s="22"/>
    </row>
    <row r="58" spans="1:22" ht="12.75">
      <c r="A58" s="1" t="s">
        <v>121</v>
      </c>
      <c r="B58" s="1" t="s">
        <v>15</v>
      </c>
      <c r="C58" s="1" t="s">
        <v>12</v>
      </c>
      <c r="D58" s="1" t="s">
        <v>122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0</v>
      </c>
      <c r="M58">
        <v>0</v>
      </c>
      <c r="N58">
        <v>1</v>
      </c>
      <c r="O58">
        <v>0</v>
      </c>
      <c r="P58">
        <v>0</v>
      </c>
      <c r="Q58">
        <v>1</v>
      </c>
      <c r="T58" s="7">
        <f t="shared" si="0"/>
        <v>9</v>
      </c>
      <c r="U58" s="9">
        <f t="shared" si="1"/>
        <v>64.28571428571429</v>
      </c>
      <c r="V58" s="12"/>
    </row>
    <row r="59" spans="1:22" ht="12.75">
      <c r="A59" s="1" t="s">
        <v>123</v>
      </c>
      <c r="B59" s="1" t="s">
        <v>39</v>
      </c>
      <c r="C59" s="1" t="s">
        <v>34</v>
      </c>
      <c r="D59" s="1" t="s">
        <v>124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0</v>
      </c>
      <c r="M59">
        <v>0</v>
      </c>
      <c r="N59">
        <v>1</v>
      </c>
      <c r="O59">
        <v>0</v>
      </c>
      <c r="P59">
        <v>0</v>
      </c>
      <c r="Q59">
        <v>1</v>
      </c>
      <c r="T59" s="7">
        <f t="shared" si="0"/>
        <v>9</v>
      </c>
      <c r="U59" s="9">
        <f t="shared" si="1"/>
        <v>64.28571428571429</v>
      </c>
      <c r="V59" s="12"/>
    </row>
    <row r="60" spans="1:22" ht="12.75">
      <c r="A60" s="1" t="s">
        <v>125</v>
      </c>
      <c r="B60" s="1" t="s">
        <v>31</v>
      </c>
      <c r="C60" s="1" t="s">
        <v>19</v>
      </c>
      <c r="D60" s="1" t="s">
        <v>126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1</v>
      </c>
      <c r="T60" s="7">
        <f t="shared" si="0"/>
        <v>8</v>
      </c>
      <c r="U60" s="9">
        <f t="shared" si="1"/>
        <v>57.142857142857146</v>
      </c>
      <c r="V60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="80" zoomScaleNormal="80" zoomScalePageLayoutView="0" workbookViewId="0" topLeftCell="A1">
      <pane ySplit="6" topLeftCell="A19" activePane="bottomLeft" state="frozen"/>
      <selection pane="topLeft" activeCell="A1" sqref="A1"/>
      <selection pane="bottomLeft" activeCell="W28" sqref="W28:Y40"/>
    </sheetView>
  </sheetViews>
  <sheetFormatPr defaultColWidth="9.140625" defaultRowHeight="12.75"/>
  <cols>
    <col min="4" max="4" width="36.8515625" style="0" bestFit="1" customWidth="1"/>
    <col min="5" max="7" width="6.7109375" style="0" bestFit="1" customWidth="1"/>
    <col min="8" max="9" width="6.28125" style="0" bestFit="1" customWidth="1"/>
    <col min="10" max="10" width="7.28125" style="0" customWidth="1"/>
    <col min="11" max="11" width="6.28125" style="0" bestFit="1" customWidth="1"/>
    <col min="12" max="17" width="6.421875" style="0" bestFit="1" customWidth="1"/>
    <col min="18" max="19" width="6.7109375" style="0" bestFit="1" customWidth="1"/>
    <col min="20" max="21" width="8.8515625" style="7" customWidth="1"/>
  </cols>
  <sheetData>
    <row r="1" spans="1:5" ht="12.75">
      <c r="A1" s="2" t="s">
        <v>0</v>
      </c>
      <c r="B1" s="1" t="s">
        <v>1</v>
      </c>
      <c r="E1" s="14" t="s">
        <v>212</v>
      </c>
    </row>
    <row r="2" spans="1:2" ht="12.75">
      <c r="A2" s="2" t="s">
        <v>2</v>
      </c>
      <c r="B2" s="1" t="s">
        <v>3</v>
      </c>
    </row>
    <row r="3" spans="1:4" ht="12.75">
      <c r="A3" s="3" t="s">
        <v>4</v>
      </c>
      <c r="B3" s="5" t="s">
        <v>201</v>
      </c>
      <c r="C3" s="5" t="s">
        <v>202</v>
      </c>
      <c r="D3" s="5"/>
    </row>
    <row r="4" spans="10:16" ht="12.75">
      <c r="J4" t="s">
        <v>209</v>
      </c>
      <c r="K4" t="s">
        <v>209</v>
      </c>
      <c r="O4" t="s">
        <v>209</v>
      </c>
      <c r="P4" t="s">
        <v>209</v>
      </c>
    </row>
    <row r="5" spans="5:19" ht="12.75"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</row>
    <row r="6" spans="1:21" ht="12.75">
      <c r="A6" s="2" t="s">
        <v>6</v>
      </c>
      <c r="B6" s="2" t="s">
        <v>7</v>
      </c>
      <c r="C6" s="2" t="s">
        <v>8</v>
      </c>
      <c r="D6" s="2" t="s">
        <v>9</v>
      </c>
      <c r="E6" s="6">
        <v>43320</v>
      </c>
      <c r="F6" s="6">
        <v>43334</v>
      </c>
      <c r="G6" s="6">
        <v>43341</v>
      </c>
      <c r="H6" s="6">
        <v>43355</v>
      </c>
      <c r="I6" s="6">
        <v>43362</v>
      </c>
      <c r="J6" s="6">
        <v>43365</v>
      </c>
      <c r="K6" s="6">
        <v>43365</v>
      </c>
      <c r="L6" s="6">
        <v>43376</v>
      </c>
      <c r="M6" s="6">
        <v>43383</v>
      </c>
      <c r="N6" s="6">
        <v>43390</v>
      </c>
      <c r="O6" s="6">
        <v>43393</v>
      </c>
      <c r="P6" s="6">
        <v>43393</v>
      </c>
      <c r="Q6" s="6">
        <v>43397</v>
      </c>
      <c r="R6" s="6">
        <v>43411</v>
      </c>
      <c r="S6" s="6">
        <v>43418</v>
      </c>
      <c r="T6" s="8" t="s">
        <v>204</v>
      </c>
      <c r="U6" s="8" t="s">
        <v>205</v>
      </c>
    </row>
    <row r="7" spans="1:22" ht="12.75">
      <c r="A7" s="1" t="s">
        <v>200</v>
      </c>
      <c r="B7" s="1" t="s">
        <v>15</v>
      </c>
      <c r="C7" s="1" t="s">
        <v>34</v>
      </c>
      <c r="D7" s="1" t="s">
        <v>199</v>
      </c>
      <c r="E7">
        <v>0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T7" s="7">
        <f>SUM(E7:S7)</f>
        <v>12</v>
      </c>
      <c r="U7" s="9">
        <f>(T7*100)/14</f>
        <v>85.71428571428571</v>
      </c>
      <c r="V7" s="22"/>
    </row>
    <row r="8" spans="1:25" ht="12.75">
      <c r="A8" s="1" t="s">
        <v>198</v>
      </c>
      <c r="B8" s="1" t="s">
        <v>18</v>
      </c>
      <c r="C8" s="1" t="s">
        <v>34</v>
      </c>
      <c r="D8" s="1" t="s">
        <v>197</v>
      </c>
      <c r="E8">
        <v>1</v>
      </c>
      <c r="F8">
        <v>1</v>
      </c>
      <c r="G8">
        <v>1</v>
      </c>
      <c r="H8">
        <v>0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T8" s="7">
        <f aca="true" t="shared" si="0" ref="T8:T40">SUM(E8:S8)</f>
        <v>12</v>
      </c>
      <c r="U8" s="9">
        <f aca="true" t="shared" si="1" ref="U8:U40">(T8*100)/14</f>
        <v>85.71428571428571</v>
      </c>
      <c r="V8" s="22"/>
      <c r="X8" s="12"/>
      <c r="Y8" t="s">
        <v>210</v>
      </c>
    </row>
    <row r="9" spans="1:25" ht="12.75">
      <c r="A9" s="1" t="s">
        <v>196</v>
      </c>
      <c r="B9" s="1" t="s">
        <v>18</v>
      </c>
      <c r="C9" s="1" t="s">
        <v>34</v>
      </c>
      <c r="D9" s="1" t="s">
        <v>195</v>
      </c>
      <c r="E9">
        <v>0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0</v>
      </c>
      <c r="P9">
        <v>0</v>
      </c>
      <c r="Q9">
        <v>1</v>
      </c>
      <c r="T9" s="7">
        <f t="shared" si="0"/>
        <v>10</v>
      </c>
      <c r="U9" s="9">
        <f t="shared" si="1"/>
        <v>71.42857142857143</v>
      </c>
      <c r="V9" s="22"/>
      <c r="X9" s="13"/>
      <c r="Y9" t="s">
        <v>211</v>
      </c>
    </row>
    <row r="10" spans="1:22" ht="12.75">
      <c r="A10" s="1" t="s">
        <v>194</v>
      </c>
      <c r="B10" s="1" t="s">
        <v>18</v>
      </c>
      <c r="C10" s="1" t="s">
        <v>193</v>
      </c>
      <c r="D10" s="1" t="s">
        <v>192</v>
      </c>
      <c r="E10">
        <v>1</v>
      </c>
      <c r="F10">
        <v>1</v>
      </c>
      <c r="G10">
        <v>0</v>
      </c>
      <c r="H10">
        <v>1</v>
      </c>
      <c r="I10">
        <v>1</v>
      </c>
      <c r="J10">
        <v>1</v>
      </c>
      <c r="K10">
        <v>1</v>
      </c>
      <c r="L10">
        <v>1</v>
      </c>
      <c r="M10">
        <v>0</v>
      </c>
      <c r="N10">
        <v>1</v>
      </c>
      <c r="O10">
        <v>1</v>
      </c>
      <c r="P10">
        <v>1</v>
      </c>
      <c r="Q10">
        <v>1</v>
      </c>
      <c r="T10" s="7">
        <f t="shared" si="0"/>
        <v>11</v>
      </c>
      <c r="U10" s="9">
        <f t="shared" si="1"/>
        <v>78.57142857142857</v>
      </c>
      <c r="V10" s="22"/>
    </row>
    <row r="11" spans="1:22" ht="12.75">
      <c r="A11" s="1" t="s">
        <v>191</v>
      </c>
      <c r="B11" s="1" t="s">
        <v>18</v>
      </c>
      <c r="C11" s="1" t="s">
        <v>130</v>
      </c>
      <c r="D11" s="1" t="s">
        <v>190</v>
      </c>
      <c r="E11">
        <v>1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0</v>
      </c>
      <c r="P11">
        <v>0</v>
      </c>
      <c r="Q11">
        <v>1</v>
      </c>
      <c r="T11" s="7">
        <f t="shared" si="0"/>
        <v>7</v>
      </c>
      <c r="U11" s="9">
        <f t="shared" si="1"/>
        <v>50</v>
      </c>
      <c r="V11" s="12"/>
    </row>
    <row r="12" spans="1:22" ht="12.75">
      <c r="A12" s="1" t="s">
        <v>189</v>
      </c>
      <c r="B12" s="1" t="s">
        <v>15</v>
      </c>
      <c r="C12" s="1" t="s">
        <v>141</v>
      </c>
      <c r="D12" s="1" t="s">
        <v>188</v>
      </c>
      <c r="E12">
        <v>1</v>
      </c>
      <c r="F12">
        <v>1</v>
      </c>
      <c r="G12">
        <v>1</v>
      </c>
      <c r="H12">
        <v>1</v>
      </c>
      <c r="I12">
        <v>0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T12" s="7">
        <f t="shared" si="0"/>
        <v>11</v>
      </c>
      <c r="U12" s="9">
        <f t="shared" si="1"/>
        <v>78.57142857142857</v>
      </c>
      <c r="V12" s="22"/>
    </row>
    <row r="13" spans="1:22" ht="12.75">
      <c r="A13" s="1" t="s">
        <v>187</v>
      </c>
      <c r="B13" s="1" t="s">
        <v>18</v>
      </c>
      <c r="C13" s="1" t="s">
        <v>34</v>
      </c>
      <c r="D13" s="1" t="s">
        <v>186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0</v>
      </c>
      <c r="P13">
        <v>0</v>
      </c>
      <c r="Q13">
        <v>1</v>
      </c>
      <c r="T13" s="7">
        <f t="shared" si="0"/>
        <v>11</v>
      </c>
      <c r="U13" s="9">
        <f t="shared" si="1"/>
        <v>78.57142857142857</v>
      </c>
      <c r="V13" s="22"/>
    </row>
    <row r="14" spans="1:22" ht="12.75">
      <c r="A14" s="1" t="s">
        <v>185</v>
      </c>
      <c r="B14" s="1" t="s">
        <v>18</v>
      </c>
      <c r="C14" s="1" t="s">
        <v>34</v>
      </c>
      <c r="D14" s="1" t="s">
        <v>184</v>
      </c>
      <c r="E14">
        <v>1</v>
      </c>
      <c r="F14">
        <v>1</v>
      </c>
      <c r="G14">
        <v>1</v>
      </c>
      <c r="H14">
        <v>1</v>
      </c>
      <c r="I14">
        <v>1</v>
      </c>
      <c r="J14">
        <v>0</v>
      </c>
      <c r="K14">
        <v>0</v>
      </c>
      <c r="L14">
        <v>1</v>
      </c>
      <c r="M14">
        <v>1</v>
      </c>
      <c r="N14">
        <v>1</v>
      </c>
      <c r="O14">
        <v>0</v>
      </c>
      <c r="P14">
        <v>0</v>
      </c>
      <c r="Q14">
        <v>1</v>
      </c>
      <c r="T14" s="7">
        <f t="shared" si="0"/>
        <v>9</v>
      </c>
      <c r="U14" s="9">
        <f t="shared" si="1"/>
        <v>64.28571428571429</v>
      </c>
      <c r="V14" s="12"/>
    </row>
    <row r="15" spans="1:22" ht="12.75">
      <c r="A15" s="1" t="s">
        <v>183</v>
      </c>
      <c r="B15" s="1" t="s">
        <v>18</v>
      </c>
      <c r="C15" s="1" t="s">
        <v>130</v>
      </c>
      <c r="D15" s="1" t="s">
        <v>182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T15" s="7">
        <f t="shared" si="0"/>
        <v>13</v>
      </c>
      <c r="U15" s="9">
        <f t="shared" si="1"/>
        <v>92.85714285714286</v>
      </c>
      <c r="V15" s="22"/>
    </row>
    <row r="16" spans="1:22" ht="12.75">
      <c r="A16" s="1" t="s">
        <v>181</v>
      </c>
      <c r="B16" s="1" t="s">
        <v>18</v>
      </c>
      <c r="C16" s="1" t="s">
        <v>34</v>
      </c>
      <c r="D16" s="1" t="s">
        <v>180</v>
      </c>
      <c r="E16">
        <v>1</v>
      </c>
      <c r="F16">
        <v>1</v>
      </c>
      <c r="G16">
        <v>1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T16" s="7">
        <f t="shared" si="0"/>
        <v>4</v>
      </c>
      <c r="U16" s="9">
        <f t="shared" si="1"/>
        <v>28.571428571428573</v>
      </c>
      <c r="V16" s="12"/>
    </row>
    <row r="17" spans="1:22" ht="12.75">
      <c r="A17" s="1" t="s">
        <v>179</v>
      </c>
      <c r="B17" s="1" t="s">
        <v>18</v>
      </c>
      <c r="C17" s="1" t="s">
        <v>130</v>
      </c>
      <c r="D17" s="1" t="s">
        <v>178</v>
      </c>
      <c r="E17">
        <v>0</v>
      </c>
      <c r="F17">
        <v>1</v>
      </c>
      <c r="G17">
        <v>0</v>
      </c>
      <c r="H17">
        <v>1</v>
      </c>
      <c r="I17">
        <v>1</v>
      </c>
      <c r="J17">
        <v>0</v>
      </c>
      <c r="K17">
        <v>0</v>
      </c>
      <c r="L17">
        <v>0</v>
      </c>
      <c r="M17">
        <v>1</v>
      </c>
      <c r="N17">
        <v>1</v>
      </c>
      <c r="O17">
        <v>0</v>
      </c>
      <c r="P17">
        <v>0</v>
      </c>
      <c r="Q17">
        <v>1</v>
      </c>
      <c r="T17" s="7">
        <f t="shared" si="0"/>
        <v>6</v>
      </c>
      <c r="U17" s="9">
        <f t="shared" si="1"/>
        <v>42.857142857142854</v>
      </c>
      <c r="V17" s="12"/>
    </row>
    <row r="18" spans="1:22" ht="12.75">
      <c r="A18" s="1" t="s">
        <v>177</v>
      </c>
      <c r="B18" s="1" t="s">
        <v>18</v>
      </c>
      <c r="C18" s="1" t="s">
        <v>130</v>
      </c>
      <c r="D18" s="1" t="s">
        <v>176</v>
      </c>
      <c r="E18">
        <v>0</v>
      </c>
      <c r="F18">
        <v>1</v>
      </c>
      <c r="G18">
        <v>1</v>
      </c>
      <c r="H18">
        <v>0</v>
      </c>
      <c r="I18">
        <v>0</v>
      </c>
      <c r="J18">
        <v>1</v>
      </c>
      <c r="K18">
        <v>1</v>
      </c>
      <c r="L18">
        <v>0</v>
      </c>
      <c r="M18">
        <v>1</v>
      </c>
      <c r="N18">
        <v>1</v>
      </c>
      <c r="O18">
        <v>1</v>
      </c>
      <c r="P18">
        <v>1</v>
      </c>
      <c r="Q18">
        <v>1</v>
      </c>
      <c r="T18" s="7">
        <f t="shared" si="0"/>
        <v>9</v>
      </c>
      <c r="U18" s="9">
        <f t="shared" si="1"/>
        <v>64.28571428571429</v>
      </c>
      <c r="V18" s="12"/>
    </row>
    <row r="19" spans="1:22" ht="12.75">
      <c r="A19" s="1" t="s">
        <v>175</v>
      </c>
      <c r="B19" s="1" t="s">
        <v>18</v>
      </c>
      <c r="C19" s="1" t="s">
        <v>130</v>
      </c>
      <c r="D19" s="1" t="s">
        <v>174</v>
      </c>
      <c r="E19">
        <v>1</v>
      </c>
      <c r="F19">
        <v>0</v>
      </c>
      <c r="G19">
        <v>1</v>
      </c>
      <c r="H19">
        <v>0</v>
      </c>
      <c r="I19">
        <v>1</v>
      </c>
      <c r="J19">
        <v>1</v>
      </c>
      <c r="K19">
        <v>1</v>
      </c>
      <c r="L19">
        <v>1</v>
      </c>
      <c r="M19">
        <v>1</v>
      </c>
      <c r="N19">
        <v>0</v>
      </c>
      <c r="O19">
        <v>1</v>
      </c>
      <c r="P19">
        <v>1</v>
      </c>
      <c r="Q19">
        <v>1</v>
      </c>
      <c r="T19" s="7">
        <f t="shared" si="0"/>
        <v>10</v>
      </c>
      <c r="U19" s="9">
        <f t="shared" si="1"/>
        <v>71.42857142857143</v>
      </c>
      <c r="V19" s="22"/>
    </row>
    <row r="20" spans="1:22" ht="12.75">
      <c r="A20" s="1" t="s">
        <v>173</v>
      </c>
      <c r="B20" s="1" t="s">
        <v>18</v>
      </c>
      <c r="C20" s="1" t="s">
        <v>130</v>
      </c>
      <c r="D20" s="1" t="s">
        <v>172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0</v>
      </c>
      <c r="O20">
        <v>0</v>
      </c>
      <c r="P20">
        <v>0</v>
      </c>
      <c r="Q20">
        <v>1</v>
      </c>
      <c r="T20" s="7">
        <f t="shared" si="0"/>
        <v>10</v>
      </c>
      <c r="U20" s="9">
        <f t="shared" si="1"/>
        <v>71.42857142857143</v>
      </c>
      <c r="V20" s="22"/>
    </row>
    <row r="21" spans="1:22" ht="12.75">
      <c r="A21" s="1" t="s">
        <v>171</v>
      </c>
      <c r="B21" s="1" t="s">
        <v>18</v>
      </c>
      <c r="C21" s="1" t="s">
        <v>130</v>
      </c>
      <c r="D21" s="1" t="s">
        <v>170</v>
      </c>
      <c r="E21">
        <v>1</v>
      </c>
      <c r="F21">
        <v>1</v>
      </c>
      <c r="G21">
        <v>1</v>
      </c>
      <c r="H21">
        <v>1</v>
      </c>
      <c r="I21">
        <v>0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T21" s="7">
        <f t="shared" si="0"/>
        <v>12</v>
      </c>
      <c r="U21" s="9">
        <f t="shared" si="1"/>
        <v>85.71428571428571</v>
      </c>
      <c r="V21" s="22"/>
    </row>
    <row r="22" spans="1:22" ht="12.75">
      <c r="A22" s="1" t="s">
        <v>169</v>
      </c>
      <c r="B22" s="1" t="s">
        <v>18</v>
      </c>
      <c r="C22" s="1" t="s">
        <v>34</v>
      </c>
      <c r="D22" s="1" t="s">
        <v>168</v>
      </c>
      <c r="E22">
        <v>1</v>
      </c>
      <c r="F22">
        <v>1</v>
      </c>
      <c r="G22">
        <v>1</v>
      </c>
      <c r="H22">
        <v>0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1</v>
      </c>
      <c r="T22" s="7">
        <f t="shared" si="0"/>
        <v>10</v>
      </c>
      <c r="U22" s="9">
        <f t="shared" si="1"/>
        <v>71.42857142857143</v>
      </c>
      <c r="V22" s="22"/>
    </row>
    <row r="23" spans="1:22" ht="12.75">
      <c r="A23" s="1" t="s">
        <v>167</v>
      </c>
      <c r="B23" s="1" t="s">
        <v>26</v>
      </c>
      <c r="C23" s="1" t="s">
        <v>166</v>
      </c>
      <c r="D23" s="1" t="s">
        <v>165</v>
      </c>
      <c r="E23">
        <v>0</v>
      </c>
      <c r="F23">
        <v>0</v>
      </c>
      <c r="G23">
        <v>0</v>
      </c>
      <c r="H23">
        <v>1</v>
      </c>
      <c r="I23">
        <v>1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T23" s="7">
        <f t="shared" si="0"/>
        <v>4</v>
      </c>
      <c r="U23" s="9">
        <f t="shared" si="1"/>
        <v>28.571428571428573</v>
      </c>
      <c r="V23" s="12"/>
    </row>
    <row r="24" spans="1:22" ht="12.75">
      <c r="A24" s="1" t="s">
        <v>164</v>
      </c>
      <c r="B24" s="1" t="s">
        <v>18</v>
      </c>
      <c r="C24" s="1" t="s">
        <v>34</v>
      </c>
      <c r="D24" s="1" t="s">
        <v>163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0</v>
      </c>
      <c r="P24">
        <v>0</v>
      </c>
      <c r="Q24">
        <v>1</v>
      </c>
      <c r="T24" s="7">
        <f t="shared" si="0"/>
        <v>11</v>
      </c>
      <c r="U24" s="9">
        <f t="shared" si="1"/>
        <v>78.57142857142857</v>
      </c>
      <c r="V24" s="22"/>
    </row>
    <row r="25" spans="1:22" ht="12.75">
      <c r="A25" s="1" t="s">
        <v>162</v>
      </c>
      <c r="B25" s="1" t="s">
        <v>18</v>
      </c>
      <c r="C25" s="1" t="s">
        <v>130</v>
      </c>
      <c r="D25" s="1" t="s">
        <v>161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T25" s="7">
        <f t="shared" si="0"/>
        <v>13</v>
      </c>
      <c r="U25" s="9">
        <f t="shared" si="1"/>
        <v>92.85714285714286</v>
      </c>
      <c r="V25" s="22"/>
    </row>
    <row r="26" spans="1:22" ht="12.75">
      <c r="A26" s="1" t="s">
        <v>160</v>
      </c>
      <c r="B26" s="1" t="s">
        <v>15</v>
      </c>
      <c r="C26" s="1" t="s">
        <v>130</v>
      </c>
      <c r="D26" s="1" t="s">
        <v>159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0</v>
      </c>
      <c r="M26">
        <v>1</v>
      </c>
      <c r="N26">
        <v>1</v>
      </c>
      <c r="O26">
        <v>0</v>
      </c>
      <c r="P26">
        <v>0</v>
      </c>
      <c r="Q26">
        <v>1</v>
      </c>
      <c r="T26" s="7">
        <f t="shared" si="0"/>
        <v>10</v>
      </c>
      <c r="U26" s="9">
        <f t="shared" si="1"/>
        <v>71.42857142857143</v>
      </c>
      <c r="V26" s="22"/>
    </row>
    <row r="27" spans="1:22" ht="12.75">
      <c r="A27" s="1" t="s">
        <v>158</v>
      </c>
      <c r="B27" s="1" t="s">
        <v>11</v>
      </c>
      <c r="C27" s="1" t="s">
        <v>12</v>
      </c>
      <c r="D27" s="1" t="s">
        <v>157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0</v>
      </c>
      <c r="M27">
        <v>1</v>
      </c>
      <c r="N27">
        <v>1</v>
      </c>
      <c r="O27">
        <v>1</v>
      </c>
      <c r="P27">
        <v>1</v>
      </c>
      <c r="Q27">
        <v>1</v>
      </c>
      <c r="T27" s="7">
        <f t="shared" si="0"/>
        <v>12</v>
      </c>
      <c r="U27" s="9">
        <f t="shared" si="1"/>
        <v>85.71428571428571</v>
      </c>
      <c r="V27" s="22"/>
    </row>
    <row r="28" spans="1:22" ht="12.75">
      <c r="A28" s="1" t="s">
        <v>156</v>
      </c>
      <c r="B28" s="1" t="s">
        <v>18</v>
      </c>
      <c r="C28" s="1" t="s">
        <v>34</v>
      </c>
      <c r="D28" s="1" t="s">
        <v>155</v>
      </c>
      <c r="E28">
        <v>1</v>
      </c>
      <c r="F28">
        <v>1</v>
      </c>
      <c r="G28">
        <v>1</v>
      </c>
      <c r="H28">
        <v>0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0</v>
      </c>
      <c r="P28">
        <v>0</v>
      </c>
      <c r="Q28">
        <v>1</v>
      </c>
      <c r="T28" s="7">
        <f t="shared" si="0"/>
        <v>10</v>
      </c>
      <c r="U28" s="9">
        <f t="shared" si="1"/>
        <v>71.42857142857143</v>
      </c>
      <c r="V28" s="22"/>
    </row>
    <row r="29" spans="1:22" ht="12.75">
      <c r="A29" s="1" t="s">
        <v>154</v>
      </c>
      <c r="B29" s="1" t="s">
        <v>18</v>
      </c>
      <c r="C29" s="1" t="s">
        <v>34</v>
      </c>
      <c r="D29" s="1" t="s">
        <v>153</v>
      </c>
      <c r="E29">
        <v>1</v>
      </c>
      <c r="F29">
        <v>1</v>
      </c>
      <c r="G29">
        <v>1</v>
      </c>
      <c r="H29">
        <v>0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0</v>
      </c>
      <c r="P29">
        <v>0</v>
      </c>
      <c r="Q29">
        <v>0</v>
      </c>
      <c r="T29" s="7">
        <f t="shared" si="0"/>
        <v>9</v>
      </c>
      <c r="U29" s="9">
        <f t="shared" si="1"/>
        <v>64.28571428571429</v>
      </c>
      <c r="V29" s="12"/>
    </row>
    <row r="30" spans="1:22" ht="12.75">
      <c r="A30" s="1" t="s">
        <v>152</v>
      </c>
      <c r="B30" s="1" t="s">
        <v>18</v>
      </c>
      <c r="C30" s="1" t="s">
        <v>130</v>
      </c>
      <c r="D30" s="1" t="s">
        <v>151</v>
      </c>
      <c r="E30">
        <v>1</v>
      </c>
      <c r="F30">
        <v>1</v>
      </c>
      <c r="G30">
        <v>1</v>
      </c>
      <c r="H30">
        <v>1</v>
      </c>
      <c r="I30">
        <v>0</v>
      </c>
      <c r="J30">
        <v>0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T30" s="7">
        <f t="shared" si="0"/>
        <v>11</v>
      </c>
      <c r="U30" s="9">
        <f t="shared" si="1"/>
        <v>78.57142857142857</v>
      </c>
      <c r="V30" s="22"/>
    </row>
    <row r="31" spans="1:22" ht="12.75">
      <c r="A31" s="1" t="s">
        <v>150</v>
      </c>
      <c r="B31" s="1" t="s">
        <v>18</v>
      </c>
      <c r="C31" s="1" t="s">
        <v>34</v>
      </c>
      <c r="D31" s="1" t="s">
        <v>149</v>
      </c>
      <c r="E31">
        <v>0</v>
      </c>
      <c r="F31">
        <v>1</v>
      </c>
      <c r="G31">
        <v>1</v>
      </c>
      <c r="H31">
        <v>0</v>
      </c>
      <c r="I31">
        <v>0</v>
      </c>
      <c r="J31">
        <v>0</v>
      </c>
      <c r="K31">
        <v>0</v>
      </c>
      <c r="L31">
        <v>1</v>
      </c>
      <c r="M31">
        <v>1</v>
      </c>
      <c r="N31">
        <v>1</v>
      </c>
      <c r="O31">
        <v>0</v>
      </c>
      <c r="P31">
        <v>0</v>
      </c>
      <c r="Q31">
        <v>0</v>
      </c>
      <c r="T31" s="7">
        <f t="shared" si="0"/>
        <v>5</v>
      </c>
      <c r="U31" s="9">
        <f t="shared" si="1"/>
        <v>35.714285714285715</v>
      </c>
      <c r="V31" s="12"/>
    </row>
    <row r="32" spans="1:22" ht="12.75">
      <c r="A32" s="1" t="s">
        <v>148</v>
      </c>
      <c r="B32" s="1" t="s">
        <v>18</v>
      </c>
      <c r="C32" s="1" t="s">
        <v>34</v>
      </c>
      <c r="D32" s="1" t="s">
        <v>147</v>
      </c>
      <c r="E32">
        <v>0</v>
      </c>
      <c r="F32">
        <v>1</v>
      </c>
      <c r="G32">
        <v>0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0</v>
      </c>
      <c r="P32">
        <v>0</v>
      </c>
      <c r="Q32">
        <v>1</v>
      </c>
      <c r="T32" s="7">
        <f t="shared" si="0"/>
        <v>9</v>
      </c>
      <c r="U32" s="9">
        <f t="shared" si="1"/>
        <v>64.28571428571429</v>
      </c>
      <c r="V32" s="12"/>
    </row>
    <row r="33" spans="1:22" ht="12.75">
      <c r="A33" s="1" t="s">
        <v>146</v>
      </c>
      <c r="B33" s="1" t="s">
        <v>18</v>
      </c>
      <c r="C33" s="1" t="s">
        <v>130</v>
      </c>
      <c r="D33" s="1" t="s">
        <v>145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0</v>
      </c>
      <c r="M33">
        <v>1</v>
      </c>
      <c r="N33">
        <v>1</v>
      </c>
      <c r="O33">
        <v>0</v>
      </c>
      <c r="P33">
        <v>0</v>
      </c>
      <c r="Q33">
        <v>1</v>
      </c>
      <c r="T33" s="7">
        <f t="shared" si="0"/>
        <v>10</v>
      </c>
      <c r="U33" s="9">
        <f t="shared" si="1"/>
        <v>71.42857142857143</v>
      </c>
      <c r="V33" s="22"/>
    </row>
    <row r="34" spans="1:22" ht="12.75">
      <c r="A34" s="1" t="s">
        <v>144</v>
      </c>
      <c r="B34" s="1" t="s">
        <v>18</v>
      </c>
      <c r="C34" s="1" t="s">
        <v>12</v>
      </c>
      <c r="D34" s="1" t="s">
        <v>143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0</v>
      </c>
      <c r="M34">
        <v>1</v>
      </c>
      <c r="N34">
        <v>1</v>
      </c>
      <c r="O34">
        <v>1</v>
      </c>
      <c r="P34">
        <v>1</v>
      </c>
      <c r="Q34">
        <v>1</v>
      </c>
      <c r="T34" s="7">
        <f t="shared" si="0"/>
        <v>12</v>
      </c>
      <c r="U34" s="9">
        <f t="shared" si="1"/>
        <v>85.71428571428571</v>
      </c>
      <c r="V34" s="22"/>
    </row>
    <row r="35" spans="1:22" ht="12.75">
      <c r="A35" s="1" t="s">
        <v>142</v>
      </c>
      <c r="B35" s="1" t="s">
        <v>11</v>
      </c>
      <c r="C35" s="1" t="s">
        <v>141</v>
      </c>
      <c r="D35" s="1" t="s">
        <v>140</v>
      </c>
      <c r="E35">
        <v>1</v>
      </c>
      <c r="F35">
        <v>0</v>
      </c>
      <c r="G35">
        <v>0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1</v>
      </c>
      <c r="T35" s="7">
        <f t="shared" si="0"/>
        <v>8</v>
      </c>
      <c r="U35" s="9">
        <f t="shared" si="1"/>
        <v>57.142857142857146</v>
      </c>
      <c r="V35" s="12"/>
    </row>
    <row r="36" spans="1:22" ht="12.75">
      <c r="A36" s="1" t="s">
        <v>139</v>
      </c>
      <c r="B36" s="1" t="s">
        <v>18</v>
      </c>
      <c r="C36" s="1" t="s">
        <v>34</v>
      </c>
      <c r="D36" s="1" t="s">
        <v>138</v>
      </c>
      <c r="E36">
        <v>1</v>
      </c>
      <c r="F36">
        <v>1</v>
      </c>
      <c r="G36">
        <v>0</v>
      </c>
      <c r="H36">
        <v>1</v>
      </c>
      <c r="I36">
        <v>1</v>
      </c>
      <c r="J36">
        <v>0</v>
      </c>
      <c r="K36">
        <v>0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T36" s="7">
        <f t="shared" si="0"/>
        <v>10</v>
      </c>
      <c r="U36" s="9">
        <f t="shared" si="1"/>
        <v>71.42857142857143</v>
      </c>
      <c r="V36" s="22"/>
    </row>
    <row r="37" spans="1:22" ht="12.75">
      <c r="A37" s="1" t="s">
        <v>137</v>
      </c>
      <c r="B37" s="1" t="s">
        <v>11</v>
      </c>
      <c r="C37" s="1" t="s">
        <v>12</v>
      </c>
      <c r="D37" s="1" t="s">
        <v>136</v>
      </c>
      <c r="E37">
        <v>0</v>
      </c>
      <c r="F37">
        <v>1</v>
      </c>
      <c r="G37">
        <v>0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0</v>
      </c>
      <c r="P37">
        <v>0</v>
      </c>
      <c r="Q37">
        <v>1</v>
      </c>
      <c r="T37" s="7">
        <f t="shared" si="0"/>
        <v>9</v>
      </c>
      <c r="U37" s="9">
        <f t="shared" si="1"/>
        <v>64.28571428571429</v>
      </c>
      <c r="V37" s="12"/>
    </row>
    <row r="38" spans="1:22" ht="12.75">
      <c r="A38" s="1" t="s">
        <v>135</v>
      </c>
      <c r="B38" s="1" t="s">
        <v>39</v>
      </c>
      <c r="C38" s="1" t="s">
        <v>12</v>
      </c>
      <c r="D38" s="1" t="s">
        <v>134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T38" s="7">
        <f t="shared" si="0"/>
        <v>0</v>
      </c>
      <c r="U38" s="9">
        <f t="shared" si="1"/>
        <v>0</v>
      </c>
      <c r="V38" s="12"/>
    </row>
    <row r="39" spans="1:22" ht="12.75">
      <c r="A39" s="1" t="s">
        <v>133</v>
      </c>
      <c r="B39" s="1" t="s">
        <v>18</v>
      </c>
      <c r="C39" s="1" t="s">
        <v>34</v>
      </c>
      <c r="D39" s="1" t="s">
        <v>132</v>
      </c>
      <c r="E39">
        <v>1</v>
      </c>
      <c r="F39">
        <v>1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T39" s="7">
        <f t="shared" si="0"/>
        <v>3</v>
      </c>
      <c r="U39" s="9">
        <f t="shared" si="1"/>
        <v>21.428571428571427</v>
      </c>
      <c r="V39" s="12"/>
    </row>
    <row r="40" spans="1:22" ht="12.75">
      <c r="A40" s="1" t="s">
        <v>131</v>
      </c>
      <c r="B40" s="1" t="s">
        <v>18</v>
      </c>
      <c r="C40" s="1" t="s">
        <v>130</v>
      </c>
      <c r="D40" s="1" t="s">
        <v>129</v>
      </c>
      <c r="E40">
        <v>1</v>
      </c>
      <c r="F40">
        <v>1</v>
      </c>
      <c r="G40">
        <v>1</v>
      </c>
      <c r="H40">
        <v>1</v>
      </c>
      <c r="I40">
        <v>0</v>
      </c>
      <c r="J40">
        <v>0</v>
      </c>
      <c r="K40">
        <v>0</v>
      </c>
      <c r="L40">
        <v>1</v>
      </c>
      <c r="M40">
        <v>1</v>
      </c>
      <c r="N40">
        <v>1</v>
      </c>
      <c r="O40">
        <v>1</v>
      </c>
      <c r="P40">
        <v>1</v>
      </c>
      <c r="Q40">
        <v>0</v>
      </c>
      <c r="T40" s="7">
        <f t="shared" si="0"/>
        <v>9</v>
      </c>
      <c r="U40" s="9">
        <f t="shared" si="1"/>
        <v>64.28571428571429</v>
      </c>
      <c r="V40" s="1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I9" sqref="I9"/>
    </sheetView>
  </sheetViews>
  <sheetFormatPr defaultColWidth="9.140625" defaultRowHeight="12.75"/>
  <cols>
    <col min="4" max="4" width="31.00390625" style="0" bestFit="1" customWidth="1"/>
    <col min="5" max="8" width="8.8515625" style="7" customWidth="1"/>
    <col min="9" max="9" width="108.57421875" style="0" bestFit="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4" ht="12.75">
      <c r="A3" s="3" t="s">
        <v>4</v>
      </c>
      <c r="B3" s="4" t="s">
        <v>5</v>
      </c>
      <c r="C3" s="16" t="s">
        <v>213</v>
      </c>
      <c r="D3" s="4"/>
    </row>
    <row r="5" spans="5:6" ht="12.75">
      <c r="E5" s="11">
        <v>43376</v>
      </c>
      <c r="F5" s="11">
        <v>43410</v>
      </c>
    </row>
    <row r="6" spans="1:9" ht="12.75">
      <c r="A6" s="2" t="s">
        <v>6</v>
      </c>
      <c r="B6" s="2" t="s">
        <v>7</v>
      </c>
      <c r="C6" s="2" t="s">
        <v>8</v>
      </c>
      <c r="D6" s="2" t="s">
        <v>9</v>
      </c>
      <c r="E6" s="10" t="s">
        <v>206</v>
      </c>
      <c r="F6" s="10" t="s">
        <v>207</v>
      </c>
      <c r="G6" s="10" t="s">
        <v>208</v>
      </c>
      <c r="H6" s="10"/>
      <c r="I6" s="10"/>
    </row>
    <row r="7" spans="1:8" ht="12.75">
      <c r="A7" s="1" t="s">
        <v>10</v>
      </c>
      <c r="B7" s="1" t="s">
        <v>11</v>
      </c>
      <c r="C7" s="1" t="s">
        <v>12</v>
      </c>
      <c r="D7" s="1" t="s">
        <v>13</v>
      </c>
      <c r="E7" s="15">
        <v>8</v>
      </c>
      <c r="F7" s="15">
        <v>7.1</v>
      </c>
      <c r="G7" s="15">
        <f>(E7*0.4)+(F7*0.6)</f>
        <v>7.46</v>
      </c>
      <c r="H7" s="19"/>
    </row>
    <row r="8" spans="1:8" ht="12.75">
      <c r="A8" s="1" t="s">
        <v>14</v>
      </c>
      <c r="B8" s="1" t="s">
        <v>15</v>
      </c>
      <c r="C8" s="1" t="s">
        <v>12</v>
      </c>
      <c r="D8" s="1" t="s">
        <v>16</v>
      </c>
      <c r="E8" s="15">
        <v>3</v>
      </c>
      <c r="F8" s="15">
        <v>7.2</v>
      </c>
      <c r="G8" s="15">
        <f aca="true" t="shared" si="0" ref="G8:G60">(E8*0.4)+(F8*0.6)</f>
        <v>5.5200000000000005</v>
      </c>
      <c r="H8" s="19"/>
    </row>
    <row r="9" spans="1:8" ht="12.75">
      <c r="A9" s="1" t="s">
        <v>17</v>
      </c>
      <c r="B9" s="1" t="s">
        <v>18</v>
      </c>
      <c r="C9" s="1" t="s">
        <v>19</v>
      </c>
      <c r="D9" s="1" t="s">
        <v>20</v>
      </c>
      <c r="E9" s="15"/>
      <c r="F9" s="15">
        <v>0</v>
      </c>
      <c r="G9" s="15">
        <f t="shared" si="0"/>
        <v>0</v>
      </c>
      <c r="H9" s="21"/>
    </row>
    <row r="10" spans="1:8" ht="12.75">
      <c r="A10" s="1" t="s">
        <v>21</v>
      </c>
      <c r="B10" s="1" t="s">
        <v>11</v>
      </c>
      <c r="C10" s="1" t="s">
        <v>12</v>
      </c>
      <c r="D10" s="1" t="s">
        <v>22</v>
      </c>
      <c r="E10" s="15">
        <v>7</v>
      </c>
      <c r="F10" s="15">
        <v>3.1</v>
      </c>
      <c r="G10" s="15">
        <f t="shared" si="0"/>
        <v>4.66</v>
      </c>
      <c r="H10" s="20"/>
    </row>
    <row r="11" spans="1:8" ht="12.75">
      <c r="A11" s="1" t="s">
        <v>23</v>
      </c>
      <c r="B11" s="1" t="s">
        <v>18</v>
      </c>
      <c r="C11" s="1" t="s">
        <v>19</v>
      </c>
      <c r="D11" s="1" t="s">
        <v>24</v>
      </c>
      <c r="E11" s="15">
        <v>4</v>
      </c>
      <c r="F11" s="15">
        <v>2.5</v>
      </c>
      <c r="G11" s="15">
        <f t="shared" si="0"/>
        <v>3.1</v>
      </c>
      <c r="H11" s="20"/>
    </row>
    <row r="12" spans="1:8" ht="12.75">
      <c r="A12" s="1" t="s">
        <v>25</v>
      </c>
      <c r="B12" s="1" t="s">
        <v>26</v>
      </c>
      <c r="C12" s="1" t="s">
        <v>12</v>
      </c>
      <c r="D12" s="1" t="s">
        <v>27</v>
      </c>
      <c r="E12" s="15">
        <v>5</v>
      </c>
      <c r="F12" s="15">
        <v>4.6</v>
      </c>
      <c r="G12" s="15">
        <f t="shared" si="0"/>
        <v>4.76</v>
      </c>
      <c r="H12" s="20"/>
    </row>
    <row r="13" spans="1:8" ht="12.75">
      <c r="A13" s="1" t="s">
        <v>28</v>
      </c>
      <c r="B13" s="1" t="s">
        <v>11</v>
      </c>
      <c r="C13" s="1" t="s">
        <v>12</v>
      </c>
      <c r="D13" s="1" t="s">
        <v>29</v>
      </c>
      <c r="E13" s="15">
        <v>8</v>
      </c>
      <c r="F13" s="15">
        <v>7.8</v>
      </c>
      <c r="G13" s="15">
        <f t="shared" si="0"/>
        <v>7.88</v>
      </c>
      <c r="H13" s="19"/>
    </row>
    <row r="14" spans="1:8" ht="12.75">
      <c r="A14" s="1" t="s">
        <v>30</v>
      </c>
      <c r="B14" s="1" t="s">
        <v>31</v>
      </c>
      <c r="C14" s="1" t="s">
        <v>12</v>
      </c>
      <c r="D14" s="1" t="s">
        <v>32</v>
      </c>
      <c r="E14" s="15">
        <v>5</v>
      </c>
      <c r="F14" s="15">
        <v>4.1</v>
      </c>
      <c r="G14" s="15">
        <f t="shared" si="0"/>
        <v>4.459999999999999</v>
      </c>
      <c r="H14" s="20"/>
    </row>
    <row r="15" spans="1:8" ht="12.75">
      <c r="A15" s="1" t="s">
        <v>33</v>
      </c>
      <c r="B15" s="1" t="s">
        <v>18</v>
      </c>
      <c r="C15" s="1" t="s">
        <v>34</v>
      </c>
      <c r="D15" s="1" t="s">
        <v>35</v>
      </c>
      <c r="E15" s="15">
        <v>8</v>
      </c>
      <c r="F15" s="15">
        <v>5.3</v>
      </c>
      <c r="G15" s="15">
        <f t="shared" si="0"/>
        <v>6.38</v>
      </c>
      <c r="H15" s="19"/>
    </row>
    <row r="16" spans="1:8" ht="12.75">
      <c r="A16" s="1" t="s">
        <v>36</v>
      </c>
      <c r="B16" s="1" t="s">
        <v>11</v>
      </c>
      <c r="C16" s="1" t="s">
        <v>12</v>
      </c>
      <c r="D16" s="1" t="s">
        <v>37</v>
      </c>
      <c r="E16" s="15">
        <v>8.5</v>
      </c>
      <c r="F16" s="15">
        <v>5</v>
      </c>
      <c r="G16" s="15">
        <f t="shared" si="0"/>
        <v>6.4</v>
      </c>
      <c r="H16" s="19"/>
    </row>
    <row r="17" spans="1:8" ht="12.75">
      <c r="A17" s="1" t="s">
        <v>38</v>
      </c>
      <c r="B17" s="1" t="s">
        <v>39</v>
      </c>
      <c r="C17" s="1" t="s">
        <v>19</v>
      </c>
      <c r="D17" s="1" t="s">
        <v>40</v>
      </c>
      <c r="E17" s="15">
        <v>9</v>
      </c>
      <c r="F17" s="15">
        <v>4.9</v>
      </c>
      <c r="G17" s="15">
        <f t="shared" si="0"/>
        <v>6.54</v>
      </c>
      <c r="H17" s="19"/>
    </row>
    <row r="18" spans="1:8" ht="12.75">
      <c r="A18" s="1" t="s">
        <v>41</v>
      </c>
      <c r="B18" s="1" t="s">
        <v>11</v>
      </c>
      <c r="C18" s="1" t="s">
        <v>12</v>
      </c>
      <c r="D18" s="1" t="s">
        <v>42</v>
      </c>
      <c r="E18" s="15">
        <v>7</v>
      </c>
      <c r="F18" s="15">
        <v>7.3</v>
      </c>
      <c r="G18" s="15">
        <f t="shared" si="0"/>
        <v>7.18</v>
      </c>
      <c r="H18" s="19"/>
    </row>
    <row r="19" spans="1:8" ht="12.75">
      <c r="A19" s="1" t="s">
        <v>43</v>
      </c>
      <c r="B19" s="1" t="s">
        <v>11</v>
      </c>
      <c r="C19" s="1" t="s">
        <v>12</v>
      </c>
      <c r="D19" s="1" t="s">
        <v>44</v>
      </c>
      <c r="E19" s="15">
        <v>8.5</v>
      </c>
      <c r="F19" s="15">
        <v>3.3</v>
      </c>
      <c r="G19" s="15">
        <f t="shared" si="0"/>
        <v>5.38</v>
      </c>
      <c r="H19" s="19"/>
    </row>
    <row r="20" spans="1:8" ht="12.75">
      <c r="A20" s="1" t="s">
        <v>45</v>
      </c>
      <c r="B20" s="1" t="s">
        <v>39</v>
      </c>
      <c r="C20" s="1" t="s">
        <v>19</v>
      </c>
      <c r="D20" s="1" t="s">
        <v>46</v>
      </c>
      <c r="E20" s="15">
        <v>9</v>
      </c>
      <c r="F20" s="15">
        <v>7.7</v>
      </c>
      <c r="G20" s="15">
        <f t="shared" si="0"/>
        <v>8.22</v>
      </c>
      <c r="H20" s="19"/>
    </row>
    <row r="21" spans="1:8" ht="12.75">
      <c r="A21" s="1" t="s">
        <v>47</v>
      </c>
      <c r="B21" s="1" t="s">
        <v>31</v>
      </c>
      <c r="C21" s="1" t="s">
        <v>12</v>
      </c>
      <c r="D21" s="1" t="s">
        <v>48</v>
      </c>
      <c r="E21" s="15">
        <v>8.5</v>
      </c>
      <c r="F21" s="15">
        <v>6.8</v>
      </c>
      <c r="G21" s="15">
        <f t="shared" si="0"/>
        <v>7.48</v>
      </c>
      <c r="H21" s="19"/>
    </row>
    <row r="22" spans="1:8" ht="12.75">
      <c r="A22" s="1" t="s">
        <v>49</v>
      </c>
      <c r="B22" s="1" t="s">
        <v>18</v>
      </c>
      <c r="C22" s="1" t="s">
        <v>50</v>
      </c>
      <c r="D22" s="1" t="s">
        <v>51</v>
      </c>
      <c r="E22" s="15">
        <v>5</v>
      </c>
      <c r="F22" s="15">
        <v>4.5</v>
      </c>
      <c r="G22" s="15">
        <f t="shared" si="0"/>
        <v>4.699999999999999</v>
      </c>
      <c r="H22" s="20"/>
    </row>
    <row r="23" spans="1:8" ht="12.75">
      <c r="A23" s="1" t="s">
        <v>52</v>
      </c>
      <c r="B23" s="1" t="s">
        <v>11</v>
      </c>
      <c r="C23" s="1" t="s">
        <v>12</v>
      </c>
      <c r="D23" s="1" t="s">
        <v>53</v>
      </c>
      <c r="E23" s="15">
        <v>7</v>
      </c>
      <c r="F23" s="15">
        <v>6.8</v>
      </c>
      <c r="G23" s="15">
        <f t="shared" si="0"/>
        <v>6.880000000000001</v>
      </c>
      <c r="H23" s="19"/>
    </row>
    <row r="24" spans="1:8" ht="12.75">
      <c r="A24" s="1" t="s">
        <v>54</v>
      </c>
      <c r="B24" s="1" t="s">
        <v>39</v>
      </c>
      <c r="C24" s="1" t="s">
        <v>19</v>
      </c>
      <c r="D24" s="1" t="s">
        <v>55</v>
      </c>
      <c r="E24" s="15">
        <v>6</v>
      </c>
      <c r="F24" s="15">
        <v>6</v>
      </c>
      <c r="G24" s="15">
        <f t="shared" si="0"/>
        <v>6</v>
      </c>
      <c r="H24" s="19"/>
    </row>
    <row r="25" spans="1:8" ht="12.75">
      <c r="A25" s="1" t="s">
        <v>56</v>
      </c>
      <c r="B25" s="1" t="s">
        <v>18</v>
      </c>
      <c r="C25" s="1" t="s">
        <v>19</v>
      </c>
      <c r="D25" s="1" t="s">
        <v>57</v>
      </c>
      <c r="E25" s="15">
        <v>4</v>
      </c>
      <c r="F25" s="15">
        <v>6.2</v>
      </c>
      <c r="G25" s="15">
        <f t="shared" si="0"/>
        <v>5.32</v>
      </c>
      <c r="H25" s="19"/>
    </row>
    <row r="26" spans="1:8" ht="12.75">
      <c r="A26" s="1" t="s">
        <v>58</v>
      </c>
      <c r="B26" s="1" t="s">
        <v>11</v>
      </c>
      <c r="C26" s="1" t="s">
        <v>12</v>
      </c>
      <c r="D26" s="1" t="s">
        <v>59</v>
      </c>
      <c r="E26" s="15">
        <v>5</v>
      </c>
      <c r="F26" s="15">
        <v>5.8</v>
      </c>
      <c r="G26" s="15">
        <f t="shared" si="0"/>
        <v>5.48</v>
      </c>
      <c r="H26" s="19"/>
    </row>
    <row r="27" spans="1:8" ht="12.75">
      <c r="A27" s="1" t="s">
        <v>60</v>
      </c>
      <c r="B27" s="1" t="s">
        <v>18</v>
      </c>
      <c r="C27" s="1" t="s">
        <v>19</v>
      </c>
      <c r="D27" s="1" t="s">
        <v>61</v>
      </c>
      <c r="E27" s="15">
        <v>9</v>
      </c>
      <c r="F27" s="15">
        <v>6</v>
      </c>
      <c r="G27" s="15">
        <f t="shared" si="0"/>
        <v>7.199999999999999</v>
      </c>
      <c r="H27" s="19"/>
    </row>
    <row r="28" spans="1:8" ht="12.75">
      <c r="A28" s="1" t="s">
        <v>62</v>
      </c>
      <c r="B28" s="1" t="s">
        <v>15</v>
      </c>
      <c r="C28" s="1" t="s">
        <v>12</v>
      </c>
      <c r="D28" s="1" t="s">
        <v>63</v>
      </c>
      <c r="E28" s="15">
        <v>3</v>
      </c>
      <c r="F28" s="15">
        <v>5.6</v>
      </c>
      <c r="G28" s="15">
        <f t="shared" si="0"/>
        <v>4.5600000000000005</v>
      </c>
      <c r="H28" s="20"/>
    </row>
    <row r="29" spans="1:8" ht="12.75">
      <c r="A29" s="1" t="s">
        <v>64</v>
      </c>
      <c r="B29" s="1" t="s">
        <v>11</v>
      </c>
      <c r="C29" s="1" t="s">
        <v>12</v>
      </c>
      <c r="D29" s="1" t="s">
        <v>65</v>
      </c>
      <c r="E29" s="15">
        <v>8.5</v>
      </c>
      <c r="F29" s="15">
        <v>5.2</v>
      </c>
      <c r="G29" s="15">
        <f t="shared" si="0"/>
        <v>6.5200000000000005</v>
      </c>
      <c r="H29" s="19"/>
    </row>
    <row r="30" spans="1:8" ht="12.75">
      <c r="A30" s="1" t="s">
        <v>66</v>
      </c>
      <c r="B30" s="1" t="s">
        <v>18</v>
      </c>
      <c r="C30" s="1" t="s">
        <v>19</v>
      </c>
      <c r="D30" s="1" t="s">
        <v>67</v>
      </c>
      <c r="E30" s="15">
        <v>7.5</v>
      </c>
      <c r="F30" s="15">
        <v>5.9</v>
      </c>
      <c r="G30" s="15">
        <f t="shared" si="0"/>
        <v>6.54</v>
      </c>
      <c r="H30" s="19"/>
    </row>
    <row r="31" spans="1:8" ht="12.75">
      <c r="A31" s="1" t="s">
        <v>68</v>
      </c>
      <c r="B31" s="1" t="s">
        <v>39</v>
      </c>
      <c r="C31" s="1" t="s">
        <v>19</v>
      </c>
      <c r="D31" s="1" t="s">
        <v>69</v>
      </c>
      <c r="E31" s="15">
        <v>6</v>
      </c>
      <c r="F31" s="15">
        <v>4.9</v>
      </c>
      <c r="G31" s="15">
        <f t="shared" si="0"/>
        <v>5.34</v>
      </c>
      <c r="H31" s="19"/>
    </row>
    <row r="32" spans="1:8" ht="12.75">
      <c r="A32" s="1" t="s">
        <v>70</v>
      </c>
      <c r="B32" s="1" t="s">
        <v>39</v>
      </c>
      <c r="C32" s="1" t="s">
        <v>12</v>
      </c>
      <c r="D32" s="1" t="s">
        <v>71</v>
      </c>
      <c r="E32" s="15">
        <v>3</v>
      </c>
      <c r="F32" s="15">
        <v>3.1</v>
      </c>
      <c r="G32" s="15">
        <f t="shared" si="0"/>
        <v>3.06</v>
      </c>
      <c r="H32" s="20"/>
    </row>
    <row r="33" spans="1:8" ht="12.75">
      <c r="A33" s="1" t="s">
        <v>72</v>
      </c>
      <c r="B33" s="1" t="s">
        <v>11</v>
      </c>
      <c r="C33" s="1" t="s">
        <v>12</v>
      </c>
      <c r="D33" s="1" t="s">
        <v>73</v>
      </c>
      <c r="E33" s="15">
        <v>7</v>
      </c>
      <c r="F33" s="15">
        <v>6.8</v>
      </c>
      <c r="G33" s="15">
        <f t="shared" si="0"/>
        <v>6.880000000000001</v>
      </c>
      <c r="H33" s="19"/>
    </row>
    <row r="34" spans="1:8" ht="12.75">
      <c r="A34" s="1" t="s">
        <v>74</v>
      </c>
      <c r="B34" s="1" t="s">
        <v>15</v>
      </c>
      <c r="C34" s="1" t="s">
        <v>12</v>
      </c>
      <c r="D34" s="1" t="s">
        <v>75</v>
      </c>
      <c r="E34" s="15">
        <v>3</v>
      </c>
      <c r="F34" s="15">
        <v>7</v>
      </c>
      <c r="G34" s="15">
        <f t="shared" si="0"/>
        <v>5.4</v>
      </c>
      <c r="H34" s="19"/>
    </row>
    <row r="35" spans="1:8" ht="12.75">
      <c r="A35" s="1" t="s">
        <v>76</v>
      </c>
      <c r="B35" s="1" t="s">
        <v>39</v>
      </c>
      <c r="C35" s="1" t="s">
        <v>34</v>
      </c>
      <c r="D35" s="1" t="s">
        <v>77</v>
      </c>
      <c r="E35" s="15">
        <v>7</v>
      </c>
      <c r="F35" s="15">
        <v>7</v>
      </c>
      <c r="G35" s="15">
        <f t="shared" si="0"/>
        <v>7</v>
      </c>
      <c r="H35" s="19"/>
    </row>
    <row r="36" spans="1:8" ht="12.75">
      <c r="A36" s="1" t="s">
        <v>78</v>
      </c>
      <c r="B36" s="1" t="s">
        <v>39</v>
      </c>
      <c r="C36" s="1" t="s">
        <v>34</v>
      </c>
      <c r="D36" s="1" t="s">
        <v>79</v>
      </c>
      <c r="E36" s="15">
        <v>4</v>
      </c>
      <c r="F36" s="15">
        <v>8.2</v>
      </c>
      <c r="G36" s="15">
        <f t="shared" si="0"/>
        <v>6.52</v>
      </c>
      <c r="H36" s="19"/>
    </row>
    <row r="37" spans="1:8" ht="12.75">
      <c r="A37" s="1" t="s">
        <v>80</v>
      </c>
      <c r="B37" s="1" t="s">
        <v>15</v>
      </c>
      <c r="C37" s="1" t="s">
        <v>81</v>
      </c>
      <c r="D37" s="1" t="s">
        <v>82</v>
      </c>
      <c r="E37" s="15">
        <v>5</v>
      </c>
      <c r="F37" s="15">
        <v>6.6</v>
      </c>
      <c r="G37" s="15">
        <f t="shared" si="0"/>
        <v>5.959999999999999</v>
      </c>
      <c r="H37" s="19"/>
    </row>
    <row r="38" spans="1:8" ht="12.75">
      <c r="A38" s="1" t="s">
        <v>83</v>
      </c>
      <c r="B38" s="1" t="s">
        <v>11</v>
      </c>
      <c r="C38" s="1" t="s">
        <v>12</v>
      </c>
      <c r="D38" s="1" t="s">
        <v>84</v>
      </c>
      <c r="E38" s="15">
        <v>7</v>
      </c>
      <c r="F38" s="15">
        <v>5.8</v>
      </c>
      <c r="G38" s="15">
        <f t="shared" si="0"/>
        <v>6.28</v>
      </c>
      <c r="H38" s="19"/>
    </row>
    <row r="39" spans="1:8" ht="12.75">
      <c r="A39" s="1" t="s">
        <v>85</v>
      </c>
      <c r="B39" s="1" t="s">
        <v>39</v>
      </c>
      <c r="C39" s="1" t="s">
        <v>34</v>
      </c>
      <c r="D39" s="1" t="s">
        <v>86</v>
      </c>
      <c r="E39" s="15">
        <v>7</v>
      </c>
      <c r="F39" s="15">
        <v>4.3</v>
      </c>
      <c r="G39" s="15">
        <f t="shared" si="0"/>
        <v>5.38</v>
      </c>
      <c r="H39" s="19"/>
    </row>
    <row r="40" spans="1:8" ht="12.75">
      <c r="A40" s="1" t="s">
        <v>87</v>
      </c>
      <c r="B40" s="1" t="s">
        <v>11</v>
      </c>
      <c r="C40" s="1" t="s">
        <v>12</v>
      </c>
      <c r="D40" s="1" t="s">
        <v>88</v>
      </c>
      <c r="E40" s="15"/>
      <c r="F40" s="15">
        <v>0</v>
      </c>
      <c r="G40" s="15">
        <f t="shared" si="0"/>
        <v>0</v>
      </c>
      <c r="H40" s="21"/>
    </row>
    <row r="41" spans="1:8" ht="12.75">
      <c r="A41" s="1" t="s">
        <v>89</v>
      </c>
      <c r="B41" s="1" t="s">
        <v>11</v>
      </c>
      <c r="C41" s="1" t="s">
        <v>12</v>
      </c>
      <c r="D41" s="1" t="s">
        <v>90</v>
      </c>
      <c r="E41" s="15">
        <v>7</v>
      </c>
      <c r="F41" s="15">
        <v>3.7</v>
      </c>
      <c r="G41" s="15">
        <f t="shared" si="0"/>
        <v>5.0200000000000005</v>
      </c>
      <c r="H41" s="19"/>
    </row>
    <row r="42" spans="1:8" ht="12.75">
      <c r="A42" s="1" t="s">
        <v>91</v>
      </c>
      <c r="B42" s="1" t="s">
        <v>18</v>
      </c>
      <c r="C42" s="1" t="s">
        <v>19</v>
      </c>
      <c r="D42" s="1" t="s">
        <v>92</v>
      </c>
      <c r="E42" s="15">
        <v>9</v>
      </c>
      <c r="F42" s="15">
        <v>7</v>
      </c>
      <c r="G42" s="15">
        <f t="shared" si="0"/>
        <v>7.800000000000001</v>
      </c>
      <c r="H42" s="19"/>
    </row>
    <row r="43" spans="1:8" ht="12.75">
      <c r="A43" s="1" t="s">
        <v>93</v>
      </c>
      <c r="B43" s="1" t="s">
        <v>18</v>
      </c>
      <c r="C43" s="1" t="s">
        <v>19</v>
      </c>
      <c r="D43" s="1" t="s">
        <v>94</v>
      </c>
      <c r="E43" s="15">
        <v>0</v>
      </c>
      <c r="F43" s="15">
        <v>6</v>
      </c>
      <c r="G43" s="15">
        <f t="shared" si="0"/>
        <v>3.5999999999999996</v>
      </c>
      <c r="H43" s="20"/>
    </row>
    <row r="44" spans="1:8" ht="12.75">
      <c r="A44" s="1" t="s">
        <v>95</v>
      </c>
      <c r="B44" s="1" t="s">
        <v>39</v>
      </c>
      <c r="C44" s="1" t="s">
        <v>34</v>
      </c>
      <c r="D44" s="1" t="s">
        <v>96</v>
      </c>
      <c r="E44" s="15">
        <v>7</v>
      </c>
      <c r="F44" s="15">
        <v>4.9</v>
      </c>
      <c r="G44" s="15">
        <f t="shared" si="0"/>
        <v>5.74</v>
      </c>
      <c r="H44" s="19"/>
    </row>
    <row r="45" spans="1:8" ht="12.75">
      <c r="A45" s="1" t="s">
        <v>97</v>
      </c>
      <c r="B45" s="1" t="s">
        <v>11</v>
      </c>
      <c r="C45" s="1" t="s">
        <v>12</v>
      </c>
      <c r="D45" s="1" t="s">
        <v>98</v>
      </c>
      <c r="E45" s="15">
        <v>7</v>
      </c>
      <c r="F45" s="15">
        <v>2.3</v>
      </c>
      <c r="G45" s="15">
        <f t="shared" si="0"/>
        <v>4.18</v>
      </c>
      <c r="H45" s="20"/>
    </row>
    <row r="46" spans="1:8" ht="12.75">
      <c r="A46" s="1" t="s">
        <v>99</v>
      </c>
      <c r="B46" s="1" t="s">
        <v>39</v>
      </c>
      <c r="C46" s="1" t="s">
        <v>34</v>
      </c>
      <c r="D46" s="1" t="s">
        <v>100</v>
      </c>
      <c r="E46" s="15">
        <v>7</v>
      </c>
      <c r="F46" s="15">
        <v>5.7</v>
      </c>
      <c r="G46" s="15">
        <f t="shared" si="0"/>
        <v>6.220000000000001</v>
      </c>
      <c r="H46" s="19"/>
    </row>
    <row r="47" spans="1:8" ht="12.75">
      <c r="A47" s="1" t="s">
        <v>101</v>
      </c>
      <c r="B47" s="1" t="s">
        <v>11</v>
      </c>
      <c r="C47" s="1" t="s">
        <v>12</v>
      </c>
      <c r="D47" s="1" t="s">
        <v>102</v>
      </c>
      <c r="E47" s="15">
        <v>8</v>
      </c>
      <c r="F47" s="15">
        <v>0</v>
      </c>
      <c r="G47" s="15">
        <f t="shared" si="0"/>
        <v>3.2</v>
      </c>
      <c r="H47" s="20"/>
    </row>
    <row r="48" spans="1:8" ht="12.75">
      <c r="A48" s="1" t="s">
        <v>103</v>
      </c>
      <c r="B48" s="1" t="s">
        <v>11</v>
      </c>
      <c r="C48" s="1" t="s">
        <v>12</v>
      </c>
      <c r="D48" s="1" t="s">
        <v>104</v>
      </c>
      <c r="E48" s="15">
        <v>7</v>
      </c>
      <c r="F48" s="15">
        <v>3.9</v>
      </c>
      <c r="G48" s="15">
        <f t="shared" si="0"/>
        <v>5.140000000000001</v>
      </c>
      <c r="H48" s="19"/>
    </row>
    <row r="49" spans="1:8" ht="12.75">
      <c r="A49" s="1" t="s">
        <v>105</v>
      </c>
      <c r="B49" s="1" t="s">
        <v>11</v>
      </c>
      <c r="C49" s="1" t="s">
        <v>19</v>
      </c>
      <c r="D49" s="1" t="s">
        <v>106</v>
      </c>
      <c r="E49" s="15"/>
      <c r="F49" s="15">
        <v>6.2</v>
      </c>
      <c r="G49" s="15">
        <f t="shared" si="0"/>
        <v>3.7199999999999998</v>
      </c>
      <c r="H49" s="20"/>
    </row>
    <row r="50" spans="1:8" ht="12.75">
      <c r="A50" s="1" t="s">
        <v>107</v>
      </c>
      <c r="B50" s="1" t="s">
        <v>18</v>
      </c>
      <c r="C50" s="1" t="s">
        <v>19</v>
      </c>
      <c r="D50" s="1" t="s">
        <v>108</v>
      </c>
      <c r="E50" s="15"/>
      <c r="F50" s="15">
        <v>0</v>
      </c>
      <c r="G50" s="15">
        <f t="shared" si="0"/>
        <v>0</v>
      </c>
      <c r="H50" s="21"/>
    </row>
    <row r="51" spans="1:8" ht="12.75">
      <c r="A51" s="1" t="s">
        <v>109</v>
      </c>
      <c r="B51" s="1" t="s">
        <v>31</v>
      </c>
      <c r="C51" s="1" t="s">
        <v>12</v>
      </c>
      <c r="D51" s="1" t="s">
        <v>110</v>
      </c>
      <c r="E51" s="15">
        <v>5</v>
      </c>
      <c r="F51" s="15">
        <v>6.3</v>
      </c>
      <c r="G51" s="15">
        <f t="shared" si="0"/>
        <v>5.779999999999999</v>
      </c>
      <c r="H51" s="19"/>
    </row>
    <row r="52" spans="1:8" ht="12.75">
      <c r="A52" s="1" t="s">
        <v>111</v>
      </c>
      <c r="B52" s="1" t="s">
        <v>18</v>
      </c>
      <c r="C52" s="1" t="s">
        <v>34</v>
      </c>
      <c r="D52" s="1" t="s">
        <v>112</v>
      </c>
      <c r="E52" s="15"/>
      <c r="F52" s="15">
        <v>0</v>
      </c>
      <c r="G52" s="15">
        <f t="shared" si="0"/>
        <v>0</v>
      </c>
      <c r="H52" s="21"/>
    </row>
    <row r="53" spans="1:8" ht="12.75">
      <c r="A53" s="1" t="s">
        <v>113</v>
      </c>
      <c r="B53" s="1" t="s">
        <v>18</v>
      </c>
      <c r="C53" s="1" t="s">
        <v>19</v>
      </c>
      <c r="D53" s="1" t="s">
        <v>114</v>
      </c>
      <c r="E53" s="15"/>
      <c r="F53" s="15">
        <v>6.7</v>
      </c>
      <c r="G53" s="15">
        <f t="shared" si="0"/>
        <v>4.02</v>
      </c>
      <c r="H53" s="20"/>
    </row>
    <row r="54" spans="1:8" ht="12.75">
      <c r="A54" s="1" t="s">
        <v>115</v>
      </c>
      <c r="B54" s="1" t="s">
        <v>31</v>
      </c>
      <c r="C54" s="1" t="s">
        <v>19</v>
      </c>
      <c r="D54" s="1" t="s">
        <v>116</v>
      </c>
      <c r="E54" s="15">
        <v>9</v>
      </c>
      <c r="F54" s="15">
        <v>7.2</v>
      </c>
      <c r="G54" s="15">
        <f t="shared" si="0"/>
        <v>7.92</v>
      </c>
      <c r="H54" s="19"/>
    </row>
    <row r="55" spans="1:8" ht="12.75">
      <c r="A55" s="1" t="s">
        <v>117</v>
      </c>
      <c r="B55" s="1" t="s">
        <v>39</v>
      </c>
      <c r="C55" s="1" t="s">
        <v>34</v>
      </c>
      <c r="D55" s="1" t="s">
        <v>118</v>
      </c>
      <c r="E55" s="15">
        <v>4</v>
      </c>
      <c r="F55" s="15">
        <v>3.7</v>
      </c>
      <c r="G55" s="15">
        <f t="shared" si="0"/>
        <v>3.8200000000000003</v>
      </c>
      <c r="H55" s="20"/>
    </row>
    <row r="56" spans="1:8" ht="12.75">
      <c r="A56" s="1" t="s">
        <v>119</v>
      </c>
      <c r="B56" s="1" t="s">
        <v>18</v>
      </c>
      <c r="C56" s="1" t="s">
        <v>19</v>
      </c>
      <c r="D56" s="1" t="s">
        <v>120</v>
      </c>
      <c r="E56" s="15">
        <v>7.5</v>
      </c>
      <c r="F56" s="15">
        <v>6.1</v>
      </c>
      <c r="G56" s="15">
        <f t="shared" si="0"/>
        <v>6.66</v>
      </c>
      <c r="H56" s="19"/>
    </row>
    <row r="57" spans="1:8" ht="12.75">
      <c r="A57" s="1" t="s">
        <v>121</v>
      </c>
      <c r="B57" s="1" t="s">
        <v>15</v>
      </c>
      <c r="C57" s="1" t="s">
        <v>12</v>
      </c>
      <c r="D57" s="1" t="s">
        <v>122</v>
      </c>
      <c r="E57" s="15">
        <v>8.5</v>
      </c>
      <c r="F57" s="15">
        <v>3.9</v>
      </c>
      <c r="G57" s="15">
        <f t="shared" si="0"/>
        <v>5.74</v>
      </c>
      <c r="H57" s="19"/>
    </row>
    <row r="58" spans="1:8" ht="12.75">
      <c r="A58" s="1" t="s">
        <v>123</v>
      </c>
      <c r="B58" s="1" t="s">
        <v>39</v>
      </c>
      <c r="C58" s="1" t="s">
        <v>34</v>
      </c>
      <c r="D58" s="1" t="s">
        <v>124</v>
      </c>
      <c r="E58" s="15">
        <v>4</v>
      </c>
      <c r="F58" s="15">
        <v>7</v>
      </c>
      <c r="G58" s="15">
        <f t="shared" si="0"/>
        <v>5.800000000000001</v>
      </c>
      <c r="H58" s="19"/>
    </row>
    <row r="59" spans="1:8" ht="12.75">
      <c r="A59" s="1" t="s">
        <v>125</v>
      </c>
      <c r="B59" s="1" t="s">
        <v>31</v>
      </c>
      <c r="C59" s="1" t="s">
        <v>19</v>
      </c>
      <c r="D59" s="1" t="s">
        <v>126</v>
      </c>
      <c r="E59" s="15">
        <v>0</v>
      </c>
      <c r="F59" s="15">
        <v>0</v>
      </c>
      <c r="G59" s="15">
        <f t="shared" si="0"/>
        <v>0</v>
      </c>
      <c r="H59" s="21"/>
    </row>
    <row r="60" spans="1:8" ht="12.75">
      <c r="A60" s="1" t="s">
        <v>127</v>
      </c>
      <c r="B60" s="1" t="s">
        <v>18</v>
      </c>
      <c r="C60" s="1" t="s">
        <v>19</v>
      </c>
      <c r="D60" s="1" t="s">
        <v>128</v>
      </c>
      <c r="E60" s="15"/>
      <c r="F60" s="15">
        <v>0</v>
      </c>
      <c r="G60" s="15">
        <f t="shared" si="0"/>
        <v>0</v>
      </c>
      <c r="H60" s="21"/>
    </row>
    <row r="61" spans="4:8" ht="12.75">
      <c r="D61" s="17" t="s">
        <v>208</v>
      </c>
      <c r="E61" s="18">
        <f>AVERAGE(E7:E60)</f>
        <v>6.223404255319149</v>
      </c>
      <c r="F61" s="18">
        <f>AVERAGE(F7:F60)</f>
        <v>4.87037037037037</v>
      </c>
      <c r="G61" s="18">
        <f>AVERAGE(G7:G60)</f>
        <v>5.08888888888889</v>
      </c>
      <c r="H61" s="18"/>
    </row>
    <row r="62" spans="4:8" ht="12.75">
      <c r="D62" s="17" t="s">
        <v>214</v>
      </c>
      <c r="E62" s="18">
        <f>STDEV(E7:E60)</f>
        <v>2.2860838706092474</v>
      </c>
      <c r="F62" s="18">
        <f>STDEV(F7:F60)</f>
        <v>2.3514451300977126</v>
      </c>
      <c r="G62" s="18">
        <f>STDEV(G7:G60)</f>
        <v>2.2149361476947296</v>
      </c>
      <c r="H6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L46" sqref="L46"/>
    </sheetView>
  </sheetViews>
  <sheetFormatPr defaultColWidth="9.140625" defaultRowHeight="12.75"/>
  <cols>
    <col min="4" max="4" width="36.8515625" style="0" bestFit="1" customWidth="1"/>
    <col min="5" max="8" width="8.8515625" style="7" customWidth="1"/>
    <col min="9" max="9" width="52.28125" style="0" bestFit="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4" ht="12.75">
      <c r="A3" s="3" t="s">
        <v>4</v>
      </c>
      <c r="B3" s="5" t="s">
        <v>201</v>
      </c>
      <c r="C3" s="5" t="s">
        <v>202</v>
      </c>
      <c r="D3" s="5"/>
    </row>
    <row r="5" spans="5:6" ht="12.75">
      <c r="E5" s="11">
        <v>43376</v>
      </c>
      <c r="F5" s="11">
        <v>43411</v>
      </c>
    </row>
    <row r="6" spans="1:8" ht="12.75">
      <c r="A6" s="2" t="s">
        <v>6</v>
      </c>
      <c r="B6" s="2" t="s">
        <v>7</v>
      </c>
      <c r="C6" s="2" t="s">
        <v>8</v>
      </c>
      <c r="D6" s="2" t="s">
        <v>9</v>
      </c>
      <c r="E6" s="10" t="s">
        <v>206</v>
      </c>
      <c r="F6" s="10" t="s">
        <v>207</v>
      </c>
      <c r="G6" s="10" t="s">
        <v>208</v>
      </c>
      <c r="H6" s="10"/>
    </row>
    <row r="7" spans="1:8" ht="12.75">
      <c r="A7" s="1" t="s">
        <v>200</v>
      </c>
      <c r="B7" s="1" t="s">
        <v>15</v>
      </c>
      <c r="C7" s="1" t="s">
        <v>34</v>
      </c>
      <c r="D7" s="1" t="s">
        <v>199</v>
      </c>
      <c r="E7" s="15">
        <v>7</v>
      </c>
      <c r="F7" s="15">
        <v>5.7</v>
      </c>
      <c r="G7" s="15">
        <f>(E7*0.4)+(F7*0.6)</f>
        <v>6.220000000000001</v>
      </c>
      <c r="H7" s="19"/>
    </row>
    <row r="8" spans="1:8" ht="12.75">
      <c r="A8" s="1" t="s">
        <v>198</v>
      </c>
      <c r="B8" s="1" t="s">
        <v>18</v>
      </c>
      <c r="C8" s="1" t="s">
        <v>34</v>
      </c>
      <c r="D8" s="1" t="s">
        <v>197</v>
      </c>
      <c r="E8" s="15">
        <v>4</v>
      </c>
      <c r="F8" s="15">
        <v>4.1</v>
      </c>
      <c r="G8" s="15">
        <f aca="true" t="shared" si="0" ref="G8:G40">(E8*0.4)+(F8*0.6)</f>
        <v>4.06</v>
      </c>
      <c r="H8" s="20"/>
    </row>
    <row r="9" spans="1:8" ht="12.75">
      <c r="A9" s="1" t="s">
        <v>196</v>
      </c>
      <c r="B9" s="1" t="s">
        <v>18</v>
      </c>
      <c r="C9" s="1" t="s">
        <v>34</v>
      </c>
      <c r="D9" s="1" t="s">
        <v>195</v>
      </c>
      <c r="E9" s="15">
        <v>8</v>
      </c>
      <c r="F9" s="15">
        <v>4.8</v>
      </c>
      <c r="G9" s="15">
        <f t="shared" si="0"/>
        <v>6.08</v>
      </c>
      <c r="H9" s="19"/>
    </row>
    <row r="10" spans="1:8" ht="12.75">
      <c r="A10" s="1" t="s">
        <v>194</v>
      </c>
      <c r="B10" s="1" t="s">
        <v>18</v>
      </c>
      <c r="C10" s="1" t="s">
        <v>193</v>
      </c>
      <c r="D10" s="1" t="s">
        <v>192</v>
      </c>
      <c r="E10" s="15">
        <v>7</v>
      </c>
      <c r="F10" s="15">
        <v>5.3</v>
      </c>
      <c r="G10" s="15">
        <f t="shared" si="0"/>
        <v>5.98</v>
      </c>
      <c r="H10" s="19"/>
    </row>
    <row r="11" spans="1:8" ht="12.75">
      <c r="A11" s="1" t="s">
        <v>191</v>
      </c>
      <c r="B11" s="1" t="s">
        <v>18</v>
      </c>
      <c r="C11" s="1" t="s">
        <v>130</v>
      </c>
      <c r="D11" s="1" t="s">
        <v>190</v>
      </c>
      <c r="E11" s="15">
        <v>9</v>
      </c>
      <c r="F11" s="15">
        <v>2.6</v>
      </c>
      <c r="G11" s="15">
        <f t="shared" si="0"/>
        <v>5.16</v>
      </c>
      <c r="H11" s="19"/>
    </row>
    <row r="12" spans="1:8" ht="12.75">
      <c r="A12" s="1" t="s">
        <v>189</v>
      </c>
      <c r="B12" s="1" t="s">
        <v>15</v>
      </c>
      <c r="C12" s="1" t="s">
        <v>141</v>
      </c>
      <c r="D12" s="1" t="s">
        <v>188</v>
      </c>
      <c r="E12" s="15">
        <v>7</v>
      </c>
      <c r="F12" s="15">
        <v>6.5</v>
      </c>
      <c r="G12" s="15">
        <f t="shared" si="0"/>
        <v>6.7</v>
      </c>
      <c r="H12" s="19"/>
    </row>
    <row r="13" spans="1:8" ht="12.75">
      <c r="A13" s="1" t="s">
        <v>187</v>
      </c>
      <c r="B13" s="1" t="s">
        <v>18</v>
      </c>
      <c r="C13" s="1" t="s">
        <v>34</v>
      </c>
      <c r="D13" s="1" t="s">
        <v>186</v>
      </c>
      <c r="E13" s="15">
        <v>5.5</v>
      </c>
      <c r="F13" s="15">
        <v>3.7</v>
      </c>
      <c r="G13" s="15">
        <f t="shared" si="0"/>
        <v>4.42</v>
      </c>
      <c r="H13" s="20"/>
    </row>
    <row r="14" spans="1:8" ht="12.75">
      <c r="A14" s="1" t="s">
        <v>185</v>
      </c>
      <c r="B14" s="1" t="s">
        <v>18</v>
      </c>
      <c r="C14" s="1" t="s">
        <v>34</v>
      </c>
      <c r="D14" s="1" t="s">
        <v>184</v>
      </c>
      <c r="E14" s="15">
        <v>8</v>
      </c>
      <c r="F14" s="15">
        <v>4.3</v>
      </c>
      <c r="G14" s="15">
        <f t="shared" si="0"/>
        <v>5.779999999999999</v>
      </c>
      <c r="H14" s="19"/>
    </row>
    <row r="15" spans="1:8" ht="12.75">
      <c r="A15" s="1" t="s">
        <v>183</v>
      </c>
      <c r="B15" s="1" t="s">
        <v>18</v>
      </c>
      <c r="C15" s="1" t="s">
        <v>130</v>
      </c>
      <c r="D15" s="1" t="s">
        <v>182</v>
      </c>
      <c r="E15" s="15">
        <v>9</v>
      </c>
      <c r="F15" s="15">
        <v>5.9</v>
      </c>
      <c r="G15" s="15">
        <f t="shared" si="0"/>
        <v>7.140000000000001</v>
      </c>
      <c r="H15" s="19"/>
    </row>
    <row r="16" spans="1:8" ht="12.75">
      <c r="A16" s="1" t="s">
        <v>181</v>
      </c>
      <c r="B16" s="1" t="s">
        <v>18</v>
      </c>
      <c r="C16" s="1" t="s">
        <v>34</v>
      </c>
      <c r="D16" s="1" t="s">
        <v>180</v>
      </c>
      <c r="E16" s="15"/>
      <c r="F16" s="15">
        <v>0</v>
      </c>
      <c r="G16" s="15">
        <f t="shared" si="0"/>
        <v>0</v>
      </c>
      <c r="H16" s="21"/>
    </row>
    <row r="17" spans="1:8" ht="12.75">
      <c r="A17" s="1" t="s">
        <v>179</v>
      </c>
      <c r="B17" s="1" t="s">
        <v>18</v>
      </c>
      <c r="C17" s="1" t="s">
        <v>130</v>
      </c>
      <c r="D17" s="1" t="s">
        <v>178</v>
      </c>
      <c r="E17" s="15">
        <v>9</v>
      </c>
      <c r="F17" s="15">
        <v>0</v>
      </c>
      <c r="G17" s="15">
        <f t="shared" si="0"/>
        <v>3.6</v>
      </c>
      <c r="H17" s="20"/>
    </row>
    <row r="18" spans="1:8" ht="12.75">
      <c r="A18" s="1" t="s">
        <v>177</v>
      </c>
      <c r="B18" s="1" t="s">
        <v>18</v>
      </c>
      <c r="C18" s="1" t="s">
        <v>130</v>
      </c>
      <c r="D18" s="1" t="s">
        <v>176</v>
      </c>
      <c r="E18" s="15">
        <v>6</v>
      </c>
      <c r="F18" s="15">
        <v>4.3</v>
      </c>
      <c r="G18" s="15">
        <f t="shared" si="0"/>
        <v>4.98</v>
      </c>
      <c r="H18" s="19"/>
    </row>
    <row r="19" spans="1:8" ht="12.75">
      <c r="A19" s="1" t="s">
        <v>175</v>
      </c>
      <c r="B19" s="1" t="s">
        <v>18</v>
      </c>
      <c r="C19" s="1" t="s">
        <v>130</v>
      </c>
      <c r="D19" s="1" t="s">
        <v>174</v>
      </c>
      <c r="E19" s="15">
        <v>6.5</v>
      </c>
      <c r="F19" s="15">
        <v>3</v>
      </c>
      <c r="G19" s="15">
        <f t="shared" si="0"/>
        <v>4.4</v>
      </c>
      <c r="H19" s="20"/>
    </row>
    <row r="20" spans="1:8" ht="12.75">
      <c r="A20" s="1" t="s">
        <v>173</v>
      </c>
      <c r="B20" s="1" t="s">
        <v>18</v>
      </c>
      <c r="C20" s="1" t="s">
        <v>130</v>
      </c>
      <c r="D20" s="1" t="s">
        <v>172</v>
      </c>
      <c r="E20" s="15">
        <v>7</v>
      </c>
      <c r="F20" s="15">
        <v>3.7</v>
      </c>
      <c r="G20" s="15">
        <f t="shared" si="0"/>
        <v>5.0200000000000005</v>
      </c>
      <c r="H20" s="19"/>
    </row>
    <row r="21" spans="1:8" ht="12.75">
      <c r="A21" s="1" t="s">
        <v>171</v>
      </c>
      <c r="B21" s="1" t="s">
        <v>18</v>
      </c>
      <c r="C21" s="1" t="s">
        <v>130</v>
      </c>
      <c r="D21" s="1" t="s">
        <v>170</v>
      </c>
      <c r="E21" s="15">
        <v>6.5</v>
      </c>
      <c r="F21" s="15">
        <v>6.7</v>
      </c>
      <c r="G21" s="15">
        <f t="shared" si="0"/>
        <v>6.619999999999999</v>
      </c>
      <c r="H21" s="19"/>
    </row>
    <row r="22" spans="1:8" ht="12.75">
      <c r="A22" s="1" t="s">
        <v>169</v>
      </c>
      <c r="B22" s="1" t="s">
        <v>18</v>
      </c>
      <c r="C22" s="1" t="s">
        <v>34</v>
      </c>
      <c r="D22" s="1" t="s">
        <v>168</v>
      </c>
      <c r="E22" s="15">
        <v>5.5</v>
      </c>
      <c r="F22" s="15">
        <v>4.6</v>
      </c>
      <c r="G22" s="15">
        <f t="shared" si="0"/>
        <v>4.96</v>
      </c>
      <c r="H22" s="19"/>
    </row>
    <row r="23" spans="1:8" ht="12.75">
      <c r="A23" s="1" t="s">
        <v>167</v>
      </c>
      <c r="B23" s="1" t="s">
        <v>26</v>
      </c>
      <c r="C23" s="1" t="s">
        <v>166</v>
      </c>
      <c r="D23" s="1" t="s">
        <v>165</v>
      </c>
      <c r="E23" s="15">
        <v>7</v>
      </c>
      <c r="F23" s="15">
        <v>5.1</v>
      </c>
      <c r="G23" s="15">
        <f t="shared" si="0"/>
        <v>5.859999999999999</v>
      </c>
      <c r="H23" s="19"/>
    </row>
    <row r="24" spans="1:8" ht="12.75">
      <c r="A24" s="1" t="s">
        <v>164</v>
      </c>
      <c r="B24" s="1" t="s">
        <v>18</v>
      </c>
      <c r="C24" s="1" t="s">
        <v>34</v>
      </c>
      <c r="D24" s="1" t="s">
        <v>163</v>
      </c>
      <c r="E24" s="15">
        <v>8</v>
      </c>
      <c r="F24" s="15">
        <v>4.7</v>
      </c>
      <c r="G24" s="15">
        <f t="shared" si="0"/>
        <v>6.02</v>
      </c>
      <c r="H24" s="19"/>
    </row>
    <row r="25" spans="1:8" ht="12.75">
      <c r="A25" s="1" t="s">
        <v>162</v>
      </c>
      <c r="B25" s="1" t="s">
        <v>18</v>
      </c>
      <c r="C25" s="1" t="s">
        <v>130</v>
      </c>
      <c r="D25" s="1" t="s">
        <v>161</v>
      </c>
      <c r="E25" s="15">
        <v>9</v>
      </c>
      <c r="F25" s="15">
        <v>5.3</v>
      </c>
      <c r="G25" s="15">
        <f t="shared" si="0"/>
        <v>6.779999999999999</v>
      </c>
      <c r="H25" s="19"/>
    </row>
    <row r="26" spans="1:8" ht="12.75">
      <c r="A26" s="1" t="s">
        <v>160</v>
      </c>
      <c r="B26" s="1" t="s">
        <v>15</v>
      </c>
      <c r="C26" s="1" t="s">
        <v>130</v>
      </c>
      <c r="D26" s="1" t="s">
        <v>159</v>
      </c>
      <c r="E26" s="15">
        <v>7</v>
      </c>
      <c r="F26" s="15">
        <v>7.1</v>
      </c>
      <c r="G26" s="15">
        <f t="shared" si="0"/>
        <v>7.0600000000000005</v>
      </c>
      <c r="H26" s="19"/>
    </row>
    <row r="27" spans="1:8" ht="12.75">
      <c r="A27" s="1" t="s">
        <v>158</v>
      </c>
      <c r="B27" s="1" t="s">
        <v>11</v>
      </c>
      <c r="C27" s="1" t="s">
        <v>12</v>
      </c>
      <c r="D27" s="1" t="s">
        <v>157</v>
      </c>
      <c r="E27" s="15">
        <v>6.5</v>
      </c>
      <c r="F27" s="15">
        <v>8.4</v>
      </c>
      <c r="G27" s="15">
        <f t="shared" si="0"/>
        <v>7.640000000000001</v>
      </c>
      <c r="H27" s="19"/>
    </row>
    <row r="28" spans="1:8" ht="12.75">
      <c r="A28" s="1" t="s">
        <v>156</v>
      </c>
      <c r="B28" s="1" t="s">
        <v>18</v>
      </c>
      <c r="C28" s="1" t="s">
        <v>34</v>
      </c>
      <c r="D28" s="1" t="s">
        <v>155</v>
      </c>
      <c r="E28" s="15">
        <v>5.5</v>
      </c>
      <c r="F28" s="15">
        <v>4.1</v>
      </c>
      <c r="G28" s="15">
        <f t="shared" si="0"/>
        <v>4.66</v>
      </c>
      <c r="H28" s="20"/>
    </row>
    <row r="29" spans="1:8" ht="12.75">
      <c r="A29" s="1" t="s">
        <v>154</v>
      </c>
      <c r="B29" s="1" t="s">
        <v>18</v>
      </c>
      <c r="C29" s="1" t="s">
        <v>34</v>
      </c>
      <c r="D29" s="1" t="s">
        <v>153</v>
      </c>
      <c r="E29" s="15">
        <v>5.5</v>
      </c>
      <c r="F29" s="15">
        <v>4.9</v>
      </c>
      <c r="G29" s="15">
        <f t="shared" si="0"/>
        <v>5.140000000000001</v>
      </c>
      <c r="H29" s="19"/>
    </row>
    <row r="30" spans="1:8" ht="12.75">
      <c r="A30" s="1" t="s">
        <v>152</v>
      </c>
      <c r="B30" s="1" t="s">
        <v>18</v>
      </c>
      <c r="C30" s="1" t="s">
        <v>130</v>
      </c>
      <c r="D30" s="1" t="s">
        <v>151</v>
      </c>
      <c r="E30" s="15">
        <v>8</v>
      </c>
      <c r="F30" s="15">
        <v>6.6</v>
      </c>
      <c r="G30" s="15">
        <f t="shared" si="0"/>
        <v>7.16</v>
      </c>
      <c r="H30" s="19"/>
    </row>
    <row r="31" spans="1:8" ht="12.75">
      <c r="A31" s="1" t="s">
        <v>150</v>
      </c>
      <c r="B31" s="1" t="s">
        <v>18</v>
      </c>
      <c r="C31" s="1" t="s">
        <v>34</v>
      </c>
      <c r="D31" s="1" t="s">
        <v>149</v>
      </c>
      <c r="E31" s="15">
        <v>4</v>
      </c>
      <c r="F31" s="15">
        <v>0</v>
      </c>
      <c r="G31" s="15">
        <f t="shared" si="0"/>
        <v>1.6</v>
      </c>
      <c r="H31" s="21"/>
    </row>
    <row r="32" spans="1:8" ht="12.75">
      <c r="A32" s="1" t="s">
        <v>148</v>
      </c>
      <c r="B32" s="1" t="s">
        <v>18</v>
      </c>
      <c r="C32" s="1" t="s">
        <v>34</v>
      </c>
      <c r="D32" s="1" t="s">
        <v>147</v>
      </c>
      <c r="E32" s="15">
        <v>5.5</v>
      </c>
      <c r="F32" s="15">
        <v>4.5</v>
      </c>
      <c r="G32" s="15">
        <f t="shared" si="0"/>
        <v>4.9</v>
      </c>
      <c r="H32" s="20"/>
    </row>
    <row r="33" spans="1:8" ht="12.75">
      <c r="A33" s="1" t="s">
        <v>146</v>
      </c>
      <c r="B33" s="1" t="s">
        <v>18</v>
      </c>
      <c r="C33" s="1" t="s">
        <v>130</v>
      </c>
      <c r="D33" s="1" t="s">
        <v>145</v>
      </c>
      <c r="E33" s="15">
        <v>9</v>
      </c>
      <c r="F33" s="15">
        <v>4.2</v>
      </c>
      <c r="G33" s="15">
        <f t="shared" si="0"/>
        <v>6.12</v>
      </c>
      <c r="H33" s="19"/>
    </row>
    <row r="34" spans="1:8" ht="12.75">
      <c r="A34" s="1" t="s">
        <v>144</v>
      </c>
      <c r="B34" s="1" t="s">
        <v>18</v>
      </c>
      <c r="C34" s="1" t="s">
        <v>12</v>
      </c>
      <c r="D34" s="1" t="s">
        <v>143</v>
      </c>
      <c r="E34" s="15">
        <v>6.5</v>
      </c>
      <c r="F34" s="15">
        <v>8</v>
      </c>
      <c r="G34" s="15">
        <f t="shared" si="0"/>
        <v>7.4</v>
      </c>
      <c r="H34" s="19"/>
    </row>
    <row r="35" spans="1:8" ht="12.75">
      <c r="A35" s="1" t="s">
        <v>142</v>
      </c>
      <c r="B35" s="1" t="s">
        <v>11</v>
      </c>
      <c r="C35" s="1" t="s">
        <v>141</v>
      </c>
      <c r="D35" s="1" t="s">
        <v>140</v>
      </c>
      <c r="E35" s="15">
        <v>7</v>
      </c>
      <c r="F35" s="15">
        <v>0</v>
      </c>
      <c r="G35" s="15">
        <f t="shared" si="0"/>
        <v>2.8000000000000003</v>
      </c>
      <c r="H35" s="21"/>
    </row>
    <row r="36" spans="1:8" ht="12.75">
      <c r="A36" s="1" t="s">
        <v>139</v>
      </c>
      <c r="B36" s="1" t="s">
        <v>18</v>
      </c>
      <c r="C36" s="1" t="s">
        <v>34</v>
      </c>
      <c r="D36" s="1" t="s">
        <v>138</v>
      </c>
      <c r="E36" s="15">
        <v>8</v>
      </c>
      <c r="F36" s="15">
        <v>5.8</v>
      </c>
      <c r="G36" s="15">
        <f t="shared" si="0"/>
        <v>6.68</v>
      </c>
      <c r="H36" s="19"/>
    </row>
    <row r="37" spans="1:8" ht="12.75">
      <c r="A37" s="1" t="s">
        <v>137</v>
      </c>
      <c r="B37" s="1" t="s">
        <v>11</v>
      </c>
      <c r="C37" s="1" t="s">
        <v>12</v>
      </c>
      <c r="D37" s="1" t="s">
        <v>136</v>
      </c>
      <c r="E37" s="15">
        <v>7</v>
      </c>
      <c r="F37" s="15">
        <v>5.5</v>
      </c>
      <c r="G37" s="15">
        <f t="shared" si="0"/>
        <v>6.1</v>
      </c>
      <c r="H37" s="19"/>
    </row>
    <row r="38" spans="1:8" ht="12.75">
      <c r="A38" s="1" t="s">
        <v>135</v>
      </c>
      <c r="B38" s="1" t="s">
        <v>39</v>
      </c>
      <c r="C38" s="1" t="s">
        <v>12</v>
      </c>
      <c r="D38" s="1" t="s">
        <v>134</v>
      </c>
      <c r="E38" s="15"/>
      <c r="F38" s="15">
        <v>0</v>
      </c>
      <c r="G38" s="15">
        <f t="shared" si="0"/>
        <v>0</v>
      </c>
      <c r="H38" s="21"/>
    </row>
    <row r="39" spans="1:8" ht="12.75">
      <c r="A39" s="1" t="s">
        <v>133</v>
      </c>
      <c r="B39" s="1" t="s">
        <v>18</v>
      </c>
      <c r="C39" s="1" t="s">
        <v>34</v>
      </c>
      <c r="D39" s="1" t="s">
        <v>132</v>
      </c>
      <c r="E39" s="15"/>
      <c r="F39" s="15">
        <v>0</v>
      </c>
      <c r="G39" s="15">
        <f t="shared" si="0"/>
        <v>0</v>
      </c>
      <c r="H39" s="21"/>
    </row>
    <row r="40" spans="1:8" ht="12.75">
      <c r="A40" s="1" t="s">
        <v>131</v>
      </c>
      <c r="B40" s="1" t="s">
        <v>18</v>
      </c>
      <c r="C40" s="1" t="s">
        <v>130</v>
      </c>
      <c r="D40" s="1" t="s">
        <v>129</v>
      </c>
      <c r="E40" s="15">
        <v>7</v>
      </c>
      <c r="F40" s="15">
        <v>4.3</v>
      </c>
      <c r="G40" s="15">
        <f t="shared" si="0"/>
        <v>5.38</v>
      </c>
      <c r="H40" s="19"/>
    </row>
    <row r="41" spans="4:8" ht="12.75">
      <c r="D41" s="17" t="s">
        <v>208</v>
      </c>
      <c r="E41" s="18">
        <f>AVERAGE(E7:E40)</f>
        <v>6.951612903225806</v>
      </c>
      <c r="F41" s="18">
        <f>AVERAGE(F7:F40)</f>
        <v>4.226470588235294</v>
      </c>
      <c r="G41" s="18">
        <f>AVERAGE(G7:G40)</f>
        <v>5.071176470588235</v>
      </c>
      <c r="H41" s="18"/>
    </row>
    <row r="42" spans="4:8" ht="12.75">
      <c r="D42" s="17" t="s">
        <v>214</v>
      </c>
      <c r="E42" s="18">
        <f>STDEV(E7:E40)</f>
        <v>1.3684226851237495</v>
      </c>
      <c r="F42" s="18">
        <f>STDEV(F7:F40)</f>
        <v>2.349249889765512</v>
      </c>
      <c r="G42" s="18">
        <f>STDEV(G7:G40)</f>
        <v>2.0690867033781473</v>
      </c>
      <c r="H42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Adams</dc:creator>
  <cp:keywords/>
  <dc:description/>
  <cp:lastModifiedBy>Cristina Adams</cp:lastModifiedBy>
  <dcterms:created xsi:type="dcterms:W3CDTF">2018-09-18T18:30:15Z</dcterms:created>
  <dcterms:modified xsi:type="dcterms:W3CDTF">2018-11-28T17:35:04Z</dcterms:modified>
  <cp:category/>
  <cp:version/>
  <cp:contentType/>
  <cp:contentStatus/>
</cp:coreProperties>
</file>