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<sst xmlns="http://schemas.openxmlformats.org/spreadsheetml/2006/main" count="199" uniqueCount="81">
  <si>
    <t>Disciplina:</t>
  </si>
  <si>
    <t>REC2304</t>
  </si>
  <si>
    <t>Turma:</t>
  </si>
  <si>
    <t>2018101</t>
  </si>
  <si>
    <t>Nome</t>
  </si>
  <si>
    <t>Acacio Rodrigues Vital</t>
  </si>
  <si>
    <t>Alice de Souza Silva</t>
  </si>
  <si>
    <t>André Luiz Sanches</t>
  </si>
  <si>
    <t>André Macedo Mendonca</t>
  </si>
  <si>
    <t>Arthur Alves Trovo</t>
  </si>
  <si>
    <t>Beatriz Traetta</t>
  </si>
  <si>
    <t>Breno Henrique Selmine Matrangolo</t>
  </si>
  <si>
    <t>Caio dos Reis Ercolin</t>
  </si>
  <si>
    <t>Caio Vinicius da Silva Albanezi</t>
  </si>
  <si>
    <t>Caio Vinícius Sousa</t>
  </si>
  <si>
    <t>Eduardo Iba Júnior</t>
  </si>
  <si>
    <t>Elmo Zampieri Neto</t>
  </si>
  <si>
    <t>Erica Aparecida Rossi dos Reis</t>
  </si>
  <si>
    <t>Gabriel Locatelli do Carmo</t>
  </si>
  <si>
    <t>Gleice Keli Dantas da Silva</t>
  </si>
  <si>
    <t>Gustavo Valerio dos Santos</t>
  </si>
  <si>
    <t>Henrique Alves Teodoro</t>
  </si>
  <si>
    <t>Ivan Pinheiro Ciossani Versolato</t>
  </si>
  <si>
    <t>João Pedro Zanine de Carvalho</t>
  </si>
  <si>
    <t>Julia Batista da Silva</t>
  </si>
  <si>
    <t>Júlia Martini Pereira</t>
  </si>
  <si>
    <t>Leonardo Padilha Gomes</t>
  </si>
  <si>
    <t>Leticia Puttini</t>
  </si>
  <si>
    <t>Lígia Carravero Godoy</t>
  </si>
  <si>
    <t>Lucas Bonilha de Moraes</t>
  </si>
  <si>
    <t>Lucas Nogueira Farto</t>
  </si>
  <si>
    <t>Lucas Wagner</t>
  </si>
  <si>
    <t>Luís Fernando Garcia</t>
  </si>
  <si>
    <t>Luiza Janotta Cabrera Camerro</t>
  </si>
  <si>
    <t>Marco Aurélio Martins Gelfuso</t>
  </si>
  <si>
    <t>Maria Renata Pinto da Silveira</t>
  </si>
  <si>
    <t>Mateus Augusto Cardoso</t>
  </si>
  <si>
    <t>Mateus Frederico Wolff</t>
  </si>
  <si>
    <t>Matheus Campos Lacerda Nacif</t>
  </si>
  <si>
    <t>Matheus Gabriel Bronca</t>
  </si>
  <si>
    <t>Matheus Henrique Pastorello</t>
  </si>
  <si>
    <t>Matheus Lino Cancian Utuari</t>
  </si>
  <si>
    <t>Miguel Balzano Guimarães Alano</t>
  </si>
  <si>
    <t>Murilo Pratti Bartoletti</t>
  </si>
  <si>
    <t>Noemi Arjona Gomes</t>
  </si>
  <si>
    <t>Pedro Bernardo Pigari</t>
  </si>
  <si>
    <t>Pedro Lopes da Silva</t>
  </si>
  <si>
    <t>Pedro Roveri Scatimburgo</t>
  </si>
  <si>
    <t>Rafael Gondim Tomaz</t>
  </si>
  <si>
    <t>Rafael Sanchez Maddalena</t>
  </si>
  <si>
    <t>Ramom Alexandre Soares Junior</t>
  </si>
  <si>
    <t>Renan de Barros Pereira</t>
  </si>
  <si>
    <t>Rhauany Catharine Moraes</t>
  </si>
  <si>
    <t>Rodrigo de Almeida Melendez</t>
  </si>
  <si>
    <t>Sarah de Paula Pereira</t>
  </si>
  <si>
    <t>Victor Hugo Vital de Souza</t>
  </si>
  <si>
    <t>Vinícius Godoy Princiotti</t>
  </si>
  <si>
    <t>Vitor Henrique de Jesus Rodrigues</t>
  </si>
  <si>
    <t>Vítor Niero Setti</t>
  </si>
  <si>
    <t>Notas das provas de  Matemática Aplicada à Economia</t>
  </si>
  <si>
    <t>Q1</t>
  </si>
  <si>
    <t>Q2</t>
  </si>
  <si>
    <t>Q3</t>
  </si>
  <si>
    <t>Q4</t>
  </si>
  <si>
    <t>Média</t>
  </si>
  <si>
    <t>Dp</t>
  </si>
  <si>
    <t>P1</t>
  </si>
  <si>
    <t>P2</t>
  </si>
  <si>
    <t>média</t>
  </si>
  <si>
    <t>situação</t>
  </si>
  <si>
    <t>aprovado</t>
  </si>
  <si>
    <t>reaval</t>
  </si>
  <si>
    <t>reprovado</t>
  </si>
  <si>
    <t>nota</t>
  </si>
  <si>
    <t>frequência</t>
  </si>
  <si>
    <t>ok</t>
  </si>
  <si>
    <t>reprovado por faltas</t>
  </si>
  <si>
    <t>NR</t>
  </si>
  <si>
    <t>-</t>
  </si>
  <si>
    <t>REPROVADO</t>
  </si>
  <si>
    <t>APROVADO</t>
  </si>
</sst>
</file>

<file path=xl/styles.xml><?xml version="1.0" encoding="utf-8"?>
<styleSheet xmlns="http://schemas.openxmlformats.org/spreadsheetml/2006/main">
  <numFmts count="2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0.000000"/>
    <numFmt numFmtId="181" formatCode="0.0000000"/>
    <numFmt numFmtId="182" formatCode="0.00000"/>
    <numFmt numFmtId="183" formatCode="0.0000"/>
    <numFmt numFmtId="184" formatCode="0.00000000"/>
  </numFmts>
  <fonts count="47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17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179" fontId="43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179" fontId="1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1" fontId="3" fillId="34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9" fontId="46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B1">
      <selection activeCell="W21" sqref="W21"/>
    </sheetView>
  </sheetViews>
  <sheetFormatPr defaultColWidth="8.8515625" defaultRowHeight="12.75"/>
  <cols>
    <col min="1" max="1" width="34.00390625" style="0" customWidth="1"/>
    <col min="2" max="2" width="11.421875" style="0" bestFit="1" customWidth="1"/>
    <col min="3" max="11" width="8.8515625" style="0" customWidth="1"/>
    <col min="12" max="12" width="9.140625" style="4" customWidth="1"/>
    <col min="13" max="13" width="8.8515625" style="0" customWidth="1"/>
    <col min="14" max="14" width="7.7109375" style="0" customWidth="1"/>
  </cols>
  <sheetData>
    <row r="1" spans="1:2" ht="12">
      <c r="A1" s="2" t="s">
        <v>59</v>
      </c>
      <c r="B1" s="1"/>
    </row>
    <row r="2" spans="1:2" ht="12">
      <c r="A2" s="2" t="s">
        <v>0</v>
      </c>
      <c r="B2" s="1" t="s">
        <v>1</v>
      </c>
    </row>
    <row r="3" spans="1:2" ht="12">
      <c r="A3" s="2" t="s">
        <v>2</v>
      </c>
      <c r="B3" s="1" t="s">
        <v>3</v>
      </c>
    </row>
    <row r="4" spans="13:17" ht="12">
      <c r="M4" s="23" t="s">
        <v>69</v>
      </c>
      <c r="N4" s="24"/>
      <c r="Q4" t="s">
        <v>71</v>
      </c>
    </row>
    <row r="5" spans="1:22" ht="12">
      <c r="A5" s="2" t="s">
        <v>4</v>
      </c>
      <c r="B5" s="4" t="s">
        <v>60</v>
      </c>
      <c r="C5" s="4" t="s">
        <v>61</v>
      </c>
      <c r="D5" s="4" t="s">
        <v>62</v>
      </c>
      <c r="E5" s="4" t="s">
        <v>63</v>
      </c>
      <c r="F5" s="4" t="s">
        <v>66</v>
      </c>
      <c r="G5" s="4" t="s">
        <v>60</v>
      </c>
      <c r="H5" s="4" t="s">
        <v>61</v>
      </c>
      <c r="I5" s="4" t="s">
        <v>62</v>
      </c>
      <c r="J5" s="4" t="s">
        <v>63</v>
      </c>
      <c r="K5" s="4" t="s">
        <v>67</v>
      </c>
      <c r="L5" s="4" t="s">
        <v>68</v>
      </c>
      <c r="M5" s="4" t="s">
        <v>73</v>
      </c>
      <c r="N5" s="25" t="s">
        <v>74</v>
      </c>
      <c r="O5" s="26"/>
      <c r="Q5" s="4" t="s">
        <v>60</v>
      </c>
      <c r="R5" s="4" t="s">
        <v>61</v>
      </c>
      <c r="S5" s="4" t="s">
        <v>62</v>
      </c>
      <c r="T5" s="4" t="s">
        <v>63</v>
      </c>
      <c r="U5" s="4" t="s">
        <v>77</v>
      </c>
      <c r="V5" s="4" t="s">
        <v>68</v>
      </c>
    </row>
    <row r="6" spans="1:15" ht="12">
      <c r="A6" s="1" t="s">
        <v>5</v>
      </c>
      <c r="B6" s="1">
        <v>100</v>
      </c>
      <c r="C6" s="1">
        <v>0</v>
      </c>
      <c r="D6" s="1">
        <v>30</v>
      </c>
      <c r="E6" s="1">
        <v>100</v>
      </c>
      <c r="F6" s="5">
        <f>SUM(B6:E6)/40</f>
        <v>5.75</v>
      </c>
      <c r="G6" s="1">
        <v>25</v>
      </c>
      <c r="H6" s="1">
        <v>10</v>
      </c>
      <c r="I6" s="1">
        <v>20</v>
      </c>
      <c r="J6" s="1">
        <v>80</v>
      </c>
      <c r="K6" s="5">
        <f aca="true" t="shared" si="0" ref="K6:K59">SUM(G6:J6)/40</f>
        <v>3.375</v>
      </c>
      <c r="L6" s="5">
        <v>5</v>
      </c>
      <c r="M6" s="3" t="s">
        <v>70</v>
      </c>
      <c r="N6" s="22">
        <v>80.64516129032258</v>
      </c>
      <c r="O6" s="19" t="s">
        <v>75</v>
      </c>
    </row>
    <row r="7" spans="1:15" ht="12">
      <c r="A7" s="1" t="s">
        <v>6</v>
      </c>
      <c r="B7" s="1">
        <v>100</v>
      </c>
      <c r="C7" s="1">
        <v>0</v>
      </c>
      <c r="D7" s="1">
        <v>50</v>
      </c>
      <c r="E7" s="1">
        <v>100</v>
      </c>
      <c r="F7" s="5">
        <f aca="true" t="shared" si="1" ref="F7:F59">SUM(B7:E7)/40</f>
        <v>6.25</v>
      </c>
      <c r="G7" s="1">
        <v>90</v>
      </c>
      <c r="H7" s="1">
        <v>10</v>
      </c>
      <c r="I7" s="1">
        <v>100</v>
      </c>
      <c r="J7" s="1">
        <v>100</v>
      </c>
      <c r="K7" s="5">
        <f t="shared" si="0"/>
        <v>7.5</v>
      </c>
      <c r="L7" s="5">
        <f aca="true" t="shared" si="2" ref="L7:L59">AVERAGE(F7,K7)</f>
        <v>6.875</v>
      </c>
      <c r="M7" s="3" t="s">
        <v>70</v>
      </c>
      <c r="N7" s="22">
        <v>90.32258064516128</v>
      </c>
      <c r="O7" s="19" t="s">
        <v>75</v>
      </c>
    </row>
    <row r="8" spans="1:23" ht="12">
      <c r="A8" s="1" t="s">
        <v>7</v>
      </c>
      <c r="B8" s="1">
        <v>90</v>
      </c>
      <c r="C8" s="1">
        <v>0</v>
      </c>
      <c r="D8" s="1">
        <v>10</v>
      </c>
      <c r="E8" s="1">
        <v>0</v>
      </c>
      <c r="F8" s="9">
        <f t="shared" si="1"/>
        <v>2.5</v>
      </c>
      <c r="G8" s="1">
        <v>10</v>
      </c>
      <c r="H8" s="1">
        <v>10</v>
      </c>
      <c r="I8" s="1">
        <v>70</v>
      </c>
      <c r="J8" s="1">
        <v>50</v>
      </c>
      <c r="K8" s="5">
        <f t="shared" si="0"/>
        <v>3.5</v>
      </c>
      <c r="L8" s="9">
        <f t="shared" si="2"/>
        <v>3</v>
      </c>
      <c r="M8" s="16" t="s">
        <v>71</v>
      </c>
      <c r="N8" s="22">
        <v>70.96774193548387</v>
      </c>
      <c r="O8" s="19" t="s">
        <v>75</v>
      </c>
      <c r="Q8">
        <v>50</v>
      </c>
      <c r="R8">
        <v>100</v>
      </c>
      <c r="S8">
        <v>30</v>
      </c>
      <c r="T8">
        <v>0</v>
      </c>
      <c r="U8">
        <f>SUM(Q8:T8)/40</f>
        <v>4.5</v>
      </c>
      <c r="V8" s="16">
        <f>(L8+U8)/2</f>
        <v>3.75</v>
      </c>
      <c r="W8" t="s">
        <v>79</v>
      </c>
    </row>
    <row r="9" spans="1:15" ht="12">
      <c r="A9" s="1" t="s">
        <v>8</v>
      </c>
      <c r="B9" s="1">
        <v>20</v>
      </c>
      <c r="C9" s="1">
        <v>0</v>
      </c>
      <c r="D9" s="1">
        <v>50</v>
      </c>
      <c r="E9" s="1">
        <v>0</v>
      </c>
      <c r="F9" s="9">
        <f t="shared" si="1"/>
        <v>1.75</v>
      </c>
      <c r="G9" s="1">
        <v>60</v>
      </c>
      <c r="H9" s="1">
        <v>30</v>
      </c>
      <c r="I9" s="1">
        <v>50</v>
      </c>
      <c r="J9" s="1">
        <v>20</v>
      </c>
      <c r="K9" s="9">
        <f t="shared" si="0"/>
        <v>4</v>
      </c>
      <c r="L9" s="9">
        <f t="shared" si="2"/>
        <v>2.875</v>
      </c>
      <c r="M9" s="16" t="s">
        <v>72</v>
      </c>
      <c r="N9" s="20">
        <v>58.06451612903225</v>
      </c>
      <c r="O9" s="21" t="s">
        <v>76</v>
      </c>
    </row>
    <row r="10" spans="1:15" ht="12">
      <c r="A10" s="1" t="s">
        <v>9</v>
      </c>
      <c r="B10" s="1">
        <v>100</v>
      </c>
      <c r="C10" s="1">
        <v>85</v>
      </c>
      <c r="D10" s="1">
        <v>100</v>
      </c>
      <c r="E10" s="1">
        <v>100</v>
      </c>
      <c r="F10" s="5">
        <f t="shared" si="1"/>
        <v>9.625</v>
      </c>
      <c r="G10" s="1">
        <v>100</v>
      </c>
      <c r="H10" s="1">
        <v>90</v>
      </c>
      <c r="I10" s="1">
        <v>100</v>
      </c>
      <c r="J10" s="1">
        <v>100</v>
      </c>
      <c r="K10" s="5">
        <f t="shared" si="0"/>
        <v>9.75</v>
      </c>
      <c r="L10" s="5">
        <f t="shared" si="2"/>
        <v>9.6875</v>
      </c>
      <c r="M10" s="3" t="s">
        <v>70</v>
      </c>
      <c r="N10" s="22">
        <v>87.09677419354838</v>
      </c>
      <c r="O10" s="19" t="s">
        <v>75</v>
      </c>
    </row>
    <row r="11" spans="1:15" ht="12">
      <c r="A11" s="1" t="s">
        <v>10</v>
      </c>
      <c r="B11" s="1">
        <v>80</v>
      </c>
      <c r="C11" s="1">
        <v>90</v>
      </c>
      <c r="D11" s="1">
        <v>90</v>
      </c>
      <c r="E11" s="1">
        <v>100</v>
      </c>
      <c r="F11" s="5">
        <f t="shared" si="1"/>
        <v>9</v>
      </c>
      <c r="G11" s="1">
        <v>30</v>
      </c>
      <c r="H11" s="1">
        <v>10</v>
      </c>
      <c r="I11" s="1">
        <v>100</v>
      </c>
      <c r="J11" s="1">
        <v>100</v>
      </c>
      <c r="K11" s="5">
        <f t="shared" si="0"/>
        <v>6</v>
      </c>
      <c r="L11" s="5">
        <f t="shared" si="2"/>
        <v>7.5</v>
      </c>
      <c r="M11" s="3" t="s">
        <v>70</v>
      </c>
      <c r="N11" s="22">
        <v>80.64516129032258</v>
      </c>
      <c r="O11" s="19" t="s">
        <v>75</v>
      </c>
    </row>
    <row r="12" spans="1:15" ht="12">
      <c r="A12" s="1" t="s">
        <v>11</v>
      </c>
      <c r="B12" s="1">
        <v>100</v>
      </c>
      <c r="C12" s="1">
        <v>80</v>
      </c>
      <c r="D12" s="1">
        <v>100</v>
      </c>
      <c r="E12" s="1">
        <v>100</v>
      </c>
      <c r="F12" s="5">
        <f t="shared" si="1"/>
        <v>9.5</v>
      </c>
      <c r="G12" s="1">
        <v>100</v>
      </c>
      <c r="H12" s="1">
        <v>90</v>
      </c>
      <c r="I12" s="1">
        <v>80</v>
      </c>
      <c r="J12" s="1">
        <v>100</v>
      </c>
      <c r="K12" s="5">
        <f t="shared" si="0"/>
        <v>9.25</v>
      </c>
      <c r="L12" s="5">
        <f t="shared" si="2"/>
        <v>9.375</v>
      </c>
      <c r="M12" s="3" t="s">
        <v>70</v>
      </c>
      <c r="N12" s="22">
        <v>93.5483870967742</v>
      </c>
      <c r="O12" s="19" t="s">
        <v>75</v>
      </c>
    </row>
    <row r="13" spans="1:15" ht="12">
      <c r="A13" s="1" t="s">
        <v>12</v>
      </c>
      <c r="B13" s="1">
        <v>50</v>
      </c>
      <c r="C13" s="1">
        <v>0</v>
      </c>
      <c r="D13" s="1">
        <v>70</v>
      </c>
      <c r="E13" s="1">
        <v>100</v>
      </c>
      <c r="F13" s="5">
        <f t="shared" si="1"/>
        <v>5.5</v>
      </c>
      <c r="G13" s="1">
        <v>90</v>
      </c>
      <c r="H13" s="1">
        <v>10</v>
      </c>
      <c r="I13" s="1">
        <v>100</v>
      </c>
      <c r="J13" s="1">
        <v>0</v>
      </c>
      <c r="K13" s="5">
        <f t="shared" si="0"/>
        <v>5</v>
      </c>
      <c r="L13" s="5">
        <f t="shared" si="2"/>
        <v>5.25</v>
      </c>
      <c r="M13" s="3" t="s">
        <v>70</v>
      </c>
      <c r="N13" s="22">
        <v>83.87096774193549</v>
      </c>
      <c r="O13" s="19" t="s">
        <v>75</v>
      </c>
    </row>
    <row r="14" spans="1:15" ht="12">
      <c r="A14" s="1" t="s">
        <v>13</v>
      </c>
      <c r="B14" s="1">
        <v>100</v>
      </c>
      <c r="C14" s="1">
        <v>85</v>
      </c>
      <c r="D14" s="1">
        <v>100</v>
      </c>
      <c r="E14" s="1">
        <v>100</v>
      </c>
      <c r="F14" s="5">
        <f t="shared" si="1"/>
        <v>9.625</v>
      </c>
      <c r="G14" s="1">
        <v>80</v>
      </c>
      <c r="H14" s="1">
        <v>60</v>
      </c>
      <c r="I14" s="1">
        <v>100</v>
      </c>
      <c r="J14" s="1">
        <v>100</v>
      </c>
      <c r="K14" s="5">
        <f t="shared" si="0"/>
        <v>8.5</v>
      </c>
      <c r="L14" s="5">
        <f t="shared" si="2"/>
        <v>9.0625</v>
      </c>
      <c r="M14" s="3" t="s">
        <v>70</v>
      </c>
      <c r="N14" s="22">
        <v>93.5483870967742</v>
      </c>
      <c r="O14" s="19" t="s">
        <v>75</v>
      </c>
    </row>
    <row r="15" spans="1:15" ht="12">
      <c r="A15" s="1" t="s">
        <v>14</v>
      </c>
      <c r="B15" s="1">
        <v>100</v>
      </c>
      <c r="C15" s="1">
        <v>60</v>
      </c>
      <c r="D15" s="1">
        <v>50</v>
      </c>
      <c r="E15" s="1">
        <v>100</v>
      </c>
      <c r="F15" s="5">
        <f t="shared" si="1"/>
        <v>7.75</v>
      </c>
      <c r="G15" s="1">
        <v>20</v>
      </c>
      <c r="H15" s="1">
        <v>0</v>
      </c>
      <c r="I15" s="1">
        <v>100</v>
      </c>
      <c r="J15" s="1">
        <v>100</v>
      </c>
      <c r="K15" s="5">
        <f t="shared" si="0"/>
        <v>5.5</v>
      </c>
      <c r="L15" s="5">
        <f t="shared" si="2"/>
        <v>6.625</v>
      </c>
      <c r="M15" s="3" t="s">
        <v>70</v>
      </c>
      <c r="N15" s="22">
        <v>87.09677419354838</v>
      </c>
      <c r="O15" s="19" t="s">
        <v>75</v>
      </c>
    </row>
    <row r="16" spans="1:15" ht="12.75">
      <c r="A16" s="1" t="s">
        <v>15</v>
      </c>
      <c r="B16" s="1"/>
      <c r="C16" s="1"/>
      <c r="D16" s="8"/>
      <c r="E16" s="1"/>
      <c r="F16" s="5"/>
      <c r="K16" s="5"/>
      <c r="L16" s="9">
        <v>0</v>
      </c>
      <c r="M16" s="16" t="s">
        <v>72</v>
      </c>
      <c r="N16" s="20">
        <v>29.032258064516125</v>
      </c>
      <c r="O16" s="21" t="s">
        <v>76</v>
      </c>
    </row>
    <row r="17" spans="1:23" ht="12">
      <c r="A17" s="1" t="s">
        <v>16</v>
      </c>
      <c r="B17" s="1">
        <v>100</v>
      </c>
      <c r="C17" s="1">
        <v>20</v>
      </c>
      <c r="D17" s="1">
        <v>10</v>
      </c>
      <c r="E17" s="1">
        <v>0</v>
      </c>
      <c r="F17" s="9">
        <f t="shared" si="1"/>
        <v>3.25</v>
      </c>
      <c r="G17" s="1">
        <v>20</v>
      </c>
      <c r="H17" s="1">
        <v>30</v>
      </c>
      <c r="I17" s="1">
        <v>20</v>
      </c>
      <c r="J17" s="1">
        <v>10</v>
      </c>
      <c r="K17" s="9">
        <f t="shared" si="0"/>
        <v>2</v>
      </c>
      <c r="L17" s="9">
        <v>3</v>
      </c>
      <c r="M17" s="16" t="s">
        <v>71</v>
      </c>
      <c r="N17" s="22">
        <v>77.41935483870968</v>
      </c>
      <c r="O17" s="19" t="s">
        <v>75</v>
      </c>
      <c r="Q17" t="s">
        <v>78</v>
      </c>
      <c r="R17" t="s">
        <v>78</v>
      </c>
      <c r="S17" t="s">
        <v>78</v>
      </c>
      <c r="T17" t="s">
        <v>78</v>
      </c>
      <c r="U17" t="s">
        <v>78</v>
      </c>
      <c r="V17" s="16">
        <v>3</v>
      </c>
      <c r="W17" t="s">
        <v>79</v>
      </c>
    </row>
    <row r="18" spans="1:15" ht="12">
      <c r="A18" s="1" t="s">
        <v>17</v>
      </c>
      <c r="B18" s="1">
        <v>60</v>
      </c>
      <c r="C18" s="1">
        <v>85</v>
      </c>
      <c r="D18" s="1">
        <v>60</v>
      </c>
      <c r="E18" s="1">
        <v>100</v>
      </c>
      <c r="F18" s="5">
        <f t="shared" si="1"/>
        <v>7.625</v>
      </c>
      <c r="G18" s="1">
        <v>20</v>
      </c>
      <c r="H18" s="1">
        <v>10</v>
      </c>
      <c r="I18" s="1">
        <v>100</v>
      </c>
      <c r="J18" s="1">
        <v>100</v>
      </c>
      <c r="K18" s="5">
        <f t="shared" si="0"/>
        <v>5.75</v>
      </c>
      <c r="L18" s="5">
        <f t="shared" si="2"/>
        <v>6.6875</v>
      </c>
      <c r="M18" s="3" t="s">
        <v>70</v>
      </c>
      <c r="N18" s="22">
        <v>83.87096774193549</v>
      </c>
      <c r="O18" s="19" t="s">
        <v>75</v>
      </c>
    </row>
    <row r="19" spans="1:15" ht="12">
      <c r="A19" s="1" t="s">
        <v>18</v>
      </c>
      <c r="B19" s="1">
        <v>70</v>
      </c>
      <c r="C19" s="1">
        <v>85</v>
      </c>
      <c r="D19" s="1">
        <v>100</v>
      </c>
      <c r="E19" s="1">
        <v>10</v>
      </c>
      <c r="F19" s="5">
        <f t="shared" si="1"/>
        <v>6.625</v>
      </c>
      <c r="G19" s="1">
        <v>100</v>
      </c>
      <c r="H19" s="1">
        <v>10</v>
      </c>
      <c r="I19" s="1">
        <v>100</v>
      </c>
      <c r="J19" s="1">
        <v>100</v>
      </c>
      <c r="K19" s="5">
        <f t="shared" si="0"/>
        <v>7.75</v>
      </c>
      <c r="L19" s="5">
        <f t="shared" si="2"/>
        <v>7.1875</v>
      </c>
      <c r="M19" s="3" t="s">
        <v>70</v>
      </c>
      <c r="N19" s="22">
        <v>83.87096774193549</v>
      </c>
      <c r="O19" s="19" t="s">
        <v>75</v>
      </c>
    </row>
    <row r="20" spans="1:23" ht="12">
      <c r="A20" s="1" t="s">
        <v>19</v>
      </c>
      <c r="B20" s="1">
        <v>100</v>
      </c>
      <c r="C20" s="1">
        <v>10</v>
      </c>
      <c r="D20" s="1">
        <v>75</v>
      </c>
      <c r="E20" s="1">
        <v>100</v>
      </c>
      <c r="F20" s="5">
        <f>SUM(B20:E20)/40</f>
        <v>7.125</v>
      </c>
      <c r="K20" s="5"/>
      <c r="L20" s="9">
        <f>F20/2</f>
        <v>3.5625</v>
      </c>
      <c r="M20" s="16" t="s">
        <v>71</v>
      </c>
      <c r="N20" s="22">
        <v>74.19354838709677</v>
      </c>
      <c r="O20" s="19" t="s">
        <v>75</v>
      </c>
      <c r="Q20">
        <v>50</v>
      </c>
      <c r="R20">
        <v>100</v>
      </c>
      <c r="S20">
        <v>50</v>
      </c>
      <c r="T20">
        <v>0</v>
      </c>
      <c r="U20">
        <f>SUM(Q20:T20)/40</f>
        <v>5</v>
      </c>
      <c r="V20">
        <v>5</v>
      </c>
      <c r="W20" t="s">
        <v>80</v>
      </c>
    </row>
    <row r="21" spans="1:15" ht="12">
      <c r="A21" s="1" t="s">
        <v>20</v>
      </c>
      <c r="B21" s="1">
        <v>90</v>
      </c>
      <c r="C21" s="1">
        <v>85</v>
      </c>
      <c r="D21" s="1">
        <v>90</v>
      </c>
      <c r="E21" s="1">
        <v>0</v>
      </c>
      <c r="F21" s="5">
        <f t="shared" si="1"/>
        <v>6.625</v>
      </c>
      <c r="G21" s="1">
        <v>100</v>
      </c>
      <c r="H21" s="1">
        <v>20</v>
      </c>
      <c r="I21" s="1">
        <v>100</v>
      </c>
      <c r="J21" s="1">
        <v>0</v>
      </c>
      <c r="K21" s="5">
        <f t="shared" si="0"/>
        <v>5.5</v>
      </c>
      <c r="L21" s="5">
        <f t="shared" si="2"/>
        <v>6.0625</v>
      </c>
      <c r="M21" s="3" t="s">
        <v>70</v>
      </c>
      <c r="N21" s="22">
        <v>90.32258064516128</v>
      </c>
      <c r="O21" s="19" t="s">
        <v>75</v>
      </c>
    </row>
    <row r="22" spans="1:15" ht="12">
      <c r="A22" s="1" t="s">
        <v>21</v>
      </c>
      <c r="B22" s="1">
        <v>50</v>
      </c>
      <c r="C22" s="1">
        <v>85</v>
      </c>
      <c r="D22" s="1">
        <v>0</v>
      </c>
      <c r="E22" s="1">
        <v>100</v>
      </c>
      <c r="F22" s="5">
        <f t="shared" si="1"/>
        <v>5.875</v>
      </c>
      <c r="G22" s="1">
        <v>100</v>
      </c>
      <c r="H22" s="1">
        <v>10</v>
      </c>
      <c r="I22" s="1">
        <v>100</v>
      </c>
      <c r="J22" s="1">
        <v>100</v>
      </c>
      <c r="K22" s="5">
        <f t="shared" si="0"/>
        <v>7.75</v>
      </c>
      <c r="L22" s="5">
        <f t="shared" si="2"/>
        <v>6.8125</v>
      </c>
      <c r="M22" s="3" t="s">
        <v>70</v>
      </c>
      <c r="N22" s="22">
        <v>83.87096774193549</v>
      </c>
      <c r="O22" s="19" t="s">
        <v>75</v>
      </c>
    </row>
    <row r="23" spans="1:15" ht="12">
      <c r="A23" s="1" t="s">
        <v>22</v>
      </c>
      <c r="B23" s="1">
        <v>90</v>
      </c>
      <c r="C23" s="1">
        <v>10</v>
      </c>
      <c r="D23" s="1">
        <v>70</v>
      </c>
      <c r="E23" s="1">
        <v>100</v>
      </c>
      <c r="F23" s="5">
        <f t="shared" si="1"/>
        <v>6.75</v>
      </c>
      <c r="G23" s="1">
        <v>20</v>
      </c>
      <c r="H23" s="1">
        <v>10</v>
      </c>
      <c r="I23" s="1">
        <v>80</v>
      </c>
      <c r="J23" s="1">
        <v>100</v>
      </c>
      <c r="K23" s="5">
        <f t="shared" si="0"/>
        <v>5.25</v>
      </c>
      <c r="L23" s="5">
        <f t="shared" si="2"/>
        <v>6</v>
      </c>
      <c r="M23" s="17" t="s">
        <v>70</v>
      </c>
      <c r="N23" s="22">
        <v>83.87096774193549</v>
      </c>
      <c r="O23" s="19" t="s">
        <v>75</v>
      </c>
    </row>
    <row r="24" spans="1:15" ht="12">
      <c r="A24" s="1" t="s">
        <v>23</v>
      </c>
      <c r="B24" s="1">
        <v>90</v>
      </c>
      <c r="C24" s="1">
        <v>75</v>
      </c>
      <c r="D24" s="1">
        <v>90</v>
      </c>
      <c r="E24" s="1">
        <v>100</v>
      </c>
      <c r="F24" s="5">
        <f t="shared" si="1"/>
        <v>8.875</v>
      </c>
      <c r="G24" s="1">
        <v>90</v>
      </c>
      <c r="H24" s="1">
        <v>10</v>
      </c>
      <c r="I24" s="1">
        <v>100</v>
      </c>
      <c r="J24" s="1">
        <v>100</v>
      </c>
      <c r="K24" s="5">
        <f t="shared" si="0"/>
        <v>7.5</v>
      </c>
      <c r="L24" s="5">
        <f t="shared" si="2"/>
        <v>8.1875</v>
      </c>
      <c r="M24" s="3" t="s">
        <v>70</v>
      </c>
      <c r="N24" s="22">
        <v>80.64516129032258</v>
      </c>
      <c r="O24" s="19" t="s">
        <v>75</v>
      </c>
    </row>
    <row r="25" spans="1:15" ht="12">
      <c r="A25" s="1" t="s">
        <v>24</v>
      </c>
      <c r="B25" s="1">
        <v>100</v>
      </c>
      <c r="C25" s="1">
        <v>100</v>
      </c>
      <c r="D25" s="1">
        <v>100</v>
      </c>
      <c r="E25" s="1">
        <v>100</v>
      </c>
      <c r="F25" s="5">
        <f t="shared" si="1"/>
        <v>10</v>
      </c>
      <c r="G25" s="1">
        <v>100</v>
      </c>
      <c r="H25" s="1">
        <v>100</v>
      </c>
      <c r="I25" s="1">
        <v>80</v>
      </c>
      <c r="J25" s="1">
        <v>100</v>
      </c>
      <c r="K25" s="5">
        <f t="shared" si="0"/>
        <v>9.5</v>
      </c>
      <c r="L25" s="5">
        <f t="shared" si="2"/>
        <v>9.75</v>
      </c>
      <c r="M25" s="3" t="s">
        <v>70</v>
      </c>
      <c r="N25" s="22">
        <v>90.32258064516128</v>
      </c>
      <c r="O25" s="19" t="s">
        <v>75</v>
      </c>
    </row>
    <row r="26" spans="1:15" ht="12">
      <c r="A26" s="1" t="s">
        <v>25</v>
      </c>
      <c r="B26" s="1">
        <v>70</v>
      </c>
      <c r="C26" s="1">
        <v>85</v>
      </c>
      <c r="D26" s="1">
        <v>100</v>
      </c>
      <c r="E26" s="1">
        <v>100</v>
      </c>
      <c r="F26" s="5">
        <f t="shared" si="1"/>
        <v>8.875</v>
      </c>
      <c r="G26" s="1">
        <v>100</v>
      </c>
      <c r="H26" s="1">
        <v>30</v>
      </c>
      <c r="I26" s="1">
        <v>90</v>
      </c>
      <c r="J26" s="1">
        <v>100</v>
      </c>
      <c r="K26" s="5">
        <f t="shared" si="0"/>
        <v>8</v>
      </c>
      <c r="L26" s="5">
        <f t="shared" si="2"/>
        <v>8.4375</v>
      </c>
      <c r="M26" s="3" t="s">
        <v>70</v>
      </c>
      <c r="N26" s="22">
        <v>90.32258064516128</v>
      </c>
      <c r="O26" s="19" t="s">
        <v>75</v>
      </c>
    </row>
    <row r="27" spans="1:15" ht="12">
      <c r="A27" s="1" t="s">
        <v>26</v>
      </c>
      <c r="B27" s="1">
        <v>100</v>
      </c>
      <c r="C27" s="1">
        <v>100</v>
      </c>
      <c r="D27" s="1">
        <v>100</v>
      </c>
      <c r="E27" s="1">
        <v>100</v>
      </c>
      <c r="F27" s="5">
        <f t="shared" si="1"/>
        <v>10</v>
      </c>
      <c r="G27" s="1">
        <v>100</v>
      </c>
      <c r="H27" s="3">
        <v>100</v>
      </c>
      <c r="I27" s="1">
        <v>100</v>
      </c>
      <c r="J27" s="1">
        <v>0</v>
      </c>
      <c r="K27" s="5">
        <f t="shared" si="0"/>
        <v>7.5</v>
      </c>
      <c r="L27" s="5">
        <f t="shared" si="2"/>
        <v>8.75</v>
      </c>
      <c r="M27" s="3" t="s">
        <v>70</v>
      </c>
      <c r="N27" s="22">
        <v>90.32258064516128</v>
      </c>
      <c r="O27" s="19" t="s">
        <v>75</v>
      </c>
    </row>
    <row r="28" spans="1:15" ht="12">
      <c r="A28" s="1" t="s">
        <v>27</v>
      </c>
      <c r="B28" s="1">
        <v>90</v>
      </c>
      <c r="C28" s="1">
        <v>85</v>
      </c>
      <c r="D28" s="1">
        <v>20</v>
      </c>
      <c r="E28" s="1">
        <v>100</v>
      </c>
      <c r="F28" s="13">
        <f t="shared" si="1"/>
        <v>7.375</v>
      </c>
      <c r="G28" s="1">
        <v>10</v>
      </c>
      <c r="H28" s="1">
        <v>10</v>
      </c>
      <c r="I28" s="1">
        <v>70</v>
      </c>
      <c r="J28" s="1">
        <v>100</v>
      </c>
      <c r="K28" s="5">
        <f t="shared" si="0"/>
        <v>4.75</v>
      </c>
      <c r="L28" s="5">
        <f>AVERAGE(F28,K28)</f>
        <v>6.0625</v>
      </c>
      <c r="M28" s="3" t="s">
        <v>70</v>
      </c>
      <c r="N28" s="22">
        <v>70.96774193548387</v>
      </c>
      <c r="O28" s="19" t="s">
        <v>75</v>
      </c>
    </row>
    <row r="29" spans="1:15" ht="12">
      <c r="A29" s="1" t="s">
        <v>28</v>
      </c>
      <c r="B29" s="1">
        <v>90</v>
      </c>
      <c r="C29" s="1">
        <v>85</v>
      </c>
      <c r="D29" s="1">
        <v>100</v>
      </c>
      <c r="E29" s="1">
        <v>100</v>
      </c>
      <c r="F29" s="5">
        <f t="shared" si="1"/>
        <v>9.375</v>
      </c>
      <c r="G29" s="1">
        <v>50</v>
      </c>
      <c r="H29" s="1">
        <v>40</v>
      </c>
      <c r="I29" s="1">
        <v>50</v>
      </c>
      <c r="J29" s="1">
        <v>0</v>
      </c>
      <c r="K29" s="9">
        <f t="shared" si="0"/>
        <v>3.5</v>
      </c>
      <c r="L29" s="5">
        <f t="shared" si="2"/>
        <v>6.4375</v>
      </c>
      <c r="M29" s="3" t="s">
        <v>70</v>
      </c>
      <c r="N29" s="22">
        <v>77.41935483870968</v>
      </c>
      <c r="O29" s="19" t="s">
        <v>75</v>
      </c>
    </row>
    <row r="30" spans="1:15" ht="12">
      <c r="A30" s="1" t="s">
        <v>29</v>
      </c>
      <c r="B30" s="1">
        <v>100</v>
      </c>
      <c r="C30" s="1">
        <v>0</v>
      </c>
      <c r="D30" s="1">
        <v>70</v>
      </c>
      <c r="E30" s="1">
        <v>100</v>
      </c>
      <c r="F30" s="5">
        <f t="shared" si="1"/>
        <v>6.75</v>
      </c>
      <c r="G30" s="1">
        <v>15</v>
      </c>
      <c r="H30" s="1">
        <v>10</v>
      </c>
      <c r="I30" s="1">
        <v>100</v>
      </c>
      <c r="J30" s="1">
        <v>100</v>
      </c>
      <c r="K30" s="5">
        <f t="shared" si="0"/>
        <v>5.625</v>
      </c>
      <c r="L30" s="5">
        <f>AVERAGE(F30,K30)</f>
        <v>6.1875</v>
      </c>
      <c r="M30" s="3" t="s">
        <v>70</v>
      </c>
      <c r="N30" s="22">
        <v>78.4193548387097</v>
      </c>
      <c r="O30" s="19" t="s">
        <v>75</v>
      </c>
    </row>
    <row r="31" spans="1:15" ht="12">
      <c r="A31" s="1" t="s">
        <v>30</v>
      </c>
      <c r="B31" s="1">
        <v>50</v>
      </c>
      <c r="C31" s="1">
        <v>10</v>
      </c>
      <c r="D31" s="1">
        <v>90</v>
      </c>
      <c r="E31" s="1">
        <v>0</v>
      </c>
      <c r="F31" s="9">
        <f t="shared" si="1"/>
        <v>3.75</v>
      </c>
      <c r="G31" s="1">
        <v>100</v>
      </c>
      <c r="H31" s="1">
        <v>100</v>
      </c>
      <c r="I31" s="1">
        <v>90</v>
      </c>
      <c r="J31" s="1">
        <v>100</v>
      </c>
      <c r="K31" s="5">
        <f t="shared" si="0"/>
        <v>9.75</v>
      </c>
      <c r="L31" s="5">
        <f t="shared" si="2"/>
        <v>6.75</v>
      </c>
      <c r="M31" s="17" t="s">
        <v>70</v>
      </c>
      <c r="N31" s="22">
        <v>77.41935483870968</v>
      </c>
      <c r="O31" s="19" t="s">
        <v>75</v>
      </c>
    </row>
    <row r="32" spans="1:15" ht="12">
      <c r="A32" s="1" t="s">
        <v>31</v>
      </c>
      <c r="B32" s="1">
        <v>80</v>
      </c>
      <c r="C32" s="1">
        <v>85</v>
      </c>
      <c r="D32" s="1">
        <v>50</v>
      </c>
      <c r="E32" s="1">
        <v>100</v>
      </c>
      <c r="F32" s="5">
        <f t="shared" si="1"/>
        <v>7.875</v>
      </c>
      <c r="G32" s="1">
        <v>10</v>
      </c>
      <c r="H32" s="1">
        <v>0</v>
      </c>
      <c r="I32" s="1">
        <v>100</v>
      </c>
      <c r="J32" s="1">
        <v>60</v>
      </c>
      <c r="K32" s="9">
        <f t="shared" si="0"/>
        <v>4.25</v>
      </c>
      <c r="L32" s="5">
        <f t="shared" si="2"/>
        <v>6.0625</v>
      </c>
      <c r="M32" s="17" t="s">
        <v>70</v>
      </c>
      <c r="N32" s="22">
        <v>74.19354838709677</v>
      </c>
      <c r="O32" s="19" t="s">
        <v>75</v>
      </c>
    </row>
    <row r="33" spans="1:15" ht="12">
      <c r="A33" s="1" t="s">
        <v>32</v>
      </c>
      <c r="B33" s="1">
        <v>90</v>
      </c>
      <c r="C33" s="1">
        <v>85</v>
      </c>
      <c r="D33" s="1">
        <v>100</v>
      </c>
      <c r="E33" s="1">
        <v>100</v>
      </c>
      <c r="F33" s="5">
        <f t="shared" si="1"/>
        <v>9.375</v>
      </c>
      <c r="G33" s="1">
        <v>100</v>
      </c>
      <c r="H33" s="1">
        <v>10</v>
      </c>
      <c r="I33" s="1">
        <v>80</v>
      </c>
      <c r="J33" s="1">
        <v>10</v>
      </c>
      <c r="K33" s="5">
        <f t="shared" si="0"/>
        <v>5</v>
      </c>
      <c r="L33" s="5">
        <f t="shared" si="2"/>
        <v>7.1875</v>
      </c>
      <c r="M33" s="3" t="s">
        <v>70</v>
      </c>
      <c r="N33" s="22">
        <v>80.64516129032258</v>
      </c>
      <c r="O33" s="19" t="s">
        <v>75</v>
      </c>
    </row>
    <row r="34" spans="1:15" ht="12.75">
      <c r="A34" s="1" t="s">
        <v>33</v>
      </c>
      <c r="B34" s="1">
        <v>100</v>
      </c>
      <c r="C34" s="1">
        <v>20</v>
      </c>
      <c r="D34" s="8">
        <v>0</v>
      </c>
      <c r="E34" s="8">
        <v>50</v>
      </c>
      <c r="F34" s="9">
        <f t="shared" si="1"/>
        <v>4.25</v>
      </c>
      <c r="G34" s="1">
        <v>100</v>
      </c>
      <c r="H34" s="1">
        <v>80</v>
      </c>
      <c r="I34" s="1">
        <v>100</v>
      </c>
      <c r="J34" s="1">
        <v>0</v>
      </c>
      <c r="K34" s="5">
        <f t="shared" si="0"/>
        <v>7</v>
      </c>
      <c r="L34" s="5">
        <f>AVERAGE(F34,K34)</f>
        <v>5.625</v>
      </c>
      <c r="M34" s="3" t="s">
        <v>70</v>
      </c>
      <c r="N34" s="22">
        <v>74.19354838709677</v>
      </c>
      <c r="O34" s="19" t="s">
        <v>75</v>
      </c>
    </row>
    <row r="35" spans="1:15" ht="12">
      <c r="A35" s="1" t="s">
        <v>34</v>
      </c>
      <c r="B35" s="1">
        <v>80</v>
      </c>
      <c r="C35" s="1">
        <v>20</v>
      </c>
      <c r="D35" s="1">
        <v>0</v>
      </c>
      <c r="E35" s="1">
        <v>0</v>
      </c>
      <c r="F35" s="9">
        <f t="shared" si="1"/>
        <v>2.5</v>
      </c>
      <c r="G35" s="1">
        <v>100</v>
      </c>
      <c r="H35" s="1">
        <v>100</v>
      </c>
      <c r="I35" s="1">
        <v>100</v>
      </c>
      <c r="J35" s="1">
        <v>50</v>
      </c>
      <c r="K35" s="5">
        <f t="shared" si="0"/>
        <v>8.75</v>
      </c>
      <c r="L35" s="5">
        <f t="shared" si="2"/>
        <v>5.625</v>
      </c>
      <c r="M35" s="3" t="s">
        <v>70</v>
      </c>
      <c r="N35" s="22">
        <v>80.64516129032258</v>
      </c>
      <c r="O35" s="19" t="s">
        <v>75</v>
      </c>
    </row>
    <row r="36" spans="1:15" ht="12">
      <c r="A36" s="1" t="s">
        <v>35</v>
      </c>
      <c r="B36" s="1">
        <v>100</v>
      </c>
      <c r="C36" s="1">
        <v>85</v>
      </c>
      <c r="D36" s="1">
        <v>100</v>
      </c>
      <c r="E36" s="1">
        <v>100</v>
      </c>
      <c r="F36" s="5">
        <f t="shared" si="1"/>
        <v>9.625</v>
      </c>
      <c r="G36" s="1">
        <v>50</v>
      </c>
      <c r="H36" s="1">
        <v>100</v>
      </c>
      <c r="I36" s="1">
        <v>80</v>
      </c>
      <c r="J36" s="1">
        <v>100</v>
      </c>
      <c r="K36" s="5">
        <f t="shared" si="0"/>
        <v>8.25</v>
      </c>
      <c r="L36" s="5">
        <f t="shared" si="2"/>
        <v>8.9375</v>
      </c>
      <c r="M36" s="3" t="s">
        <v>70</v>
      </c>
      <c r="N36" s="22">
        <v>87.09677419354838</v>
      </c>
      <c r="O36" s="19" t="s">
        <v>75</v>
      </c>
    </row>
    <row r="37" spans="1:15" ht="12">
      <c r="A37" s="1" t="s">
        <v>36</v>
      </c>
      <c r="B37" s="1">
        <v>90</v>
      </c>
      <c r="C37" s="1">
        <v>50</v>
      </c>
      <c r="D37" s="1">
        <v>100</v>
      </c>
      <c r="E37" s="1">
        <v>100</v>
      </c>
      <c r="F37" s="5">
        <f t="shared" si="1"/>
        <v>8.5</v>
      </c>
      <c r="G37" s="1">
        <v>100</v>
      </c>
      <c r="H37" s="1">
        <v>80</v>
      </c>
      <c r="I37" s="1">
        <v>90</v>
      </c>
      <c r="J37" s="1">
        <v>50</v>
      </c>
      <c r="K37" s="5">
        <f t="shared" si="0"/>
        <v>8</v>
      </c>
      <c r="L37" s="5">
        <f>AVERAGE(F37,K37)</f>
        <v>8.25</v>
      </c>
      <c r="M37" s="3" t="s">
        <v>70</v>
      </c>
      <c r="N37" s="22">
        <v>87.09677419354838</v>
      </c>
      <c r="O37" s="19" t="s">
        <v>75</v>
      </c>
    </row>
    <row r="38" spans="1:15" ht="12">
      <c r="A38" s="1" t="s">
        <v>37</v>
      </c>
      <c r="B38" s="1">
        <v>70</v>
      </c>
      <c r="C38" s="1">
        <v>10</v>
      </c>
      <c r="D38" s="1">
        <v>50</v>
      </c>
      <c r="E38" s="1">
        <v>0</v>
      </c>
      <c r="F38" s="9">
        <f t="shared" si="1"/>
        <v>3.25</v>
      </c>
      <c r="G38" s="1">
        <v>60</v>
      </c>
      <c r="H38" s="1">
        <v>50</v>
      </c>
      <c r="I38" s="1">
        <v>100</v>
      </c>
      <c r="J38" s="1">
        <v>50</v>
      </c>
      <c r="K38" s="5">
        <f t="shared" si="0"/>
        <v>6.5</v>
      </c>
      <c r="L38" s="5">
        <v>5</v>
      </c>
      <c r="M38" s="3" t="s">
        <v>70</v>
      </c>
      <c r="N38" s="22">
        <v>93.5483870967742</v>
      </c>
      <c r="O38" s="19" t="s">
        <v>75</v>
      </c>
    </row>
    <row r="39" spans="1:15" ht="12">
      <c r="A39" s="1" t="s">
        <v>38</v>
      </c>
      <c r="B39" s="1">
        <v>100</v>
      </c>
      <c r="C39" s="1">
        <v>85</v>
      </c>
      <c r="D39" s="1">
        <v>100</v>
      </c>
      <c r="E39" s="1">
        <v>100</v>
      </c>
      <c r="F39" s="5">
        <f t="shared" si="1"/>
        <v>9.625</v>
      </c>
      <c r="G39" s="1">
        <v>100</v>
      </c>
      <c r="H39" s="1">
        <v>100</v>
      </c>
      <c r="I39" s="1">
        <v>100</v>
      </c>
      <c r="J39" s="1">
        <v>0</v>
      </c>
      <c r="K39" s="5">
        <f t="shared" si="0"/>
        <v>7.5</v>
      </c>
      <c r="L39" s="5">
        <f t="shared" si="2"/>
        <v>8.5625</v>
      </c>
      <c r="M39" s="3" t="s">
        <v>70</v>
      </c>
      <c r="N39" s="22">
        <v>90.32258064516128</v>
      </c>
      <c r="O39" s="19" t="s">
        <v>75</v>
      </c>
    </row>
    <row r="40" spans="1:15" ht="12">
      <c r="A40" s="1" t="s">
        <v>39</v>
      </c>
      <c r="B40" s="1">
        <v>80</v>
      </c>
      <c r="C40" s="1">
        <v>0</v>
      </c>
      <c r="D40" s="1">
        <v>50</v>
      </c>
      <c r="E40" s="1">
        <v>80</v>
      </c>
      <c r="F40" s="5">
        <f t="shared" si="1"/>
        <v>5.25</v>
      </c>
      <c r="G40" s="1">
        <v>100</v>
      </c>
      <c r="H40" s="1">
        <v>10</v>
      </c>
      <c r="I40" s="1">
        <v>80</v>
      </c>
      <c r="J40" s="1">
        <v>0</v>
      </c>
      <c r="K40" s="9">
        <f t="shared" si="0"/>
        <v>4.75</v>
      </c>
      <c r="L40" s="5">
        <f>AVERAGE(F40,K40)</f>
        <v>5</v>
      </c>
      <c r="M40" s="3" t="s">
        <v>70</v>
      </c>
      <c r="N40" s="22">
        <v>77.41935483870968</v>
      </c>
      <c r="O40" s="19" t="s">
        <v>75</v>
      </c>
    </row>
    <row r="41" spans="1:15" ht="12">
      <c r="A41" s="1" t="s">
        <v>40</v>
      </c>
      <c r="B41" s="1">
        <v>50</v>
      </c>
      <c r="C41" s="1">
        <v>10</v>
      </c>
      <c r="D41" s="1">
        <v>100</v>
      </c>
      <c r="E41" s="1">
        <v>20</v>
      </c>
      <c r="F41" s="9">
        <f t="shared" si="1"/>
        <v>4.5</v>
      </c>
      <c r="G41" s="1">
        <v>90</v>
      </c>
      <c r="H41" s="1">
        <v>10</v>
      </c>
      <c r="I41" s="1">
        <v>100</v>
      </c>
      <c r="J41" s="1">
        <v>60</v>
      </c>
      <c r="K41" s="5">
        <f t="shared" si="0"/>
        <v>6.5</v>
      </c>
      <c r="L41" s="5">
        <f>AVERAGE(F41,K41)</f>
        <v>5.5</v>
      </c>
      <c r="M41" s="3" t="s">
        <v>70</v>
      </c>
      <c r="N41" s="22">
        <v>80.64516129032258</v>
      </c>
      <c r="O41" s="19" t="s">
        <v>75</v>
      </c>
    </row>
    <row r="42" spans="1:15" ht="12">
      <c r="A42" s="1" t="s">
        <v>41</v>
      </c>
      <c r="B42" s="1">
        <v>100</v>
      </c>
      <c r="C42" s="1">
        <v>10</v>
      </c>
      <c r="D42" s="1">
        <v>100</v>
      </c>
      <c r="E42" s="1">
        <v>0</v>
      </c>
      <c r="F42" s="5">
        <f t="shared" si="1"/>
        <v>5.25</v>
      </c>
      <c r="G42" s="1">
        <v>100</v>
      </c>
      <c r="H42" s="1">
        <v>10</v>
      </c>
      <c r="I42" s="1">
        <v>100</v>
      </c>
      <c r="J42" s="1">
        <v>10</v>
      </c>
      <c r="K42" s="5">
        <f t="shared" si="0"/>
        <v>5.5</v>
      </c>
      <c r="L42" s="5">
        <f t="shared" si="2"/>
        <v>5.375</v>
      </c>
      <c r="M42" s="3" t="s">
        <v>70</v>
      </c>
      <c r="N42" s="22">
        <v>80.64516129032258</v>
      </c>
      <c r="O42" s="19" t="s">
        <v>75</v>
      </c>
    </row>
    <row r="43" spans="1:15" ht="12">
      <c r="A43" s="1" t="s">
        <v>42</v>
      </c>
      <c r="B43" s="1">
        <v>100</v>
      </c>
      <c r="C43" s="1">
        <v>85</v>
      </c>
      <c r="D43" s="1">
        <v>80</v>
      </c>
      <c r="E43" s="1">
        <v>100</v>
      </c>
      <c r="F43" s="5">
        <f t="shared" si="1"/>
        <v>9.125</v>
      </c>
      <c r="G43" s="1">
        <v>100</v>
      </c>
      <c r="H43" s="1">
        <v>50</v>
      </c>
      <c r="I43" s="1">
        <v>100</v>
      </c>
      <c r="J43" s="1">
        <v>100</v>
      </c>
      <c r="K43" s="5">
        <f t="shared" si="0"/>
        <v>8.75</v>
      </c>
      <c r="L43" s="5">
        <f t="shared" si="2"/>
        <v>8.9375</v>
      </c>
      <c r="M43" s="3" t="s">
        <v>70</v>
      </c>
      <c r="N43" s="22">
        <v>93.5483870967742</v>
      </c>
      <c r="O43" s="19" t="s">
        <v>75</v>
      </c>
    </row>
    <row r="44" spans="1:15" ht="12">
      <c r="A44" s="1" t="s">
        <v>43</v>
      </c>
      <c r="B44" s="1">
        <v>100</v>
      </c>
      <c r="C44" s="1">
        <v>0</v>
      </c>
      <c r="D44" s="1">
        <v>100</v>
      </c>
      <c r="E44" s="1">
        <v>10</v>
      </c>
      <c r="F44" s="5">
        <f t="shared" si="1"/>
        <v>5.25</v>
      </c>
      <c r="G44" s="1">
        <v>100</v>
      </c>
      <c r="H44" s="1">
        <v>10</v>
      </c>
      <c r="I44" s="1">
        <v>70</v>
      </c>
      <c r="J44" s="1">
        <v>60</v>
      </c>
      <c r="K44" s="5">
        <f t="shared" si="0"/>
        <v>6</v>
      </c>
      <c r="L44" s="5">
        <f>AVERAGE(F44,K44)</f>
        <v>5.625</v>
      </c>
      <c r="M44" s="3" t="s">
        <v>70</v>
      </c>
      <c r="N44" s="22">
        <v>83.87096774193549</v>
      </c>
      <c r="O44" s="19" t="s">
        <v>75</v>
      </c>
    </row>
    <row r="45" spans="1:15" ht="12">
      <c r="A45" s="1" t="s">
        <v>44</v>
      </c>
      <c r="B45" s="1"/>
      <c r="C45" s="1"/>
      <c r="D45" s="1"/>
      <c r="E45" s="1"/>
      <c r="F45" s="5"/>
      <c r="K45" s="5"/>
      <c r="L45" s="9">
        <v>0</v>
      </c>
      <c r="M45" s="16" t="s">
        <v>72</v>
      </c>
      <c r="N45" s="22">
        <v>77.41935483870968</v>
      </c>
      <c r="O45" s="19" t="s">
        <v>75</v>
      </c>
    </row>
    <row r="46" spans="1:15" ht="12">
      <c r="A46" s="1" t="s">
        <v>45</v>
      </c>
      <c r="B46" s="1">
        <v>100</v>
      </c>
      <c r="C46" s="1">
        <v>85</v>
      </c>
      <c r="D46" s="1">
        <v>20</v>
      </c>
      <c r="E46" s="1">
        <v>100</v>
      </c>
      <c r="F46" s="5">
        <f t="shared" si="1"/>
        <v>7.625</v>
      </c>
      <c r="G46" s="3">
        <v>100</v>
      </c>
      <c r="H46" s="1">
        <v>20</v>
      </c>
      <c r="I46" s="1">
        <v>10</v>
      </c>
      <c r="J46" s="1">
        <v>60</v>
      </c>
      <c r="K46" s="9">
        <f t="shared" si="0"/>
        <v>4.75</v>
      </c>
      <c r="L46" s="5">
        <f t="shared" si="2"/>
        <v>6.1875</v>
      </c>
      <c r="M46" s="17" t="s">
        <v>70</v>
      </c>
      <c r="N46" s="22">
        <v>77.41935483870968</v>
      </c>
      <c r="O46" s="19" t="s">
        <v>75</v>
      </c>
    </row>
    <row r="47" spans="1:15" ht="12">
      <c r="A47" s="1" t="s">
        <v>46</v>
      </c>
      <c r="B47" s="1">
        <v>70</v>
      </c>
      <c r="C47" s="1">
        <v>85</v>
      </c>
      <c r="D47" s="1">
        <v>100</v>
      </c>
      <c r="E47" s="1">
        <v>100</v>
      </c>
      <c r="F47" s="5">
        <f t="shared" si="1"/>
        <v>8.875</v>
      </c>
      <c r="G47" s="1">
        <v>90</v>
      </c>
      <c r="H47" s="1">
        <v>100</v>
      </c>
      <c r="I47" s="1">
        <v>100</v>
      </c>
      <c r="J47" s="1">
        <v>0</v>
      </c>
      <c r="K47" s="5">
        <f t="shared" si="0"/>
        <v>7.25</v>
      </c>
      <c r="L47" s="5">
        <f t="shared" si="2"/>
        <v>8.0625</v>
      </c>
      <c r="M47" s="17" t="s">
        <v>70</v>
      </c>
      <c r="N47" s="22">
        <v>87.09677419354838</v>
      </c>
      <c r="O47" s="19" t="s">
        <v>75</v>
      </c>
    </row>
    <row r="48" spans="1:15" ht="12">
      <c r="A48" s="1" t="s">
        <v>47</v>
      </c>
      <c r="B48" s="1">
        <v>100</v>
      </c>
      <c r="C48" s="1">
        <v>100</v>
      </c>
      <c r="D48" s="1">
        <v>25</v>
      </c>
      <c r="E48" s="1">
        <v>100</v>
      </c>
      <c r="F48" s="5">
        <f t="shared" si="1"/>
        <v>8.125</v>
      </c>
      <c r="G48" s="1">
        <v>90</v>
      </c>
      <c r="H48" s="1">
        <v>80</v>
      </c>
      <c r="I48" s="1">
        <v>100</v>
      </c>
      <c r="J48" s="1">
        <v>100</v>
      </c>
      <c r="K48" s="5">
        <f t="shared" si="0"/>
        <v>9.25</v>
      </c>
      <c r="L48" s="5">
        <f t="shared" si="2"/>
        <v>8.6875</v>
      </c>
      <c r="M48" s="3" t="s">
        <v>70</v>
      </c>
      <c r="N48" s="22">
        <v>83.87096774193549</v>
      </c>
      <c r="O48" s="19" t="s">
        <v>75</v>
      </c>
    </row>
    <row r="49" spans="1:15" ht="12">
      <c r="A49" s="1" t="s">
        <v>48</v>
      </c>
      <c r="B49" s="1">
        <v>100</v>
      </c>
      <c r="C49" s="1">
        <v>10</v>
      </c>
      <c r="D49" s="1">
        <v>20</v>
      </c>
      <c r="E49" s="1">
        <v>0</v>
      </c>
      <c r="F49" s="9">
        <f t="shared" si="1"/>
        <v>3.25</v>
      </c>
      <c r="G49" s="1">
        <v>100</v>
      </c>
      <c r="H49" s="1">
        <v>10</v>
      </c>
      <c r="I49" s="1">
        <v>100</v>
      </c>
      <c r="J49" s="1">
        <v>100</v>
      </c>
      <c r="K49" s="5">
        <f t="shared" si="0"/>
        <v>7.75</v>
      </c>
      <c r="L49" s="5">
        <f t="shared" si="2"/>
        <v>5.5</v>
      </c>
      <c r="M49" s="3" t="s">
        <v>70</v>
      </c>
      <c r="N49" s="22">
        <v>80.64516129032258</v>
      </c>
      <c r="O49" s="19" t="s">
        <v>75</v>
      </c>
    </row>
    <row r="50" spans="1:15" ht="12">
      <c r="A50" s="1" t="s">
        <v>49</v>
      </c>
      <c r="B50" s="1">
        <v>100</v>
      </c>
      <c r="C50" s="1">
        <v>85</v>
      </c>
      <c r="D50" s="1">
        <v>100</v>
      </c>
      <c r="E50" s="1">
        <v>0</v>
      </c>
      <c r="F50" s="5">
        <f t="shared" si="1"/>
        <v>7.125</v>
      </c>
      <c r="G50" s="1">
        <v>90</v>
      </c>
      <c r="H50" s="1">
        <v>100</v>
      </c>
      <c r="I50" s="1">
        <v>80</v>
      </c>
      <c r="J50" s="1">
        <v>0</v>
      </c>
      <c r="K50" s="5">
        <f t="shared" si="0"/>
        <v>6.75</v>
      </c>
      <c r="L50" s="5">
        <f t="shared" si="2"/>
        <v>6.9375</v>
      </c>
      <c r="M50" s="3" t="s">
        <v>70</v>
      </c>
      <c r="N50" s="22">
        <v>83.87096774193549</v>
      </c>
      <c r="O50" s="19" t="s">
        <v>75</v>
      </c>
    </row>
    <row r="51" spans="1:15" ht="12">
      <c r="A51" s="1" t="s">
        <v>50</v>
      </c>
      <c r="B51" s="1">
        <v>100</v>
      </c>
      <c r="C51" s="1">
        <v>10</v>
      </c>
      <c r="D51" s="1">
        <v>100</v>
      </c>
      <c r="E51" s="1">
        <v>100</v>
      </c>
      <c r="F51" s="5">
        <f t="shared" si="1"/>
        <v>7.75</v>
      </c>
      <c r="G51" s="1">
        <v>50</v>
      </c>
      <c r="H51" s="1">
        <v>20</v>
      </c>
      <c r="I51" s="1">
        <v>100</v>
      </c>
      <c r="J51" s="1">
        <v>10</v>
      </c>
      <c r="K51" s="9">
        <f t="shared" si="0"/>
        <v>4.5</v>
      </c>
      <c r="L51" s="5">
        <f t="shared" si="2"/>
        <v>6.125</v>
      </c>
      <c r="M51" s="3" t="s">
        <v>70</v>
      </c>
      <c r="N51" s="22">
        <v>80.64516129032258</v>
      </c>
      <c r="O51" s="19" t="s">
        <v>75</v>
      </c>
    </row>
    <row r="52" spans="1:15" ht="12">
      <c r="A52" s="1" t="s">
        <v>51</v>
      </c>
      <c r="B52" s="1">
        <v>30</v>
      </c>
      <c r="C52" s="1">
        <v>70</v>
      </c>
      <c r="D52" s="1">
        <v>100</v>
      </c>
      <c r="E52" s="1">
        <v>100</v>
      </c>
      <c r="F52" s="5">
        <f t="shared" si="1"/>
        <v>7.5</v>
      </c>
      <c r="G52" s="1">
        <v>10</v>
      </c>
      <c r="H52" s="1">
        <v>10</v>
      </c>
      <c r="I52" s="1">
        <v>90</v>
      </c>
      <c r="J52" s="1">
        <v>30</v>
      </c>
      <c r="K52" s="9">
        <f t="shared" si="0"/>
        <v>3.5</v>
      </c>
      <c r="L52" s="5">
        <f>AVERAGE(F52,K52)</f>
        <v>5.5</v>
      </c>
      <c r="M52" s="3" t="s">
        <v>70</v>
      </c>
      <c r="N52" s="22">
        <v>80.64516129032258</v>
      </c>
      <c r="O52" s="19" t="s">
        <v>75</v>
      </c>
    </row>
    <row r="53" spans="1:15" ht="12">
      <c r="A53" s="1" t="s">
        <v>52</v>
      </c>
      <c r="B53" s="1">
        <v>100</v>
      </c>
      <c r="C53" s="1">
        <v>80</v>
      </c>
      <c r="D53" s="12">
        <v>50</v>
      </c>
      <c r="E53" s="1">
        <v>50</v>
      </c>
      <c r="F53" s="5">
        <f t="shared" si="1"/>
        <v>7</v>
      </c>
      <c r="G53" s="1">
        <v>100</v>
      </c>
      <c r="H53" s="1">
        <v>90</v>
      </c>
      <c r="I53" s="1">
        <v>80</v>
      </c>
      <c r="J53" s="1">
        <v>50</v>
      </c>
      <c r="K53" s="5">
        <f t="shared" si="0"/>
        <v>8</v>
      </c>
      <c r="L53" s="5">
        <f t="shared" si="2"/>
        <v>7.5</v>
      </c>
      <c r="M53" s="3" t="s">
        <v>70</v>
      </c>
      <c r="N53" s="22">
        <v>87.09677419354838</v>
      </c>
      <c r="O53" s="19" t="s">
        <v>75</v>
      </c>
    </row>
    <row r="54" spans="1:15" ht="12">
      <c r="A54" s="1" t="s">
        <v>53</v>
      </c>
      <c r="B54" s="1">
        <v>100</v>
      </c>
      <c r="C54" s="1">
        <v>40</v>
      </c>
      <c r="D54" s="12">
        <v>70</v>
      </c>
      <c r="E54" s="1">
        <v>100</v>
      </c>
      <c r="F54" s="5">
        <f t="shared" si="1"/>
        <v>7.75</v>
      </c>
      <c r="G54" s="1">
        <v>90</v>
      </c>
      <c r="H54" s="1">
        <v>10</v>
      </c>
      <c r="I54" s="1">
        <v>100</v>
      </c>
      <c r="J54" s="1">
        <v>100</v>
      </c>
      <c r="K54" s="5">
        <f t="shared" si="0"/>
        <v>7.5</v>
      </c>
      <c r="L54" s="5">
        <f t="shared" si="2"/>
        <v>7.625</v>
      </c>
      <c r="M54" s="3" t="s">
        <v>70</v>
      </c>
      <c r="N54" s="22">
        <v>87.09677419354838</v>
      </c>
      <c r="O54" s="19" t="s">
        <v>75</v>
      </c>
    </row>
    <row r="55" spans="1:15" ht="12">
      <c r="A55" s="1" t="s">
        <v>54</v>
      </c>
      <c r="B55" s="1">
        <v>100</v>
      </c>
      <c r="C55" s="1">
        <v>80</v>
      </c>
      <c r="D55" s="12">
        <v>100</v>
      </c>
      <c r="E55" s="1">
        <v>100</v>
      </c>
      <c r="F55" s="5">
        <f t="shared" si="1"/>
        <v>9.5</v>
      </c>
      <c r="G55" s="1">
        <v>100</v>
      </c>
      <c r="H55" s="1">
        <v>20</v>
      </c>
      <c r="I55" s="1">
        <v>70</v>
      </c>
      <c r="J55" s="1">
        <v>80</v>
      </c>
      <c r="K55" s="5">
        <f t="shared" si="0"/>
        <v>6.75</v>
      </c>
      <c r="L55" s="5">
        <f>AVERAGE(F55,K55)</f>
        <v>8.125</v>
      </c>
      <c r="M55" s="3" t="s">
        <v>70</v>
      </c>
      <c r="N55" s="22">
        <v>83.87096774193549</v>
      </c>
      <c r="O55" s="19" t="s">
        <v>75</v>
      </c>
    </row>
    <row r="56" spans="1:15" ht="12">
      <c r="A56" s="1" t="s">
        <v>55</v>
      </c>
      <c r="B56" s="1">
        <v>100</v>
      </c>
      <c r="C56" s="1">
        <v>20</v>
      </c>
      <c r="D56" s="12">
        <v>80</v>
      </c>
      <c r="E56" s="1">
        <v>100</v>
      </c>
      <c r="F56" s="5">
        <f t="shared" si="1"/>
        <v>7.5</v>
      </c>
      <c r="G56" s="1">
        <v>80</v>
      </c>
      <c r="H56" s="1">
        <v>80</v>
      </c>
      <c r="I56" s="1">
        <v>100</v>
      </c>
      <c r="J56" s="1">
        <v>30</v>
      </c>
      <c r="K56" s="5">
        <f t="shared" si="0"/>
        <v>7.25</v>
      </c>
      <c r="L56" s="5">
        <f t="shared" si="2"/>
        <v>7.375</v>
      </c>
      <c r="M56" s="3" t="s">
        <v>70</v>
      </c>
      <c r="N56" s="22">
        <v>87.09677419354838</v>
      </c>
      <c r="O56" s="19" t="s">
        <v>75</v>
      </c>
    </row>
    <row r="57" spans="1:15" ht="12">
      <c r="A57" s="1" t="s">
        <v>56</v>
      </c>
      <c r="B57" s="1">
        <v>100</v>
      </c>
      <c r="C57" s="1">
        <v>85</v>
      </c>
      <c r="D57" s="12">
        <v>50</v>
      </c>
      <c r="E57" s="1">
        <v>100</v>
      </c>
      <c r="F57" s="5">
        <f t="shared" si="1"/>
        <v>8.375</v>
      </c>
      <c r="G57" s="1">
        <v>50</v>
      </c>
      <c r="H57" s="1">
        <v>10</v>
      </c>
      <c r="I57" s="1">
        <v>100</v>
      </c>
      <c r="J57" s="1">
        <v>100</v>
      </c>
      <c r="K57" s="5">
        <f t="shared" si="0"/>
        <v>6.5</v>
      </c>
      <c r="L57" s="5">
        <f t="shared" si="2"/>
        <v>7.4375</v>
      </c>
      <c r="M57" s="3" t="s">
        <v>70</v>
      </c>
      <c r="N57" s="22">
        <v>80.64516129032258</v>
      </c>
      <c r="O57" s="17" t="s">
        <v>75</v>
      </c>
    </row>
    <row r="58" spans="1:15" ht="12">
      <c r="A58" s="1" t="s">
        <v>57</v>
      </c>
      <c r="B58" s="1">
        <v>60</v>
      </c>
      <c r="C58" s="1">
        <v>50</v>
      </c>
      <c r="D58" s="12">
        <v>100</v>
      </c>
      <c r="E58" s="1">
        <v>0</v>
      </c>
      <c r="F58" s="5">
        <f t="shared" si="1"/>
        <v>5.25</v>
      </c>
      <c r="G58" s="1">
        <v>80</v>
      </c>
      <c r="H58" s="1">
        <v>10</v>
      </c>
      <c r="I58" s="1">
        <v>80</v>
      </c>
      <c r="J58" s="1">
        <v>0</v>
      </c>
      <c r="K58" s="9">
        <f t="shared" si="0"/>
        <v>4.25</v>
      </c>
      <c r="L58" s="18">
        <v>5</v>
      </c>
      <c r="M58" s="17" t="s">
        <v>70</v>
      </c>
      <c r="N58" s="22">
        <v>80.64516129032258</v>
      </c>
      <c r="O58" s="19" t="s">
        <v>75</v>
      </c>
    </row>
    <row r="59" spans="1:15" ht="12">
      <c r="A59" s="1" t="s">
        <v>58</v>
      </c>
      <c r="B59" s="1">
        <v>90</v>
      </c>
      <c r="C59" s="1">
        <v>85</v>
      </c>
      <c r="D59" s="12">
        <v>50</v>
      </c>
      <c r="E59" s="1">
        <v>0</v>
      </c>
      <c r="F59" s="5">
        <f t="shared" si="1"/>
        <v>5.625</v>
      </c>
      <c r="G59" s="1">
        <v>50</v>
      </c>
      <c r="H59" s="1">
        <v>30</v>
      </c>
      <c r="I59" s="1">
        <v>80</v>
      </c>
      <c r="J59" s="1">
        <v>20</v>
      </c>
      <c r="K59" s="9">
        <f t="shared" si="0"/>
        <v>4.5</v>
      </c>
      <c r="L59" s="5">
        <f t="shared" si="2"/>
        <v>5.0625</v>
      </c>
      <c r="M59" s="3" t="s">
        <v>70</v>
      </c>
      <c r="N59" s="22">
        <v>77.41935483870968</v>
      </c>
      <c r="O59" s="19" t="s">
        <v>75</v>
      </c>
    </row>
    <row r="60" spans="1:12" ht="12">
      <c r="A60" s="7" t="s">
        <v>64</v>
      </c>
      <c r="B60" s="6">
        <f>AVERAGE(B6:B59)</f>
        <v>86.15384615384616</v>
      </c>
      <c r="C60" s="6">
        <f>AVERAGE(C6:C59)</f>
        <v>52.88461538461539</v>
      </c>
      <c r="D60" s="6">
        <f>AVERAGE(D6:D59)</f>
        <v>69.61538461538461</v>
      </c>
      <c r="E60" s="6">
        <f>AVERAGE(E6:E59)</f>
        <v>69.61538461538461</v>
      </c>
      <c r="F60" s="11">
        <f>AVERAGE(F6:F59)</f>
        <v>6.956730769230769</v>
      </c>
      <c r="G60" s="11">
        <f aca="true" t="shared" si="3" ref="G60:L60">AVERAGE(G6:G59)</f>
        <v>72.94117647058823</v>
      </c>
      <c r="H60" s="11">
        <f t="shared" si="3"/>
        <v>39.411764705882355</v>
      </c>
      <c r="I60" s="11">
        <f t="shared" si="3"/>
        <v>86.07843137254902</v>
      </c>
      <c r="J60" s="11">
        <f t="shared" si="3"/>
        <v>58.627450980392155</v>
      </c>
      <c r="K60" s="11">
        <f t="shared" si="3"/>
        <v>6.426470588235294</v>
      </c>
      <c r="L60" s="11">
        <f t="shared" si="3"/>
        <v>6.40625</v>
      </c>
    </row>
    <row r="61" spans="1:12" ht="12">
      <c r="A61" s="10" t="s">
        <v>65</v>
      </c>
      <c r="B61" s="14">
        <f>_xlfn.STDEV.S(B6:B59)/10</f>
        <v>2.0112804053085895</v>
      </c>
      <c r="C61" s="14">
        <f>_xlfn.STDEV.S(C6:C59)/10</f>
        <v>3.764314058606831</v>
      </c>
      <c r="D61" s="14">
        <f>_xlfn.STDEV.S(D6:D59)/10</f>
        <v>3.3560687696659306</v>
      </c>
      <c r="E61" s="14">
        <f>_xlfn.STDEV.S(E6:E59)/10</f>
        <v>4.427904113870236</v>
      </c>
      <c r="F61" s="14">
        <f aca="true" t="shared" si="4" ref="F61:K61">_xlfn.STDEV.S(F6:F59)</f>
        <v>2.2247885743601152</v>
      </c>
      <c r="G61" s="14">
        <f t="shared" si="4"/>
        <v>33.498902528116275</v>
      </c>
      <c r="H61" s="14">
        <f t="shared" si="4"/>
        <v>36.95466220686545</v>
      </c>
      <c r="I61" s="14">
        <f t="shared" si="4"/>
        <v>21.91606090268496</v>
      </c>
      <c r="J61" s="14">
        <f t="shared" si="4"/>
        <v>41.810027880552155</v>
      </c>
      <c r="K61" s="14">
        <f t="shared" si="4"/>
        <v>1.905612839513223</v>
      </c>
      <c r="L61" s="15">
        <f>_xlfn.STDEV.S(L6:L59)</f>
        <v>2.0982201998540266</v>
      </c>
    </row>
    <row r="62" spans="2:5" ht="12">
      <c r="B62" s="3"/>
      <c r="C62" s="3"/>
      <c r="D62" s="3"/>
      <c r="E62" s="3"/>
    </row>
    <row r="63" spans="2:5" ht="12">
      <c r="B63" s="3"/>
      <c r="C63" s="3"/>
      <c r="D63" s="3"/>
      <c r="E63" s="3"/>
    </row>
    <row r="64" spans="2:5" ht="12">
      <c r="B64" s="3"/>
      <c r="C64" s="3"/>
      <c r="D64" s="3"/>
      <c r="E64" s="3"/>
    </row>
    <row r="65" spans="2:5" ht="12">
      <c r="B65" s="3"/>
      <c r="C65" s="3"/>
      <c r="D65" s="3"/>
      <c r="E65" s="3"/>
    </row>
    <row r="66" spans="2:5" ht="12">
      <c r="B66" s="3"/>
      <c r="C66" s="3"/>
      <c r="D66" s="3"/>
      <c r="E66" s="3"/>
    </row>
    <row r="67" spans="2:5" ht="12">
      <c r="B67" s="3"/>
      <c r="C67" s="3"/>
      <c r="D67" s="3"/>
      <c r="E67" s="3"/>
    </row>
    <row r="68" spans="2:5" ht="12">
      <c r="B68" s="3"/>
      <c r="C68" s="3"/>
      <c r="D68" s="3"/>
      <c r="E68" s="3"/>
    </row>
    <row r="69" spans="2:5" ht="12">
      <c r="B69" s="3"/>
      <c r="C69" s="3"/>
      <c r="D69" s="3"/>
      <c r="E69" s="3"/>
    </row>
    <row r="70" spans="2:5" ht="12">
      <c r="B70" s="3"/>
      <c r="C70" s="3"/>
      <c r="D70" s="3"/>
      <c r="E70" s="3"/>
    </row>
    <row r="71" spans="2:5" ht="12">
      <c r="B71" s="3"/>
      <c r="C71" s="3"/>
      <c r="D71" s="3"/>
      <c r="E71" s="3"/>
    </row>
    <row r="72" spans="2:5" ht="12">
      <c r="B72" s="3"/>
      <c r="C72" s="3"/>
      <c r="D72" s="3"/>
      <c r="E72" s="3"/>
    </row>
    <row r="73" spans="2:5" ht="12">
      <c r="B73" s="3"/>
      <c r="C73" s="3"/>
      <c r="D73" s="3"/>
      <c r="E73" s="3"/>
    </row>
  </sheetData>
  <sheetProtection/>
  <mergeCells count="2">
    <mergeCell ref="M4:N4"/>
    <mergeCell ref="N5:O5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Luis Chaves Feijo</dc:creator>
  <cp:keywords/>
  <dc:description/>
  <cp:lastModifiedBy>Vera Lucia</cp:lastModifiedBy>
  <dcterms:created xsi:type="dcterms:W3CDTF">2018-05-08T19:57:37Z</dcterms:created>
  <dcterms:modified xsi:type="dcterms:W3CDTF">2018-07-27T14:29:27Z</dcterms:modified>
  <cp:category/>
  <cp:version/>
  <cp:contentType/>
  <cp:contentStatus/>
</cp:coreProperties>
</file>